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drawings/drawing16.xml" ContentType="application/vnd.openxmlformats-officedocument.drawing+xml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drawings/drawing17.xml" ContentType="application/vnd.openxmlformats-officedocument.drawing+xml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drawings/drawing18.xml" ContentType="application/vnd.openxmlformats-officedocument.drawing+xml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drawings/drawing37.xml" ContentType="application/vnd.openxmlformats-officedocument.drawing+xml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drawings/drawing38.xml" ContentType="application/vnd.openxmlformats-officedocument.drawing+xml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drawings/drawing39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activeX/activeX30.xml" ContentType="application/vnd.ms-office.activeX+xml"/>
  <Override PartName="/xl/activeX/activeX30.bin" ContentType="application/vnd.ms-office.activeX"/>
  <Override PartName="/xl/activeX/activeX31.xml" ContentType="application/vnd.ms-office.activeX+xml"/>
  <Override PartName="/xl/activeX/activeX31.bin" ContentType="application/vnd.ms-office.activeX"/>
  <Override PartName="/xl/activeX/activeX32.xml" ContentType="application/vnd.ms-office.activeX+xml"/>
  <Override PartName="/xl/activeX/activeX32.bin" ContentType="application/vnd.ms-office.activeX"/>
  <Override PartName="/xl/drawings/drawing40.xml" ContentType="application/vnd.openxmlformats-officedocument.drawing+xml"/>
  <Override PartName="/xl/activeX/activeX33.xml" ContentType="application/vnd.ms-office.activeX+xml"/>
  <Override PartName="/xl/activeX/activeX33.bin" ContentType="application/vnd.ms-office.activeX"/>
  <Override PartName="/xl/activeX/activeX34.xml" ContentType="application/vnd.ms-office.activeX+xml"/>
  <Override PartName="/xl/activeX/activeX34.bin" ContentType="application/vnd.ms-office.activeX"/>
  <Override PartName="/xl/activeX/activeX35.xml" ContentType="application/vnd.ms-office.activeX+xml"/>
  <Override PartName="/xl/activeX/activeX35.bin" ContentType="application/vnd.ms-office.activeX"/>
  <Override PartName="/xl/activeX/activeX36.xml" ContentType="application/vnd.ms-office.activeX+xml"/>
  <Override PartName="/xl/activeX/activeX36.bin" ContentType="application/vnd.ms-office.activeX"/>
  <Override PartName="/xl/drawings/drawing41.xml" ContentType="application/vnd.openxmlformats-officedocument.drawing+xml"/>
  <Override PartName="/xl/activeX/activeX37.xml" ContentType="application/vnd.ms-office.activeX+xml"/>
  <Override PartName="/xl/activeX/activeX37.bin" ContentType="application/vnd.ms-office.activeX"/>
  <Override PartName="/xl/activeX/activeX38.xml" ContentType="application/vnd.ms-office.activeX+xml"/>
  <Override PartName="/xl/activeX/activeX38.bin" ContentType="application/vnd.ms-office.activeX"/>
  <Override PartName="/xl/activeX/activeX39.xml" ContentType="application/vnd.ms-office.activeX+xml"/>
  <Override PartName="/xl/activeX/activeX39.bin" ContentType="application/vnd.ms-office.activeX"/>
  <Override PartName="/xl/activeX/activeX40.xml" ContentType="application/vnd.ms-office.activeX+xml"/>
  <Override PartName="/xl/activeX/activeX40.bin" ContentType="application/vnd.ms-office.activeX"/>
  <Override PartName="/xl/drawings/drawing42.xml" ContentType="application/vnd.openxmlformats-officedocument.drawing+xml"/>
  <Override PartName="/xl/activeX/activeX41.xml" ContentType="application/vnd.ms-office.activeX+xml"/>
  <Override PartName="/xl/activeX/activeX41.bin" ContentType="application/vnd.ms-office.activeX"/>
  <Override PartName="/xl/activeX/activeX42.xml" ContentType="application/vnd.ms-office.activeX+xml"/>
  <Override PartName="/xl/activeX/activeX42.bin" ContentType="application/vnd.ms-office.activeX"/>
  <Override PartName="/xl/activeX/activeX43.xml" ContentType="application/vnd.ms-office.activeX+xml"/>
  <Override PartName="/xl/activeX/activeX43.bin" ContentType="application/vnd.ms-office.activeX"/>
  <Override PartName="/xl/activeX/activeX44.xml" ContentType="application/vnd.ms-office.activeX+xml"/>
  <Override PartName="/xl/activeX/activeX44.bin" ContentType="application/vnd.ms-office.activeX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/>
  <xr:revisionPtr revIDLastSave="0" documentId="13_ncr:1_{0248019C-41BD-4F3A-88D6-984E8C9D5284}" xr6:coauthVersionLast="47" xr6:coauthVersionMax="47" xr10:uidLastSave="{00000000-0000-0000-0000-000000000000}"/>
  <bookViews>
    <workbookView xWindow="-110" yWindow="-110" windowWidth="19420" windowHeight="10300" tabRatio="784" xr2:uid="{00000000-000D-0000-FFFF-FFFF00000000}"/>
  </bookViews>
  <sheets>
    <sheet name=" Indice" sheetId="226" r:id="rId1"/>
    <sheet name="Sinais_Siglas_Unidades" sheetId="252" r:id="rId2"/>
    <sheet name="2.1" sheetId="227" r:id="rId3"/>
    <sheet name="2.2" sheetId="228" r:id="rId4"/>
    <sheet name="2.3" sheetId="229" r:id="rId5"/>
    <sheet name="2.4" sheetId="230" r:id="rId6"/>
    <sheet name="2.5" sheetId="231" r:id="rId7"/>
    <sheet name="2.6" sheetId="232" r:id="rId8"/>
    <sheet name="2.7" sheetId="233" r:id="rId9"/>
    <sheet name="2.8" sheetId="234" r:id="rId10"/>
    <sheet name="2.9" sheetId="235" r:id="rId11"/>
    <sheet name="2.10" sheetId="236" r:id="rId12"/>
    <sheet name="2.11" sheetId="237" r:id="rId13"/>
    <sheet name="2.12" sheetId="251" r:id="rId14"/>
    <sheet name="2.13" sheetId="238" r:id="rId15"/>
    <sheet name="2.14" sheetId="239" r:id="rId16"/>
    <sheet name="2.15" sheetId="240" r:id="rId17"/>
    <sheet name="2.16" sheetId="241" r:id="rId18"/>
    <sheet name="2.17" sheetId="242" r:id="rId19"/>
    <sheet name="2.18" sheetId="243" r:id="rId20"/>
    <sheet name="2.19" sheetId="244" r:id="rId21"/>
    <sheet name="2.20" sheetId="245" r:id="rId22"/>
    <sheet name="2.21" sheetId="246" r:id="rId23"/>
    <sheet name="2.22" sheetId="247" r:id="rId24"/>
    <sheet name="2.23" sheetId="248" r:id="rId25"/>
    <sheet name="2.24" sheetId="249" r:id="rId26"/>
    <sheet name="3.1" sheetId="97" r:id="rId27"/>
    <sheet name="3.2" sheetId="98" r:id="rId28"/>
    <sheet name="3.3" sheetId="99" r:id="rId29"/>
    <sheet name="3.4" sheetId="100" r:id="rId30"/>
    <sheet name="3.5" sheetId="51" r:id="rId31"/>
    <sheet name="3.6" sheetId="53" r:id="rId32"/>
    <sheet name="3.7" sheetId="54" r:id="rId33"/>
    <sheet name="3.8" sheetId="55" r:id="rId34"/>
    <sheet name="3.9" sheetId="85" r:id="rId35"/>
    <sheet name="3.10" sheetId="86" r:id="rId36"/>
    <sheet name="3.11" sheetId="87" r:id="rId37"/>
    <sheet name="3.12" sheetId="88" r:id="rId38"/>
    <sheet name="3.13" sheetId="90" r:id="rId39"/>
    <sheet name="3.14" sheetId="91" r:id="rId40"/>
    <sheet name="3.15" sheetId="92" r:id="rId41"/>
    <sheet name="3.16" sheetId="93" r:id="rId42"/>
    <sheet name="3.17" sheetId="95" r:id="rId43"/>
    <sheet name="3.18" sheetId="96" r:id="rId44"/>
    <sheet name="3.19" sheetId="165" r:id="rId45"/>
    <sheet name="3.20" sheetId="56" r:id="rId46"/>
    <sheet name="3.21" sheetId="57" r:id="rId47"/>
    <sheet name="3.22" sheetId="58" r:id="rId48"/>
    <sheet name="3.23" sheetId="59" r:id="rId49"/>
    <sheet name="3.24" sheetId="60" r:id="rId50"/>
    <sheet name="3.25" sheetId="250" r:id="rId51"/>
    <sheet name="3.26" sheetId="65" r:id="rId52"/>
    <sheet name="3.27" sheetId="66" r:id="rId53"/>
    <sheet name="3.28" sheetId="67" r:id="rId54"/>
    <sheet name="3.29" sheetId="69" r:id="rId55"/>
    <sheet name="3.30" sheetId="70" r:id="rId56"/>
    <sheet name="3.31" sheetId="68" r:id="rId57"/>
    <sheet name="3.32" sheetId="61" r:id="rId58"/>
    <sheet name="3.33" sheetId="62" r:id="rId59"/>
    <sheet name="3.34" sheetId="63" r:id="rId60"/>
    <sheet name="3.35" sheetId="64" r:id="rId61"/>
    <sheet name="3.36" sheetId="74" r:id="rId62"/>
    <sheet name="3.37" sheetId="75" r:id="rId63"/>
    <sheet name="3.38" sheetId="76" r:id="rId64"/>
    <sheet name="3.39" sheetId="77" r:id="rId65"/>
    <sheet name="3.40" sheetId="78" r:id="rId66"/>
    <sheet name="3.41" sheetId="79" r:id="rId67"/>
    <sheet name="3.42" sheetId="80" r:id="rId68"/>
    <sheet name="3.43" sheetId="81" r:id="rId69"/>
    <sheet name="3.44" sheetId="83" r:id="rId70"/>
    <sheet name="3.45" sheetId="101" r:id="rId71"/>
    <sheet name="3.46" sheetId="102" r:id="rId72"/>
    <sheet name="3.47" sheetId="103" r:id="rId73"/>
    <sheet name="3.48" sheetId="105" r:id="rId74"/>
    <sheet name="3.49" sheetId="106" r:id="rId75"/>
    <sheet name="3.50" sheetId="107" r:id="rId76"/>
    <sheet name="3.51" sheetId="108" r:id="rId77"/>
    <sheet name="3.52" sheetId="109" r:id="rId78"/>
    <sheet name="3.53" sheetId="110" r:id="rId79"/>
    <sheet name="3.54" sheetId="256" r:id="rId80"/>
    <sheet name="3.55" sheetId="257" r:id="rId81"/>
    <sheet name="4.1" sheetId="119" r:id="rId82"/>
    <sheet name="4.2" sheetId="120" r:id="rId83"/>
    <sheet name="4.3" sheetId="121" r:id="rId84"/>
    <sheet name="4.4" sheetId="122" r:id="rId85"/>
    <sheet name="4.5" sheetId="123" r:id="rId86"/>
    <sheet name="4.6" sheetId="124" r:id="rId87"/>
    <sheet name="4.7" sheetId="125" r:id="rId88"/>
    <sheet name="4.8" sheetId="126" r:id="rId89"/>
    <sheet name="4.9" sheetId="127" r:id="rId90"/>
    <sheet name="4.10" sheetId="128" r:id="rId91"/>
    <sheet name="4.11a" sheetId="129" r:id="rId92"/>
    <sheet name="4.11b" sheetId="130" r:id="rId93"/>
    <sheet name="4.12a" sheetId="131" r:id="rId94"/>
    <sheet name="4.12b" sheetId="132" r:id="rId95"/>
    <sheet name="4.13" sheetId="133" r:id="rId96"/>
    <sheet name="4.14" sheetId="134" r:id="rId97"/>
    <sheet name="4.15" sheetId="135" r:id="rId98"/>
    <sheet name="4.16" sheetId="137" r:id="rId99"/>
    <sheet name="4.17" sheetId="138" r:id="rId100"/>
    <sheet name="4.18" sheetId="139" r:id="rId101"/>
    <sheet name="4.19" sheetId="140" r:id="rId102"/>
    <sheet name="4.20" sheetId="141" r:id="rId103"/>
    <sheet name="4.21" sheetId="142" r:id="rId104"/>
    <sheet name="4.22" sheetId="143" r:id="rId105"/>
    <sheet name="4.23" sheetId="144" r:id="rId106"/>
    <sheet name="5.1" sheetId="197" r:id="rId107"/>
    <sheet name="5.2" sheetId="198" r:id="rId108"/>
    <sheet name="5.3" sheetId="193" r:id="rId109"/>
    <sheet name="5.4" sheetId="194" r:id="rId110"/>
    <sheet name="5.5" sheetId="195" r:id="rId111"/>
    <sheet name="5.6" sheetId="196" r:id="rId112"/>
    <sheet name="5.7" sheetId="199" r:id="rId113"/>
    <sheet name="5.8" sheetId="200" r:id="rId114"/>
    <sheet name="5.9" sheetId="201" r:id="rId115"/>
    <sheet name="5.10" sheetId="202" r:id="rId116"/>
    <sheet name="5.11" sheetId="203" r:id="rId117"/>
    <sheet name="5.12" sheetId="204" r:id="rId118"/>
    <sheet name="5.13" sheetId="205" r:id="rId119"/>
    <sheet name="5.14" sheetId="206" r:id="rId120"/>
    <sheet name="5.15" sheetId="207" r:id="rId121"/>
    <sheet name="5.16" sheetId="208" r:id="rId122"/>
    <sheet name="5.17" sheetId="209" r:id="rId123"/>
    <sheet name="5.18" sheetId="210" r:id="rId124"/>
    <sheet name="5.19" sheetId="211" r:id="rId125"/>
    <sheet name="5.20" sheetId="212" r:id="rId126"/>
    <sheet name="5.21" sheetId="213" r:id="rId127"/>
    <sheet name="6.1" sheetId="113" r:id="rId128"/>
    <sheet name="6.2" sheetId="114" r:id="rId129"/>
    <sheet name="6.3" sheetId="115" r:id="rId130"/>
    <sheet name="6.4" sheetId="116" r:id="rId131"/>
    <sheet name="6.5" sheetId="117" r:id="rId132"/>
    <sheet name="6.6" sheetId="118" r:id="rId133"/>
    <sheet name="7.1" sheetId="214" r:id="rId134"/>
    <sheet name="7.2" sheetId="215" r:id="rId135"/>
    <sheet name="7.3" sheetId="216" r:id="rId136"/>
    <sheet name="7.4" sheetId="217" r:id="rId137"/>
    <sheet name="7.5A" sheetId="218" r:id="rId138"/>
    <sheet name="7.5B" sheetId="219" r:id="rId139"/>
    <sheet name="7.5C" sheetId="220" r:id="rId140"/>
    <sheet name="7.5D" sheetId="253" r:id="rId141"/>
    <sheet name="7.5E" sheetId="221" r:id="rId142"/>
    <sheet name="7.6A" sheetId="222" r:id="rId143"/>
    <sheet name="7.6B" sheetId="223" r:id="rId144"/>
    <sheet name="7.6C" sheetId="224" r:id="rId145"/>
    <sheet name="7.6D" sheetId="255" r:id="rId146"/>
    <sheet name="7.6E" sheetId="225" r:id="rId147"/>
    <sheet name="8.1" sheetId="15" r:id="rId148"/>
    <sheet name="8.2" sheetId="16" r:id="rId149"/>
    <sheet name="8.3" sheetId="17" r:id="rId150"/>
    <sheet name="8.4" sheetId="18" r:id="rId151"/>
    <sheet name="8.5" sheetId="19" r:id="rId152"/>
    <sheet name="8.6" sheetId="20" r:id="rId153"/>
    <sheet name="8.7" sheetId="21" r:id="rId154"/>
    <sheet name="8.8" sheetId="22" r:id="rId155"/>
    <sheet name="8.9" sheetId="23" r:id="rId156"/>
    <sheet name="8.10" sheetId="24" r:id="rId157"/>
  </sheets>
  <externalReferences>
    <externalReference r:id="rId158"/>
  </externalReferences>
  <definedNames>
    <definedName name="\a">#N/A</definedName>
    <definedName name="_" localSheetId="50">#REF!</definedName>
    <definedName name="_" localSheetId="1">#REF!</definedName>
    <definedName name="_">#REF!</definedName>
    <definedName name="A" localSheetId="50">#REF!</definedName>
    <definedName name="A" localSheetId="1">#REF!</definedName>
    <definedName name="A">#REF!</definedName>
    <definedName name="aa" localSheetId="50">#REF!</definedName>
    <definedName name="aa" localSheetId="1">#REF!</definedName>
    <definedName name="aa">#REF!</definedName>
    <definedName name="Anuário99CNH" localSheetId="50">#REF!</definedName>
    <definedName name="Anuário99CNH" localSheetId="1">#REF!</definedName>
    <definedName name="Anuário99CNH">#REF!</definedName>
    <definedName name="ASAS" localSheetId="50">#REF!</definedName>
    <definedName name="ASAS" localSheetId="1">#REF!</definedName>
    <definedName name="ASAS">#REF!</definedName>
    <definedName name="b" localSheetId="50">#REF!</definedName>
    <definedName name="b" localSheetId="1">#REF!</definedName>
    <definedName name="b">#REF!</definedName>
    <definedName name="bb" localSheetId="50">#REF!</definedName>
    <definedName name="bb" localSheetId="1">#REF!</definedName>
    <definedName name="bb">#REF!</definedName>
    <definedName name="Cabe_1" localSheetId="50">#REF!</definedName>
    <definedName name="Cabe_1" localSheetId="1">#REF!</definedName>
    <definedName name="Cabe_1">#REF!</definedName>
    <definedName name="Cabe_2" localSheetId="50">#REF!</definedName>
    <definedName name="Cabe_2" localSheetId="1">#REF!</definedName>
    <definedName name="Cabe_2">#REF!</definedName>
    <definedName name="Cabe_3" localSheetId="50">#REF!</definedName>
    <definedName name="Cabe_3" localSheetId="1">#REF!</definedName>
    <definedName name="Cabe_3">#REF!</definedName>
    <definedName name="Cabe_4" localSheetId="50">#REF!</definedName>
    <definedName name="Cabe_4" localSheetId="1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50">#REF!</definedName>
    <definedName name="cc" localSheetId="1">#REF!</definedName>
    <definedName name="cc">#REF!</definedName>
    <definedName name="cen_1" localSheetId="50">#REF!</definedName>
    <definedName name="cen_1" localSheetId="1">#REF!</definedName>
    <definedName name="cen_1">#REF!</definedName>
    <definedName name="cen_2" localSheetId="50">#REF!</definedName>
    <definedName name="cen_2" localSheetId="1">#REF!</definedName>
    <definedName name="cen_2">#REF!</definedName>
    <definedName name="cen_3" localSheetId="50">#REF!</definedName>
    <definedName name="cen_3" localSheetId="1">#REF!</definedName>
    <definedName name="cen_3">#REF!</definedName>
    <definedName name="cen_t" localSheetId="50">#REF!</definedName>
    <definedName name="cen_t" localSheetId="1">#REF!</definedName>
    <definedName name="cen_t">#REF!</definedName>
    <definedName name="dd" localSheetId="50">#REF!</definedName>
    <definedName name="dd" localSheetId="1">#REF!</definedName>
    <definedName name="dd">#REF!</definedName>
    <definedName name="ddddd" localSheetId="50">#REF!</definedName>
    <definedName name="ddddd" localSheetId="1">#REF!</definedName>
    <definedName name="ddddd">#REF!</definedName>
    <definedName name="dir_1" localSheetId="50">#REF!</definedName>
    <definedName name="dir_1" localSheetId="1">#REF!</definedName>
    <definedName name="dir_1">#REF!</definedName>
    <definedName name="dir_2" localSheetId="50">#REF!</definedName>
    <definedName name="dir_2" localSheetId="1">#REF!</definedName>
    <definedName name="dir_2">#REF!</definedName>
    <definedName name="dir_3" localSheetId="50">#REF!</definedName>
    <definedName name="dir_3" localSheetId="1">#REF!</definedName>
    <definedName name="dir_3">#REF!</definedName>
    <definedName name="dir_t" localSheetId="50">#REF!</definedName>
    <definedName name="dir_t" localSheetId="1">#REF!</definedName>
    <definedName name="dir_t">#REF!</definedName>
    <definedName name="DISTRITOS" localSheetId="50">#REF!</definedName>
    <definedName name="DISTRITOS" localSheetId="1">#REF!</definedName>
    <definedName name="DISTRITOS">#REF!</definedName>
    <definedName name="distritos1" localSheetId="50">#REF!</definedName>
    <definedName name="distritos1" localSheetId="1">#REF!</definedName>
    <definedName name="distritos1">#REF!</definedName>
    <definedName name="Distritos2" localSheetId="50">#REF!</definedName>
    <definedName name="Distritos2" localSheetId="1">#REF!</definedName>
    <definedName name="Distritos2">#REF!</definedName>
    <definedName name="DS" localSheetId="50">#REF!</definedName>
    <definedName name="DS" localSheetId="1">#REF!</definedName>
    <definedName name="DS">#REF!</definedName>
    <definedName name="ee" localSheetId="50">#REF!</definedName>
    <definedName name="ee" localSheetId="1">#REF!</definedName>
    <definedName name="ee">#REF!</definedName>
    <definedName name="esq_1" localSheetId="50">#REF!</definedName>
    <definedName name="esq_1" localSheetId="1">#REF!</definedName>
    <definedName name="esq_1">#REF!</definedName>
    <definedName name="esq_2" localSheetId="50">#REF!</definedName>
    <definedName name="esq_2" localSheetId="1">#REF!</definedName>
    <definedName name="esq_2">#REF!</definedName>
    <definedName name="esq_3" localSheetId="50">#REF!</definedName>
    <definedName name="esq_3" localSheetId="1">#REF!</definedName>
    <definedName name="esq_3">#REF!</definedName>
    <definedName name="esq_t" localSheetId="50">#REF!</definedName>
    <definedName name="esq_t" localSheetId="1">#REF!</definedName>
    <definedName name="esq_t">#REF!</definedName>
    <definedName name="EWTRFER" localSheetId="50">#REF!</definedName>
    <definedName name="EWTRFER" localSheetId="1">#REF!</definedName>
    <definedName name="EWTRFER">#REF!</definedName>
    <definedName name="ff" localSheetId="50">#REF!</definedName>
    <definedName name="ff" localSheetId="1">#REF!</definedName>
    <definedName name="ff">#REF!</definedName>
    <definedName name="gg" localSheetId="50">#REF!</definedName>
    <definedName name="gg" localSheetId="1">#REF!</definedName>
    <definedName name="gg">#REF!</definedName>
    <definedName name="indic_ITRM" localSheetId="50">#REF!</definedName>
    <definedName name="indic_ITRM" localSheetId="1">#REF!</definedName>
    <definedName name="indic_ITRM">#REF!</definedName>
    <definedName name="Indic_TransRodoviario" localSheetId="50">#REF!</definedName>
    <definedName name="Indic_TransRodoviario" localSheetId="1">#REF!</definedName>
    <definedName name="Indic_TransRodoviario">#REF!</definedName>
    <definedName name="Indic_VáriosPerfGéneroSaúde" localSheetId="50">#REF!</definedName>
    <definedName name="Indic_VáriosPerfGéneroSaúde" localSheetId="1">#REF!</definedName>
    <definedName name="Indic_VáriosPerfGéneroSaúde">#REF!</definedName>
    <definedName name="IR_PARA" localSheetId="50">#REF!</definedName>
    <definedName name="IR_PARA" localSheetId="1">#REF!</definedName>
    <definedName name="IR_PARA">#REF!</definedName>
    <definedName name="Ir_para2" localSheetId="50">#REF!</definedName>
    <definedName name="Ir_para2" localSheetId="1">#REF!</definedName>
    <definedName name="Ir_para2">#REF!</definedName>
    <definedName name="k" localSheetId="50">#REF!</definedName>
    <definedName name="k" localSheetId="1">#REF!</definedName>
    <definedName name="k">#REF!</definedName>
    <definedName name="mmmm" localSheetId="50">#REF!</definedName>
    <definedName name="mmmm" localSheetId="1">#REF!</definedName>
    <definedName name="mmmm">#REF!</definedName>
    <definedName name="nnn" localSheetId="50">#REF!</definedName>
    <definedName name="nnn" localSheetId="1">#REF!</definedName>
    <definedName name="nnn">#REF!</definedName>
    <definedName name="NUTS98" localSheetId="50">#REF!</definedName>
    <definedName name="NUTS98" localSheetId="1">#REF!</definedName>
    <definedName name="NUTS98">#REF!</definedName>
    <definedName name="Pag_1" localSheetId="50">#REF!</definedName>
    <definedName name="Pag_1" localSheetId="1">#REF!</definedName>
    <definedName name="Pag_1">#REF!</definedName>
    <definedName name="_xlnm.Print_Area" localSheetId="2">'2.1'!$A$1:$F$16</definedName>
    <definedName name="_xlnm.Print_Area" localSheetId="11">'2.10'!$A$1:$I$15</definedName>
    <definedName name="_xlnm.Print_Area" localSheetId="12">'2.11'!$A$1:$I$15</definedName>
    <definedName name="_xlnm.Print_Area" localSheetId="14">'2.13'!$A$1:$F$14</definedName>
    <definedName name="_xlnm.Print_Area" localSheetId="15">'2.14'!$A$1:$E$9</definedName>
    <definedName name="_xlnm.Print_Area" localSheetId="16">'2.15'!$A$1:$J$25</definedName>
    <definedName name="_xlnm.Print_Area" localSheetId="17">'2.16'!$A$1:$J$15</definedName>
    <definedName name="_xlnm.Print_Area" localSheetId="18">'2.17'!$A$1:$I$15</definedName>
    <definedName name="_xlnm.Print_Area" localSheetId="19">'2.18'!$A$1:$B$23</definedName>
    <definedName name="_xlnm.Print_Area" localSheetId="20">'2.19'!$A$1:$E$18</definedName>
    <definedName name="_xlnm.Print_Area" localSheetId="21">'2.20'!$A$1:$D$18</definedName>
    <definedName name="_xlnm.Print_Area" localSheetId="22">'2.21'!$A$1:$E$13</definedName>
    <definedName name="_xlnm.Print_Area" localSheetId="23">'2.22'!$A$1:$F$20</definedName>
    <definedName name="_xlnm.Print_Area" localSheetId="24">'2.23'!$A$1:$E$11</definedName>
    <definedName name="_xlnm.Print_Area" localSheetId="25">'2.24'!$A$1:$E$15</definedName>
    <definedName name="_xlnm.Print_Area" localSheetId="4">'2.3'!$A$1:$D$19</definedName>
    <definedName name="_xlnm.Print_Area" localSheetId="5">'2.4'!$A$1:$D$33</definedName>
    <definedName name="_xlnm.Print_Area" localSheetId="6">'2.5'!$A$1:$C$30</definedName>
    <definedName name="_xlnm.Print_Area" localSheetId="7">'2.6'!$A$1:$I$15</definedName>
    <definedName name="_xlnm.Print_Area" localSheetId="8">'2.7'!$A$1:$J$30</definedName>
    <definedName name="_xlnm.Print_Area" localSheetId="9">'2.8'!$A$1:$I$23</definedName>
    <definedName name="_xlnm.Print_Area" localSheetId="10">'2.9'!$A$1:$N$29</definedName>
    <definedName name="_xlnm.Print_Area" localSheetId="26">'3.1'!$A$1:$J$30</definedName>
    <definedName name="_xlnm.Print_Area" localSheetId="35">'3.10'!$A$1:$J$23</definedName>
    <definedName name="_xlnm.Print_Area" localSheetId="36">'3.11'!$A$1:$E$30</definedName>
    <definedName name="_xlnm.Print_Area" localSheetId="37">'3.12'!$A$1:$N$56</definedName>
    <definedName name="_xlnm.Print_Area" localSheetId="38">'3.13'!$A$1:$N$19</definedName>
    <definedName name="_xlnm.Print_Area" localSheetId="39">'3.14'!$A$1:$N$60</definedName>
    <definedName name="_xlnm.Print_Area" localSheetId="40">'3.15'!$A$1:$F$19</definedName>
    <definedName name="_xlnm.Print_Area" localSheetId="41">'3.16'!$A$1:$N$32</definedName>
    <definedName name="_xlnm.Print_Area" localSheetId="42">'3.17'!$A$1:$N$24</definedName>
    <definedName name="_xlnm.Print_Area" localSheetId="43">'3.18'!$A$1:$N$21</definedName>
    <definedName name="_xlnm.Print_Area" localSheetId="44">'3.19'!$A$1:$N$19</definedName>
    <definedName name="_xlnm.Print_Area" localSheetId="27">'3.2'!$A$1:$J$19</definedName>
    <definedName name="_xlnm.Print_Area" localSheetId="45">'3.20'!$A$1:$J$31</definedName>
    <definedName name="_xlnm.Print_Area" localSheetId="46">'3.21'!$A$1:$J$17</definedName>
    <definedName name="_xlnm.Print_Area" localSheetId="47">'3.22'!$A$1:$K$24</definedName>
    <definedName name="_xlnm.Print_Area" localSheetId="48">'3.23'!$A$1:$K$24</definedName>
    <definedName name="_xlnm.Print_Area" localSheetId="49">'3.24'!$A$1:$D$31</definedName>
    <definedName name="_xlnm.Print_Area" localSheetId="50">'3.25'!$A$1:$D$25</definedName>
    <definedName name="_xlnm.Print_Area" localSheetId="51">'3.26'!$A$1:$I$17</definedName>
    <definedName name="_xlnm.Print_Area" localSheetId="52">'3.27'!$A$1:$L$69</definedName>
    <definedName name="_xlnm.Print_Area" localSheetId="53">'3.28'!$A$1:$J$24</definedName>
    <definedName name="_xlnm.Print_Area" localSheetId="54">'3.29'!$A$1:$M$19</definedName>
    <definedName name="_xlnm.Print_Area" localSheetId="28">'3.3'!$A$1:$K$29</definedName>
    <definedName name="_xlnm.Print_Area" localSheetId="55">'3.30'!$A$1:$E$29</definedName>
    <definedName name="_xlnm.Print_Area" localSheetId="56">'3.31'!$A$1:$L$26</definedName>
    <definedName name="_xlnm.Print_Area" localSheetId="57">'3.32'!$A$1:$D$19</definedName>
    <definedName name="_xlnm.Print_Area" localSheetId="58">'3.33'!$A$1:$D$29</definedName>
    <definedName name="_xlnm.Print_Area" localSheetId="59">'3.34'!$A$1:$D$16</definedName>
    <definedName name="_xlnm.Print_Area" localSheetId="60">'3.35'!$A$1:$D$16</definedName>
    <definedName name="_xlnm.Print_Area" localSheetId="61">'3.36'!$A$1:$B$19</definedName>
    <definedName name="_xlnm.Print_Area" localSheetId="62">'3.37'!$A$1:$E$23</definedName>
    <definedName name="_xlnm.Print_Area" localSheetId="63">'3.38'!$A$1:$C$16</definedName>
    <definedName name="_xlnm.Print_Area" localSheetId="64">'3.39'!$A$1:$C$16</definedName>
    <definedName name="_xlnm.Print_Area" localSheetId="29">'3.4'!$A$1:$O$14</definedName>
    <definedName name="_xlnm.Print_Area" localSheetId="65">'3.40'!$A$1:$C$37</definedName>
    <definedName name="_xlnm.Print_Area" localSheetId="66">'3.41'!$A$1:$C$37</definedName>
    <definedName name="_xlnm.Print_Area" localSheetId="67">'3.42'!$A$1:$C$28</definedName>
    <definedName name="_xlnm.Print_Area" localSheetId="68">'3.43'!$A$1:$C$28</definedName>
    <definedName name="_xlnm.Print_Area" localSheetId="69">'3.44'!$A$1:$C$13</definedName>
    <definedName name="_xlnm.Print_Area" localSheetId="70">'3.45'!$A$1:$D$15</definedName>
    <definedName name="_xlnm.Print_Area" localSheetId="71">'3.46'!$A$1:$E$47</definedName>
    <definedName name="_xlnm.Print_Area" localSheetId="72">'3.47'!$A$1:$N$31</definedName>
    <definedName name="_xlnm.Print_Area" localSheetId="73">'3.48'!$A$1:$H$40</definedName>
    <definedName name="_xlnm.Print_Area" localSheetId="74">'3.49'!$A$1:$H$27</definedName>
    <definedName name="_xlnm.Print_Area" localSheetId="30">'3.5'!$A$1:$K$15</definedName>
    <definedName name="_xlnm.Print_Area" localSheetId="75">'3.50'!$A$1:$D$38</definedName>
    <definedName name="_xlnm.Print_Area" localSheetId="76">'3.51'!$A$1:$L$24</definedName>
    <definedName name="_xlnm.Print_Area" localSheetId="77">'3.52'!$A$1:$K$20</definedName>
    <definedName name="_xlnm.Print_Area" localSheetId="78">'3.53'!$A$1:$J$38</definedName>
    <definedName name="_xlnm.Print_Area" localSheetId="79">'3.54'!$A$1:$F$41</definedName>
    <definedName name="_xlnm.Print_Area" localSheetId="80">'3.55'!$A$1:$F$41</definedName>
    <definedName name="_xlnm.Print_Area" localSheetId="31">'3.6'!$A$1:$G$13</definedName>
    <definedName name="_xlnm.Print_Area" localSheetId="32">'3.7'!$A$1:$C$14</definedName>
    <definedName name="_xlnm.Print_Area" localSheetId="33">'3.8'!$A$1:$K$14</definedName>
    <definedName name="_xlnm.Print_Area" localSheetId="34">'3.9'!$A$1:$C$58</definedName>
    <definedName name="_xlnm.Print_Area" localSheetId="81">'4.1'!$A$1:$M$91</definedName>
    <definedName name="_xlnm.Print_Area" localSheetId="90">'4.10'!$A$1:$H$79</definedName>
    <definedName name="_xlnm.Print_Area" localSheetId="91">'4.11a'!$A$1:$J$38</definedName>
    <definedName name="_xlnm.Print_Area" localSheetId="92">'4.11b'!$A$1:$N$38</definedName>
    <definedName name="_xlnm.Print_Area" localSheetId="93">'4.12a'!$A$1:$H$63</definedName>
    <definedName name="_xlnm.Print_Area" localSheetId="94">'4.12b'!$A$1:$H$63</definedName>
    <definedName name="_xlnm.Print_Area" localSheetId="95">'4.13'!$A$1:$K$14</definedName>
    <definedName name="_xlnm.Print_Area" localSheetId="96">'4.14'!$A$1:$M$14</definedName>
    <definedName name="_xlnm.Print_Area" localSheetId="97">'4.15'!$A$1:$K$51</definedName>
    <definedName name="_xlnm.Print_Area" localSheetId="98">'4.16'!$A$1:$G$29</definedName>
    <definedName name="_xlnm.Print_Area" localSheetId="99">'4.17'!$A$1:$L$59</definedName>
    <definedName name="_xlnm.Print_Area" localSheetId="100">'4.18'!$A$1:$M$19</definedName>
    <definedName name="_xlnm.Print_Area" localSheetId="101">'4.19'!$A$1:$E$17</definedName>
    <definedName name="_xlnm.Print_Area" localSheetId="82">'4.2'!$A$1:$D$42</definedName>
    <definedName name="_xlnm.Print_Area" localSheetId="102">'4.20'!#REF!</definedName>
    <definedName name="_xlnm.Print_Area" localSheetId="103">'4.21'!$A$1:$J$20</definedName>
    <definedName name="_xlnm.Print_Area" localSheetId="104">'4.22'!$A$1:$D$20</definedName>
    <definedName name="_xlnm.Print_Area" localSheetId="105">'4.23'!$A$1:$H$20</definedName>
    <definedName name="_xlnm.Print_Area" localSheetId="83">'4.3'!$A$1:$I$46</definedName>
    <definedName name="_xlnm.Print_Area" localSheetId="84">'4.4'!$A$1:$J$35</definedName>
    <definedName name="_xlnm.Print_Area" localSheetId="85">'4.5'!$A$1:$M$66</definedName>
    <definedName name="_xlnm.Print_Area" localSheetId="86">'4.6'!$A$1:$M$66</definedName>
    <definedName name="_xlnm.Print_Area" localSheetId="87">'4.7'!$A$1:$I$29</definedName>
    <definedName name="_xlnm.Print_Area" localSheetId="88">'4.8'!$A$1:$I$29</definedName>
    <definedName name="_xlnm.Print_Area" localSheetId="89">'4.9'!$A$1:$H$78</definedName>
    <definedName name="_xlnm.Print_Area" localSheetId="106">'5.1'!$A$1:$B$15</definedName>
    <definedName name="_xlnm.Print_Area" localSheetId="115">'5.10'!$A$1:$D$53</definedName>
    <definedName name="_xlnm.Print_Area" localSheetId="116">'5.11'!$A$1:$J$51</definedName>
    <definedName name="_xlnm.Print_Area" localSheetId="117">'5.12'!$A$1:$K$52</definedName>
    <definedName name="_xlnm.Print_Area" localSheetId="118">'5.13'!$A$1:$M$24</definedName>
    <definedName name="_xlnm.Print_Area" localSheetId="119">'5.14'!$A$1:$Q$44</definedName>
    <definedName name="_xlnm.Print_Area" localSheetId="120">'5.15'!$A$1:$Q$68</definedName>
    <definedName name="_xlnm.Print_Area" localSheetId="121">'5.16'!$A$1:$N$29</definedName>
    <definedName name="_xlnm.Print_Area" localSheetId="122">'5.17'!$A$1:$N$28</definedName>
    <definedName name="_xlnm.Print_Area" localSheetId="123">'5.18'!$A$1:$G$27</definedName>
    <definedName name="_xlnm.Print_Area" localSheetId="124">'5.19'!$A$1:$E$23</definedName>
    <definedName name="_xlnm.Print_Area" localSheetId="107">'5.2'!$A$1:$E$10</definedName>
    <definedName name="_xlnm.Print_Area" localSheetId="125">'5.20'!$A$1:$G$40</definedName>
    <definedName name="_xlnm.Print_Area" localSheetId="126">'5.21'!$A$1:$E$78</definedName>
    <definedName name="_xlnm.Print_Area" localSheetId="108">'5.3'!$A$1:$D$19</definedName>
    <definedName name="_xlnm.Print_Area" localSheetId="109">'5.4'!$A$1:$D$14</definedName>
    <definedName name="_xlnm.Print_Area" localSheetId="110">'5.5'!$A$1:$E$27</definedName>
    <definedName name="_xlnm.Print_Area" localSheetId="111">'5.6'!$A$1:$C$8</definedName>
    <definedName name="_xlnm.Print_Area" localSheetId="112">'5.7'!$A$1:$E$28</definedName>
    <definedName name="_xlnm.Print_Area" localSheetId="113">'5.8'!$A$1:$K$16</definedName>
    <definedName name="_xlnm.Print_Area" localSheetId="128">'6.2'!$A$1:$F$19</definedName>
    <definedName name="_xlnm.Print_Area" localSheetId="129">'6.3'!$A$1:$B$11</definedName>
    <definedName name="_xlnm.Print_Area" localSheetId="130">'6.4'!$A$1:$B$13</definedName>
    <definedName name="_xlnm.Print_Area" localSheetId="131">'6.5'!$A$1:$D$15</definedName>
    <definedName name="_xlnm.Print_Area" localSheetId="132">'6.6'!$A$1:$E$15</definedName>
    <definedName name="_xlnm.Print_Area" localSheetId="133">'7.1'!$A$1:$O$28</definedName>
    <definedName name="_xlnm.Print_Area" localSheetId="134">'7.2'!$A$1:$O$28</definedName>
    <definedName name="_xlnm.Print_Area" localSheetId="135">'7.3'!$A$1:$O$65</definedName>
    <definedName name="_xlnm.Print_Area" localSheetId="136">'7.4'!$A$1:$O$65</definedName>
    <definedName name="_xlnm.Print_Area" localSheetId="137">'7.5A'!$A$1:$O$66</definedName>
    <definedName name="_xlnm.Print_Area" localSheetId="138">'7.5B'!$A$1:$O$65</definedName>
    <definedName name="_xlnm.Print_Area" localSheetId="139">'7.5C'!$A$1:$O$65</definedName>
    <definedName name="_xlnm.Print_Area" localSheetId="140">'7.5D'!$A$1:$O$65</definedName>
    <definedName name="_xlnm.Print_Area" localSheetId="141">'7.5E'!$A$1:$O$65</definedName>
    <definedName name="_xlnm.Print_Area" localSheetId="142">'7.6A'!$A$1:$O$66</definedName>
    <definedName name="_xlnm.Print_Area" localSheetId="143">'7.6B'!$A$1:$O$65</definedName>
    <definedName name="_xlnm.Print_Area" localSheetId="144">'7.6C'!$A$1:$O$65</definedName>
    <definedName name="_xlnm.Print_Area" localSheetId="145">'7.6D'!$A$1:$O$65</definedName>
    <definedName name="_xlnm.Print_Area" localSheetId="146">'7.6E'!$A$1:$O$65</definedName>
    <definedName name="_xlnm.Print_Area" localSheetId="147">'8.1'!$A$1:$D$22</definedName>
    <definedName name="_xlnm.Print_Area" localSheetId="156">'8.10'!$A$1:$D$14</definedName>
    <definedName name="_xlnm.Print_Area" localSheetId="150">'8.4'!$A$1:$E$22</definedName>
    <definedName name="_xlnm.Print_Area" localSheetId="151">'8.5'!$A$1:$D$16</definedName>
    <definedName name="_xlnm.Print_Area" localSheetId="152">'8.6'!$A$1:$D$9</definedName>
    <definedName name="_xlnm.Print_Area" localSheetId="153">'8.7'!$A$1:$D$13</definedName>
    <definedName name="_xlnm.Print_Area" localSheetId="154">'8.8'!$A$1:$D$12</definedName>
    <definedName name="_xlnm.Print_Area" localSheetId="155">'8.9'!$A$1:$D$26</definedName>
    <definedName name="Print_Area_MI" localSheetId="50">#REF!</definedName>
    <definedName name="Print_Area_MI" localSheetId="1">#REF!</definedName>
    <definedName name="Print_Area_MI">#REF!</definedName>
    <definedName name="Print_area_MI1" localSheetId="50">#REF!</definedName>
    <definedName name="Print_area_MI1" localSheetId="1">#REF!</definedName>
    <definedName name="Print_area_MI1">#REF!</definedName>
    <definedName name="QP_QC_1999" localSheetId="50">#REF!</definedName>
    <definedName name="QP_QC_1999" localSheetId="1">#REF!</definedName>
    <definedName name="QP_QC_1999">#REF!</definedName>
    <definedName name="QQ" localSheetId="50">#REF!</definedName>
    <definedName name="QQ" localSheetId="1">#REF!</definedName>
    <definedName name="QQ">#REF!</definedName>
    <definedName name="QQQ" localSheetId="50">#REF!</definedName>
    <definedName name="QQQ" localSheetId="1">#REF!</definedName>
    <definedName name="QQQ">#REF!</definedName>
    <definedName name="Quadro_a1" localSheetId="50">#REF!</definedName>
    <definedName name="Quadro_a1" localSheetId="1">#REF!</definedName>
    <definedName name="Quadro_a1">#REF!</definedName>
    <definedName name="Quadro_a2" localSheetId="50">#REF!</definedName>
    <definedName name="Quadro_a2" localSheetId="1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50">#REF!</definedName>
    <definedName name="Quadro_III.17___Parque_de_veículos_rodoviários_motorizados_presumivelmente_em_circulação__segundo_o_tipo_de_veículo" localSheetId="1">#REF!</definedName>
    <definedName name="Quadro_III.17___Parque_de_veículos_rodoviários_motorizados_presumivelmente_em_circulação__segundo_o_tipo_de_veículo">#REF!</definedName>
    <definedName name="Query1" localSheetId="50">#REF!</definedName>
    <definedName name="Query1" localSheetId="1">#REF!</definedName>
    <definedName name="Query1">#REF!</definedName>
    <definedName name="Query2" localSheetId="50">#REF!</definedName>
    <definedName name="Query2" localSheetId="1">#REF!</definedName>
    <definedName name="Query2">#REF!</definedName>
    <definedName name="query3" localSheetId="50">#REF!</definedName>
    <definedName name="query3" localSheetId="1">#REF!</definedName>
    <definedName name="query3">#REF!</definedName>
    <definedName name="rr" localSheetId="50">#REF!</definedName>
    <definedName name="rr" localSheetId="1">#REF!</definedName>
    <definedName name="rr">#REF!</definedName>
    <definedName name="saqs">#REF!</definedName>
    <definedName name="sas">#REF!</definedName>
    <definedName name="SPSS" localSheetId="50">#REF!</definedName>
    <definedName name="SPSS" localSheetId="1">#REF!</definedName>
    <definedName name="SPSS">#REF!</definedName>
    <definedName name="Tit_1" localSheetId="50">#REF!</definedName>
    <definedName name="Tit_1" localSheetId="1">#REF!</definedName>
    <definedName name="Tit_1">#REF!</definedName>
    <definedName name="Tit_2" localSheetId="50">#REF!</definedName>
    <definedName name="Tit_2" localSheetId="1">#REF!</definedName>
    <definedName name="Tit_2">#REF!</definedName>
    <definedName name="Tit_3" localSheetId="50">#REF!</definedName>
    <definedName name="Tit_3" localSheetId="1">#REF!</definedName>
    <definedName name="Tit_3">#REF!</definedName>
    <definedName name="Tit_4" localSheetId="50">#REF!</definedName>
    <definedName name="Tit_4" localSheetId="1">#REF!</definedName>
    <definedName name="Tit_4">#REF!</definedName>
    <definedName name="Tit_5" localSheetId="50">#REF!</definedName>
    <definedName name="Tit_5" localSheetId="1">#REF!</definedName>
    <definedName name="Tit_5">#REF!</definedName>
    <definedName name="Titulo" localSheetId="50">#REF!</definedName>
    <definedName name="Titulo" localSheetId="1">#REF!</definedName>
    <definedName name="Titulo">#REF!</definedName>
    <definedName name="Todo" localSheetId="50">#REF!</definedName>
    <definedName name="Todo" localSheetId="1">#REF!</definedName>
    <definedName name="Todo">#REF!</definedName>
    <definedName name="Total_Receita_por_concelho" localSheetId="50">#REF!</definedName>
    <definedName name="Total_Receita_por_concelho" localSheetId="1">#REF!</definedName>
    <definedName name="Total_Receita_por_concelho">#REF!</definedName>
    <definedName name="tt" localSheetId="50">#REF!</definedName>
    <definedName name="tt" localSheetId="1">#REF!</definedName>
    <definedName name="tt">#REF!</definedName>
    <definedName name="Tudo" localSheetId="50">#REF!</definedName>
    <definedName name="Tudo" localSheetId="1">#REF!</definedName>
    <definedName name="Tudo">#REF!</definedName>
    <definedName name="vsdv" localSheetId="50">#REF!</definedName>
    <definedName name="vsdv" localSheetId="1">#REF!</definedName>
    <definedName name="vsdv">#REF!</definedName>
    <definedName name="wefqwer" localSheetId="50">#REF!</definedName>
    <definedName name="wefqwer" localSheetId="1">#REF!</definedName>
    <definedName name="wefqwer">#REF!</definedName>
    <definedName name="wqdswe" localSheetId="50">#REF!</definedName>
    <definedName name="wqdswe" localSheetId="1">#REF!</definedName>
    <definedName name="wqdswe">#REF!</definedName>
    <definedName name="ww" localSheetId="50">#REF!</definedName>
    <definedName name="ww" localSheetId="1">#REF!</definedName>
    <definedName name="ww">#REF!</definedName>
    <definedName name="xx" localSheetId="50">#REF!</definedName>
    <definedName name="xx" localSheetId="1">#REF!</definedName>
    <definedName name="xx">#REF!</definedName>
    <definedName name="Z_BB9EDF3A_8A74_4586_8CAA_45451EB05B5A_.wvu.PrintArea" localSheetId="10" hidden="1">'2.9'!$A$1:$J$28</definedName>
    <definedName name="Z_BB9EDF3A_8A74_4586_8CAA_45451EB05B5A_.wvu.PrintArea" localSheetId="26" hidden="1">'3.1'!$A$1:$D$39</definedName>
    <definedName name="Z_BB9EDF3A_8A74_4586_8CAA_45451EB05B5A_.wvu.PrintArea" localSheetId="35" hidden="1">'3.10'!$A$1:$F$24</definedName>
    <definedName name="Z_BB9EDF3A_8A74_4586_8CAA_45451EB05B5A_.wvu.PrintArea" localSheetId="36" hidden="1">'3.11'!$A$1:$E$30</definedName>
    <definedName name="Z_BB9EDF3A_8A74_4586_8CAA_45451EB05B5A_.wvu.PrintArea" localSheetId="37" hidden="1">'3.12'!#REF!</definedName>
    <definedName name="Z_BB9EDF3A_8A74_4586_8CAA_45451EB05B5A_.wvu.PrintArea" localSheetId="38" hidden="1">'3.13'!#REF!</definedName>
    <definedName name="Z_BB9EDF3A_8A74_4586_8CAA_45451EB05B5A_.wvu.PrintArea" localSheetId="39" hidden="1">'3.14'!#REF!</definedName>
    <definedName name="Z_BB9EDF3A_8A74_4586_8CAA_45451EB05B5A_.wvu.PrintArea" localSheetId="40" hidden="1">'3.15'!#REF!</definedName>
    <definedName name="Z_BB9EDF3A_8A74_4586_8CAA_45451EB05B5A_.wvu.PrintArea" localSheetId="41" hidden="1">'3.16'!#REF!</definedName>
    <definedName name="Z_BB9EDF3A_8A74_4586_8CAA_45451EB05B5A_.wvu.PrintArea" localSheetId="42" hidden="1">'3.17'!#REF!</definedName>
    <definedName name="Z_BB9EDF3A_8A74_4586_8CAA_45451EB05B5A_.wvu.PrintArea" localSheetId="43" hidden="1">'3.18'!#REF!</definedName>
    <definedName name="Z_BB9EDF3A_8A74_4586_8CAA_45451EB05B5A_.wvu.PrintArea" localSheetId="27" hidden="1">'3.2'!$A$1:$D$31</definedName>
    <definedName name="Z_BB9EDF3A_8A74_4586_8CAA_45451EB05B5A_.wvu.PrintArea" localSheetId="45" hidden="1">'3.20'!$A$1:$G$21</definedName>
    <definedName name="Z_BB9EDF3A_8A74_4586_8CAA_45451EB05B5A_.wvu.PrintArea" localSheetId="46" hidden="1">'3.21'!$A$1:$G$17</definedName>
    <definedName name="Z_BB9EDF3A_8A74_4586_8CAA_45451EB05B5A_.wvu.PrintArea" localSheetId="47" hidden="1">'3.22'!$A$1:$I$20</definedName>
    <definedName name="Z_BB9EDF3A_8A74_4586_8CAA_45451EB05B5A_.wvu.PrintArea" localSheetId="48" hidden="1">'3.23'!$A$1:$K$26</definedName>
    <definedName name="Z_BB9EDF3A_8A74_4586_8CAA_45451EB05B5A_.wvu.PrintArea" localSheetId="49" hidden="1">'3.24'!$A$1:$D$32</definedName>
    <definedName name="Z_BB9EDF3A_8A74_4586_8CAA_45451EB05B5A_.wvu.PrintArea" localSheetId="50" hidden="1">'3.25'!$A$1:$D$26</definedName>
    <definedName name="Z_BB9EDF3A_8A74_4586_8CAA_45451EB05B5A_.wvu.PrintArea" localSheetId="51" hidden="1">'3.26'!$A$1:$I$17</definedName>
    <definedName name="Z_BB9EDF3A_8A74_4586_8CAA_45451EB05B5A_.wvu.PrintArea" localSheetId="52" hidden="1">'3.27'!$A$1:$K$32</definedName>
    <definedName name="Z_BB9EDF3A_8A74_4586_8CAA_45451EB05B5A_.wvu.PrintArea" localSheetId="53" hidden="1">'3.28'!$A$1:$J$25</definedName>
    <definedName name="Z_BB9EDF3A_8A74_4586_8CAA_45451EB05B5A_.wvu.PrintArea" localSheetId="54" hidden="1">'3.29'!$A$1:$L$20</definedName>
    <definedName name="Z_BB9EDF3A_8A74_4586_8CAA_45451EB05B5A_.wvu.PrintArea" localSheetId="28" hidden="1">'3.3'!#REF!</definedName>
    <definedName name="Z_BB9EDF3A_8A74_4586_8CAA_45451EB05B5A_.wvu.PrintArea" localSheetId="55" hidden="1">'3.30'!$A$1:$E$7</definedName>
    <definedName name="Z_BB9EDF3A_8A74_4586_8CAA_45451EB05B5A_.wvu.PrintArea" localSheetId="56" hidden="1">'3.31'!$A$1:$Q$25</definedName>
    <definedName name="Z_BB9EDF3A_8A74_4586_8CAA_45451EB05B5A_.wvu.PrintArea" localSheetId="57" hidden="1">'3.32'!$A$1:$D$19</definedName>
    <definedName name="Z_BB9EDF3A_8A74_4586_8CAA_45451EB05B5A_.wvu.PrintArea" localSheetId="58" hidden="1">'3.33'!$A$1:$D$30</definedName>
    <definedName name="Z_BB9EDF3A_8A74_4586_8CAA_45451EB05B5A_.wvu.PrintArea" localSheetId="59" hidden="1">'3.34'!$A$1:$D$16</definedName>
    <definedName name="Z_BB9EDF3A_8A74_4586_8CAA_45451EB05B5A_.wvu.PrintArea" localSheetId="60" hidden="1">'3.35'!$A$1:$D$16</definedName>
    <definedName name="Z_BB9EDF3A_8A74_4586_8CAA_45451EB05B5A_.wvu.PrintArea" localSheetId="62" hidden="1">'3.37'!$A$1:$E$22</definedName>
    <definedName name="Z_BB9EDF3A_8A74_4586_8CAA_45451EB05B5A_.wvu.PrintArea" localSheetId="63" hidden="1">'3.38'!$A$1:$C$16</definedName>
    <definedName name="Z_BB9EDF3A_8A74_4586_8CAA_45451EB05B5A_.wvu.PrintArea" localSheetId="64" hidden="1">'3.39'!$A$1:$C$16</definedName>
    <definedName name="Z_BB9EDF3A_8A74_4586_8CAA_45451EB05B5A_.wvu.PrintArea" localSheetId="29" hidden="1">'3.4'!$A$1:$H$40</definedName>
    <definedName name="Z_BB9EDF3A_8A74_4586_8CAA_45451EB05B5A_.wvu.PrintArea" localSheetId="65" hidden="1">'3.40'!$A$1:$C$38</definedName>
    <definedName name="Z_BB9EDF3A_8A74_4586_8CAA_45451EB05B5A_.wvu.PrintArea" localSheetId="66" hidden="1">'3.41'!$A$1:$C$38</definedName>
    <definedName name="Z_BB9EDF3A_8A74_4586_8CAA_45451EB05B5A_.wvu.PrintArea" localSheetId="67" hidden="1">'3.42'!$A$1:$C$28</definedName>
    <definedName name="Z_BB9EDF3A_8A74_4586_8CAA_45451EB05B5A_.wvu.PrintArea" localSheetId="68" hidden="1">'3.43'!$A$1:$C$29</definedName>
    <definedName name="Z_BB9EDF3A_8A74_4586_8CAA_45451EB05B5A_.wvu.PrintArea" localSheetId="70" hidden="1">'3.45'!$A$1:$D$12</definedName>
    <definedName name="Z_BB9EDF3A_8A74_4586_8CAA_45451EB05B5A_.wvu.PrintArea" localSheetId="71" hidden="1">'3.46'!$A$1:$D$41</definedName>
    <definedName name="Z_BB9EDF3A_8A74_4586_8CAA_45451EB05B5A_.wvu.PrintArea" localSheetId="72" hidden="1">'3.47'!$A$1:$C$29</definedName>
    <definedName name="Z_BB9EDF3A_8A74_4586_8CAA_45451EB05B5A_.wvu.PrintArea" localSheetId="73" hidden="1">'3.48'!$A$1:$H$45</definedName>
    <definedName name="Z_BB9EDF3A_8A74_4586_8CAA_45451EB05B5A_.wvu.PrintArea" localSheetId="74" hidden="1">'3.49'!$A$1:$H$27</definedName>
    <definedName name="Z_BB9EDF3A_8A74_4586_8CAA_45451EB05B5A_.wvu.PrintArea" localSheetId="30" hidden="1">'3.5'!#REF!</definedName>
    <definedName name="Z_BB9EDF3A_8A74_4586_8CAA_45451EB05B5A_.wvu.PrintArea" localSheetId="75" hidden="1">'3.50'!$A$1:$D$38</definedName>
    <definedName name="Z_BB9EDF3A_8A74_4586_8CAA_45451EB05B5A_.wvu.PrintArea" localSheetId="76" hidden="1">'3.51'!$A$1:$L$22</definedName>
    <definedName name="Z_BB9EDF3A_8A74_4586_8CAA_45451EB05B5A_.wvu.PrintArea" localSheetId="77" hidden="1">'3.52'!$A$1:$K$18</definedName>
    <definedName name="Z_BB9EDF3A_8A74_4586_8CAA_45451EB05B5A_.wvu.PrintArea" localSheetId="78" hidden="1">'3.53'!$A$1:$J$35</definedName>
    <definedName name="Z_BB9EDF3A_8A74_4586_8CAA_45451EB05B5A_.wvu.PrintArea" localSheetId="79" hidden="1">'3.54'!$A$1:$F$41</definedName>
    <definedName name="Z_BB9EDF3A_8A74_4586_8CAA_45451EB05B5A_.wvu.PrintArea" localSheetId="80" hidden="1">'3.55'!$A$1:$F$41</definedName>
    <definedName name="Z_BB9EDF3A_8A74_4586_8CAA_45451EB05B5A_.wvu.PrintArea" localSheetId="31" hidden="1">'3.6'!#REF!</definedName>
    <definedName name="Z_BB9EDF3A_8A74_4586_8CAA_45451EB05B5A_.wvu.PrintArea" localSheetId="32" hidden="1">'3.7'!#REF!</definedName>
    <definedName name="Z_BB9EDF3A_8A74_4586_8CAA_45451EB05B5A_.wvu.PrintArea" localSheetId="33" hidden="1">'3.8'!#REF!</definedName>
    <definedName name="Z_BB9EDF3A_8A74_4586_8CAA_45451EB05B5A_.wvu.PrintArea" localSheetId="90" hidden="1">'4.10'!$A$1:$H$79</definedName>
    <definedName name="Z_BB9EDF3A_8A74_4586_8CAA_45451EB05B5A_.wvu.PrintArea" localSheetId="93" hidden="1">'4.12a'!$A$1:$H$63</definedName>
    <definedName name="Z_BB9EDF3A_8A74_4586_8CAA_45451EB05B5A_.wvu.PrintArea" localSheetId="94" hidden="1">'4.12b'!$A$1:$H$63</definedName>
    <definedName name="Z_BB9EDF3A_8A74_4586_8CAA_45451EB05B5A_.wvu.PrintArea" localSheetId="100" hidden="1">'4.18'!$A$1:$K$19</definedName>
    <definedName name="Z_BB9EDF3A_8A74_4586_8CAA_45451EB05B5A_.wvu.PrintArea" localSheetId="84" hidden="1">'4.4'!$A$1:$D$35</definedName>
    <definedName name="Z_BB9EDF3A_8A74_4586_8CAA_45451EB05B5A_.wvu.PrintArea" localSheetId="85" hidden="1">'4.5'!$A$34:$M$66</definedName>
    <definedName name="Z_BB9EDF3A_8A74_4586_8CAA_45451EB05B5A_.wvu.PrintArea" localSheetId="86" hidden="1">'4.6'!$A$34:$M$66</definedName>
    <definedName name="Z_BB9EDF3A_8A74_4586_8CAA_45451EB05B5A_.wvu.PrintArea" localSheetId="87" hidden="1">'4.7'!$A$1:$I$29</definedName>
    <definedName name="Z_BB9EDF3A_8A74_4586_8CAA_45451EB05B5A_.wvu.PrintArea" localSheetId="88" hidden="1">'4.8'!$A$1:$I$29</definedName>
    <definedName name="Z_BB9EDF3A_8A74_4586_8CAA_45451EB05B5A_.wvu.PrintArea" localSheetId="89" hidden="1">'4.9'!$A$1:$H$76</definedName>
    <definedName name="Z_BB9EDF3A_8A74_4586_8CAA_45451EB05B5A_.wvu.PrintArea" localSheetId="127" hidden="1">'6.1'!$A$1:$B$42</definedName>
    <definedName name="Z_BB9EDF3A_8A74_4586_8CAA_45451EB05B5A_.wvu.PrintArea" localSheetId="128" hidden="1">'6.2'!$A$1:$F$19</definedName>
    <definedName name="Z_BB9EDF3A_8A74_4586_8CAA_45451EB05B5A_.wvu.PrintArea" localSheetId="129" hidden="1">'6.3'!$A$1:$B$11</definedName>
    <definedName name="Z_BB9EDF3A_8A74_4586_8CAA_45451EB05B5A_.wvu.PrintArea" localSheetId="130" hidden="1">'6.4'!$A$1:$B$13</definedName>
    <definedName name="Z_BB9EDF3A_8A74_4586_8CAA_45451EB05B5A_.wvu.PrintArea" localSheetId="131" hidden="1">'6.5'!$A$1:$F$15</definedName>
    <definedName name="Z_BB9EDF3A_8A74_4586_8CAA_45451EB05B5A_.wvu.PrintArea" localSheetId="132" hidden="1">'6.6'!$A$1:$E$15</definedName>
    <definedName name="Z_BB9EDF3A_8A74_4586_8CAA_45451EB05B5A_.wvu.PrintTitles" localSheetId="45" hidden="1">'3.20'!$A:$A,'3.20'!$1:$4</definedName>
    <definedName name="Z_BB9EDF3A_8A74_4586_8CAA_45451EB05B5A_.wvu.Rows" localSheetId="26" hidden="1">'3.1'!$A$163:$GO$65535,'3.1'!$A$83:$GO$162</definedName>
    <definedName name="Z_BB9EDF3A_8A74_4586_8CAA_45451EB05B5A_.wvu.Rows" localSheetId="27" hidden="1">'3.2'!$156:$65537,'3.2'!$76:$155</definedName>
    <definedName name="Z_BB9EDF3A_8A74_4586_8CAA_45451EB05B5A_.wvu.Rows" localSheetId="28" hidden="1">'3.3'!$158:$65536,'3.3'!$78:$157</definedName>
    <definedName name="Z_BB9EDF3A_8A74_4586_8CAA_45451EB05B5A_.wvu.Rows" localSheetId="29" hidden="1">'3.4'!#REF!,'3.4'!$136:$163</definedName>
    <definedName name="Z_BB9EDF3A_8A74_4586_8CAA_45451EB05B5A_.wvu.Rows" localSheetId="71" hidden="1">'3.46'!#REF!,'3.46'!$A$88:$IP$167</definedName>
    <definedName name="Z_BB9EDF3A_8A74_4586_8CAA_45451EB05B5A_.wvu.Rows" localSheetId="72" hidden="1">'3.47'!$147:$65527,'3.47'!$67:$146</definedName>
    <definedName name="Z_BB9EDF3A_8A74_4586_8CAA_45451EB05B5A_.wvu.Rows" localSheetId="73" hidden="1">'3.48'!#REF!,'3.48'!$A$141:$IQ$168</definedName>
    <definedName name="Z_BB9EDF3A_8A74_4586_8CAA_45451EB05B5A_.wvu.Rows" localSheetId="74" hidden="1">'3.49'!$A$524:$IT$65536</definedName>
    <definedName name="Z_BB9EDF3A_8A74_4586_8CAA_45451EB05B5A_.wvu.Rows" localSheetId="75" hidden="1">'3.50'!#REF!</definedName>
    <definedName name="Z_BB9EDF3A_8A74_4586_8CAA_45451EB05B5A_.wvu.Rows" localSheetId="76" hidden="1">'3.51'!#REF!</definedName>
    <definedName name="Z_BB9EDF3A_8A74_4586_8CAA_45451EB05B5A_.wvu.Rows" localSheetId="79" hidden="1">'3.54'!#REF!,'3.54'!$A$76:$IC$103</definedName>
    <definedName name="Z_BB9EDF3A_8A74_4586_8CAA_45451EB05B5A_.wvu.Rows" localSheetId="80" hidden="1">'3.55'!#REF!,'3.55'!$A$76:$IC$103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6" i="208" l="1"/>
  <c r="B25" i="208"/>
  <c r="B24" i="208"/>
  <c r="B23" i="208"/>
  <c r="B22" i="208"/>
  <c r="B21" i="208"/>
  <c r="B20" i="208"/>
  <c r="B19" i="208"/>
  <c r="B18" i="208"/>
  <c r="B17" i="208"/>
  <c r="B16" i="208"/>
  <c r="B15" i="208"/>
  <c r="B14" i="208"/>
  <c r="B13" i="208"/>
  <c r="B12" i="208"/>
  <c r="B11" i="208"/>
  <c r="B10" i="208"/>
  <c r="B9" i="208"/>
  <c r="B8" i="208"/>
  <c r="B7" i="208"/>
  <c r="B6" i="208"/>
  <c r="B7" i="209"/>
  <c r="B8" i="209"/>
  <c r="B9" i="209"/>
  <c r="B10" i="209"/>
  <c r="B11" i="209"/>
  <c r="B12" i="209"/>
  <c r="B13" i="209"/>
  <c r="B14" i="209"/>
  <c r="B15" i="209"/>
  <c r="B16" i="209"/>
  <c r="B17" i="209"/>
  <c r="B18" i="209"/>
  <c r="B19" i="209"/>
  <c r="B20" i="209"/>
  <c r="B21" i="209"/>
  <c r="B22" i="209"/>
  <c r="B23" i="209"/>
  <c r="B24" i="209"/>
  <c r="B25" i="209"/>
  <c r="B26" i="209"/>
  <c r="B6" i="209"/>
  <c r="C19" i="80" l="1"/>
  <c r="B19" i="80"/>
  <c r="C13" i="80"/>
  <c r="B13" i="80"/>
  <c r="E6" i="77"/>
  <c r="D6" i="77"/>
  <c r="C6" i="77"/>
  <c r="B6" i="77"/>
  <c r="E6" i="76"/>
  <c r="D6" i="76"/>
  <c r="C6" i="76"/>
  <c r="B6" i="76"/>
  <c r="D16" i="75"/>
  <c r="C16" i="75"/>
  <c r="B16" i="75"/>
  <c r="D8" i="75"/>
  <c r="D7" i="75" s="1"/>
  <c r="C8" i="75"/>
  <c r="B8" i="75"/>
  <c r="B7" i="75" s="1"/>
  <c r="B5" i="74"/>
  <c r="E8" i="75" l="1"/>
  <c r="C7" i="80"/>
  <c r="C7" i="75"/>
  <c r="E7" i="75" s="1"/>
  <c r="D6" i="75"/>
  <c r="B7" i="80"/>
  <c r="B6" i="75"/>
  <c r="C6" i="75" l="1"/>
  <c r="E6" i="75" s="1"/>
  <c r="B38" i="257"/>
  <c r="B37" i="257"/>
  <c r="B36" i="257"/>
  <c r="B35" i="257"/>
  <c r="B34" i="257"/>
  <c r="B33" i="257"/>
  <c r="B32" i="257"/>
  <c r="B31" i="257"/>
  <c r="B30" i="257"/>
  <c r="B29" i="257"/>
  <c r="B28" i="257"/>
  <c r="B27" i="257"/>
  <c r="B26" i="257"/>
  <c r="B25" i="257"/>
  <c r="B24" i="257"/>
  <c r="B23" i="257"/>
  <c r="B22" i="257"/>
  <c r="B21" i="257"/>
  <c r="B20" i="257"/>
  <c r="B19" i="257"/>
  <c r="B18" i="257"/>
  <c r="B17" i="257"/>
  <c r="B16" i="257"/>
  <c r="B15" i="257"/>
  <c r="B14" i="257"/>
  <c r="B13" i="257"/>
  <c r="B12" i="257"/>
  <c r="B11" i="257"/>
  <c r="B10" i="257"/>
  <c r="B9" i="257"/>
  <c r="B5" i="257"/>
  <c r="B38" i="256"/>
  <c r="B37" i="256"/>
  <c r="B36" i="256"/>
  <c r="B35" i="256"/>
  <c r="B34" i="256"/>
  <c r="B33" i="256"/>
  <c r="B32" i="256"/>
  <c r="B31" i="256"/>
  <c r="B30" i="256"/>
  <c r="B29" i="256"/>
  <c r="B28" i="256"/>
  <c r="B27" i="256"/>
  <c r="B26" i="256"/>
  <c r="B25" i="256"/>
  <c r="B24" i="256"/>
  <c r="B23" i="256"/>
  <c r="B22" i="256"/>
  <c r="B21" i="256"/>
  <c r="B20" i="256"/>
  <c r="B19" i="256"/>
  <c r="B18" i="256"/>
  <c r="B17" i="256"/>
  <c r="B16" i="256"/>
  <c r="B15" i="256"/>
  <c r="B14" i="256"/>
  <c r="B13" i="256"/>
  <c r="B12" i="256"/>
  <c r="B11" i="256"/>
  <c r="B10" i="256"/>
  <c r="B9" i="256"/>
  <c r="F8" i="256"/>
  <c r="F5" i="256" s="1"/>
  <c r="E8" i="256"/>
  <c r="E5" i="256" s="1"/>
  <c r="D8" i="256"/>
  <c r="D5" i="256" s="1"/>
  <c r="C8" i="256"/>
  <c r="C5" i="256" s="1"/>
  <c r="C51" i="204"/>
  <c r="C50" i="204"/>
  <c r="C47" i="204"/>
  <c r="C46" i="204"/>
  <c r="C45" i="204"/>
  <c r="C44" i="204"/>
  <c r="C43" i="204"/>
  <c r="C42" i="204"/>
  <c r="C41" i="204"/>
  <c r="C40" i="204"/>
  <c r="C39" i="204"/>
  <c r="C12" i="204"/>
  <c r="C11" i="204"/>
  <c r="C10" i="204"/>
  <c r="C9" i="204"/>
  <c r="E25" i="199"/>
  <c r="D25" i="199"/>
  <c r="E24" i="199"/>
  <c r="D24" i="199"/>
  <c r="E22" i="199"/>
  <c r="D22" i="199"/>
  <c r="E21" i="199"/>
  <c r="D21" i="199"/>
  <c r="C19" i="199"/>
  <c r="C18" i="199"/>
  <c r="E17" i="199"/>
  <c r="D17" i="199"/>
  <c r="C16" i="199"/>
  <c r="C15" i="199"/>
  <c r="E14" i="199"/>
  <c r="D14" i="199"/>
  <c r="C13" i="199"/>
  <c r="C12" i="199"/>
  <c r="E11" i="199"/>
  <c r="D11" i="199"/>
  <c r="C10" i="199"/>
  <c r="C9" i="199"/>
  <c r="E8" i="199"/>
  <c r="D8" i="199"/>
  <c r="E7" i="140"/>
  <c r="E6" i="140" s="1"/>
  <c r="D7" i="140"/>
  <c r="D6" i="140" s="1"/>
  <c r="C7" i="140"/>
  <c r="C6" i="140" s="1"/>
  <c r="B8" i="257" l="1"/>
  <c r="C11" i="199"/>
  <c r="D20" i="199"/>
  <c r="E20" i="199"/>
  <c r="C21" i="199"/>
  <c r="C22" i="199"/>
  <c r="C17" i="199"/>
  <c r="C24" i="199"/>
  <c r="E23" i="199"/>
  <c r="C25" i="199"/>
  <c r="C8" i="199"/>
  <c r="C14" i="199"/>
  <c r="B5" i="256"/>
  <c r="B8" i="256"/>
  <c r="D23" i="199"/>
  <c r="F18" i="144"/>
  <c r="C18" i="144"/>
  <c r="F17" i="144"/>
  <c r="C17" i="144"/>
  <c r="F16" i="144"/>
  <c r="C16" i="144"/>
  <c r="F15" i="144"/>
  <c r="C15" i="144"/>
  <c r="F14" i="144"/>
  <c r="C14" i="144"/>
  <c r="F13" i="144"/>
  <c r="C13" i="144"/>
  <c r="F12" i="144"/>
  <c r="C12" i="144"/>
  <c r="F11" i="144"/>
  <c r="C11" i="144"/>
  <c r="F10" i="144"/>
  <c r="C10" i="144"/>
  <c r="F9" i="144"/>
  <c r="C9" i="144"/>
  <c r="F8" i="144"/>
  <c r="C8" i="144"/>
  <c r="F7" i="144"/>
  <c r="C7" i="144"/>
  <c r="H6" i="144"/>
  <c r="G6" i="144"/>
  <c r="E6" i="144"/>
  <c r="D6" i="144"/>
  <c r="B18" i="143"/>
  <c r="B17" i="143"/>
  <c r="B16" i="143"/>
  <c r="B15" i="143"/>
  <c r="B14" i="143"/>
  <c r="B13" i="143"/>
  <c r="B12" i="143"/>
  <c r="B11" i="143"/>
  <c r="B10" i="143"/>
  <c r="B9" i="143"/>
  <c r="B8" i="143"/>
  <c r="B7" i="143"/>
  <c r="D6" i="143"/>
  <c r="C6" i="143"/>
  <c r="G18" i="142"/>
  <c r="C18" i="142"/>
  <c r="G17" i="142"/>
  <c r="C17" i="142"/>
  <c r="G16" i="142"/>
  <c r="C16" i="142"/>
  <c r="G15" i="142"/>
  <c r="C15" i="142"/>
  <c r="G14" i="142"/>
  <c r="C14" i="142"/>
  <c r="G13" i="142"/>
  <c r="C13" i="142"/>
  <c r="G12" i="142"/>
  <c r="C12" i="142"/>
  <c r="G11" i="142"/>
  <c r="C11" i="142"/>
  <c r="G10" i="142"/>
  <c r="C10" i="142"/>
  <c r="G9" i="142"/>
  <c r="C9" i="142"/>
  <c r="G8" i="142"/>
  <c r="C8" i="142"/>
  <c r="G7" i="142"/>
  <c r="C7" i="142"/>
  <c r="J6" i="142"/>
  <c r="I6" i="142"/>
  <c r="H6" i="142"/>
  <c r="F6" i="142"/>
  <c r="E6" i="142"/>
  <c r="D6" i="142"/>
  <c r="B36" i="141"/>
  <c r="B35" i="141"/>
  <c r="B34" i="141"/>
  <c r="B33" i="141"/>
  <c r="B32" i="141"/>
  <c r="B31" i="141"/>
  <c r="B30" i="141"/>
  <c r="B29" i="141"/>
  <c r="B28" i="141"/>
  <c r="B27" i="141"/>
  <c r="B26" i="141"/>
  <c r="B25" i="141"/>
  <c r="N24" i="141"/>
  <c r="M24" i="141"/>
  <c r="L24" i="141"/>
  <c r="K24" i="141"/>
  <c r="J24" i="141"/>
  <c r="I24" i="141"/>
  <c r="H24" i="141"/>
  <c r="G24" i="141"/>
  <c r="F24" i="141"/>
  <c r="E24" i="141"/>
  <c r="D24" i="141"/>
  <c r="C24" i="141"/>
  <c r="G18" i="141"/>
  <c r="G17" i="141"/>
  <c r="G16" i="141"/>
  <c r="G15" i="141"/>
  <c r="G14" i="141"/>
  <c r="G13" i="141"/>
  <c r="G12" i="141"/>
  <c r="G11" i="141"/>
  <c r="G10" i="141"/>
  <c r="C10" i="141" s="1"/>
  <c r="G9" i="141"/>
  <c r="G8" i="141"/>
  <c r="G7" i="141"/>
  <c r="N6" i="141"/>
  <c r="M6" i="141"/>
  <c r="L6" i="141"/>
  <c r="K6" i="141"/>
  <c r="J6" i="141"/>
  <c r="I6" i="141"/>
  <c r="F6" i="141"/>
  <c r="E6" i="141"/>
  <c r="C18" i="141" l="1"/>
  <c r="C14" i="141"/>
  <c r="C13" i="141"/>
  <c r="C17" i="141"/>
  <c r="C12" i="141"/>
  <c r="B11" i="144"/>
  <c r="B14" i="144"/>
  <c r="C7" i="141"/>
  <c r="B8" i="142"/>
  <c r="B14" i="142"/>
  <c r="B15" i="144"/>
  <c r="B16" i="144"/>
  <c r="B12" i="142"/>
  <c r="B18" i="142"/>
  <c r="B9" i="144"/>
  <c r="B7" i="142"/>
  <c r="B13" i="142"/>
  <c r="C9" i="141"/>
  <c r="C8" i="141"/>
  <c r="B17" i="144"/>
  <c r="C15" i="141"/>
  <c r="B11" i="142"/>
  <c r="B17" i="142"/>
  <c r="F6" i="144"/>
  <c r="C23" i="199"/>
  <c r="C6" i="142"/>
  <c r="B9" i="142"/>
  <c r="B15" i="142"/>
  <c r="B10" i="142"/>
  <c r="B16" i="142"/>
  <c r="B7" i="144"/>
  <c r="B10" i="144"/>
  <c r="B13" i="144"/>
  <c r="G6" i="142"/>
  <c r="B6" i="143"/>
  <c r="C6" i="144"/>
  <c r="B18" i="144"/>
  <c r="C20" i="199"/>
  <c r="G6" i="141"/>
  <c r="B24" i="141"/>
  <c r="C16" i="141"/>
  <c r="C11" i="141"/>
  <c r="B12" i="144"/>
  <c r="B8" i="144"/>
  <c r="C6" i="141" l="1"/>
  <c r="B6" i="142"/>
  <c r="B6" i="144"/>
  <c r="C19" i="81"/>
  <c r="B19" i="81"/>
  <c r="C13" i="81"/>
  <c r="B13" i="81"/>
  <c r="C7" i="81"/>
  <c r="B7" i="81"/>
</calcChain>
</file>

<file path=xl/sharedStrings.xml><?xml version="1.0" encoding="utf-8"?>
<sst xmlns="http://schemas.openxmlformats.org/spreadsheetml/2006/main" count="7930" uniqueCount="2299">
  <si>
    <t xml:space="preserve">Modos de
transporte </t>
  </si>
  <si>
    <t>Total</t>
  </si>
  <si>
    <t>Rodoviário</t>
  </si>
  <si>
    <t>Marítimo</t>
  </si>
  <si>
    <t>Aéreo</t>
  </si>
  <si>
    <t>Ferroviário</t>
  </si>
  <si>
    <t>TOTAL</t>
  </si>
  <si>
    <t>Agrupamentos Geográficos</t>
  </si>
  <si>
    <t>EUROPA</t>
  </si>
  <si>
    <t>Países  U. E.</t>
  </si>
  <si>
    <t>EFTA</t>
  </si>
  <si>
    <t>Gibraltar</t>
  </si>
  <si>
    <t>Russia, Federação da</t>
  </si>
  <si>
    <t>Turquia</t>
  </si>
  <si>
    <t>Ucrânia</t>
  </si>
  <si>
    <t>Outros</t>
  </si>
  <si>
    <t>AFRICA</t>
  </si>
  <si>
    <t>PALOP</t>
  </si>
  <si>
    <t>Africa do Sul</t>
  </si>
  <si>
    <t>Costa do Marfim</t>
  </si>
  <si>
    <t>Marrocos</t>
  </si>
  <si>
    <t>Camarões</t>
  </si>
  <si>
    <t>AMÉRICA</t>
  </si>
  <si>
    <t>Brasil</t>
  </si>
  <si>
    <t>Canadá</t>
  </si>
  <si>
    <t>Colômbia</t>
  </si>
  <si>
    <t>E. U. A.</t>
  </si>
  <si>
    <t>México</t>
  </si>
  <si>
    <t>ÁSIA</t>
  </si>
  <si>
    <t xml:space="preserve">Países Asiáticos da OPEP   </t>
  </si>
  <si>
    <t>Coreia (Sul), República da</t>
  </si>
  <si>
    <t>Israel</t>
  </si>
  <si>
    <t>Japão</t>
  </si>
  <si>
    <t>Cazaquistão</t>
  </si>
  <si>
    <t xml:space="preserve">AUSTRÁLIA E OCEANIA   </t>
  </si>
  <si>
    <t>DIVERSOS</t>
  </si>
  <si>
    <t>Outros Agrupamentos</t>
  </si>
  <si>
    <t>INTRA - U. E.</t>
  </si>
  <si>
    <t>EXTRA - U. E.</t>
  </si>
  <si>
    <t>Islândia</t>
  </si>
  <si>
    <t>Noruega</t>
  </si>
  <si>
    <t>Suiça</t>
  </si>
  <si>
    <t>Liechtenstein</t>
  </si>
  <si>
    <t>OPEP exc. Angola</t>
  </si>
  <si>
    <t>Arábia Saudita</t>
  </si>
  <si>
    <t>Argélia</t>
  </si>
  <si>
    <t>Emiratos Árabes Unidos</t>
  </si>
  <si>
    <t>Líbia, Jamahira Árabe da</t>
  </si>
  <si>
    <t>Nigéria</t>
  </si>
  <si>
    <t>Angola</t>
  </si>
  <si>
    <t>Cabo Verde</t>
  </si>
  <si>
    <t>Guiné-Bissau</t>
  </si>
  <si>
    <t>Moçambique</t>
  </si>
  <si>
    <t>São Tomé e Príncipe</t>
  </si>
  <si>
    <t>OUTROS PAÍSES</t>
  </si>
  <si>
    <t>Tunísia</t>
  </si>
  <si>
    <t>Alemanha</t>
  </si>
  <si>
    <t>Áustria</t>
  </si>
  <si>
    <t>Bélgica</t>
  </si>
  <si>
    <t>Bulgária</t>
  </si>
  <si>
    <t>Chipre</t>
  </si>
  <si>
    <t>Croácia</t>
  </si>
  <si>
    <t>Dinamarca</t>
  </si>
  <si>
    <t>Eslováquia</t>
  </si>
  <si>
    <t>Eslovénia</t>
  </si>
  <si>
    <t>Espanha</t>
  </si>
  <si>
    <t>Estónia</t>
  </si>
  <si>
    <t>Finlândia</t>
  </si>
  <si>
    <t>França</t>
  </si>
  <si>
    <t>Grécia</t>
  </si>
  <si>
    <t>Hungria</t>
  </si>
  <si>
    <t>Irlanda</t>
  </si>
  <si>
    <t>Itália</t>
  </si>
  <si>
    <t>Letónia</t>
  </si>
  <si>
    <t>Lituânia</t>
  </si>
  <si>
    <t>Luxemburgo</t>
  </si>
  <si>
    <t>Malta</t>
  </si>
  <si>
    <t>Países Baixos</t>
  </si>
  <si>
    <t>Polónia</t>
  </si>
  <si>
    <t>Reino Unido</t>
  </si>
  <si>
    <t>Roménia</t>
  </si>
  <si>
    <t>Suécia</t>
  </si>
  <si>
    <t>Norte</t>
  </si>
  <si>
    <t>Centro</t>
  </si>
  <si>
    <t>Alentejo</t>
  </si>
  <si>
    <t>Algarve</t>
  </si>
  <si>
    <t>Açores</t>
  </si>
  <si>
    <t>Madeira</t>
  </si>
  <si>
    <t>Área Metropolitana de Lisboa</t>
  </si>
  <si>
    <t>01 - P. agric., prod.animal, caça e silv.; peixe e o.p.pesca</t>
  </si>
  <si>
    <t>02 - Hulha e lenhite; petróleo bruto e gás natural</t>
  </si>
  <si>
    <t>03 - P. não energ. ind. extrativas; turfa; urânio e tório</t>
  </si>
  <si>
    <t>04 - Prod. alimentares, bebidas e tabaco</t>
  </si>
  <si>
    <t>05 - Têxteis e prod. têxteis; couro e artigos de couro</t>
  </si>
  <si>
    <t>06 - Mad. e cortiça exc.mob.,pasta, papel e cartão</t>
  </si>
  <si>
    <t>07 - Coque e prod. petrolíferos refinados</t>
  </si>
  <si>
    <t>08 - P. quím. e f.sint.; art. borracha e mat.plást.; c.n.</t>
  </si>
  <si>
    <t>09 - Outros prod. minerais não metálicos</t>
  </si>
  <si>
    <t>10 - Metais de base; prod. met. transf., exc.máq. e equip.</t>
  </si>
  <si>
    <t>11 - Máq.e eq. n.e.; eq. informático, elét., comunic., ótica</t>
  </si>
  <si>
    <t>12 - Material de transporte</t>
  </si>
  <si>
    <t>13 - Móveis; outros prod. ind. transformadoras n.e.</t>
  </si>
  <si>
    <t>14 - Mat-primas secund.; resíd. municipais e outros</t>
  </si>
  <si>
    <t>15 - Correio, encomendas</t>
  </si>
  <si>
    <t>16 - Equip. e mat. utilizados no transp. de mercadorias</t>
  </si>
  <si>
    <t>17 - Merc. transp. mud.priv. ou prof.; o.bens não merc.</t>
  </si>
  <si>
    <t>18 - Merc. grupadas: div. tipos merc. transp. em conjunto</t>
  </si>
  <si>
    <t>19 - Merc. não identificáveis ou não identificadas</t>
  </si>
  <si>
    <t xml:space="preserve">20 - Outras mercadorias n.e. </t>
  </si>
  <si>
    <t>Outros n.e.</t>
  </si>
  <si>
    <t xml:space="preserve">Países Americ. da OPEP    </t>
  </si>
  <si>
    <t>China, Republica Pop. da</t>
  </si>
  <si>
    <t>P.Afric. OPEP exc. Angola</t>
  </si>
  <si>
    <t>Remessas postais, inst. fixas de transporte e prop. própria</t>
  </si>
  <si>
    <t>Total (a)</t>
  </si>
  <si>
    <t>(a) O total é superior à soma dos valores das regiões na medida em que inclui mercadorias do tipo "Outros n.e." sem informação da região</t>
  </si>
  <si>
    <t>x</t>
  </si>
  <si>
    <t>Outr. situações</t>
  </si>
  <si>
    <t xml:space="preserve"> </t>
  </si>
  <si>
    <t>Unidade</t>
  </si>
  <si>
    <t>Volume de negócios</t>
  </si>
  <si>
    <t>Pessoal ao serviço</t>
  </si>
  <si>
    <t>Prestadores em atividade</t>
  </si>
  <si>
    <t>Clientes</t>
  </si>
  <si>
    <t xml:space="preserve">   Acesso direto</t>
  </si>
  <si>
    <t xml:space="preserve">   Acesso indireto</t>
  </si>
  <si>
    <t xml:space="preserve">   VoIP nómada</t>
  </si>
  <si>
    <t xml:space="preserve">   Analógicos</t>
  </si>
  <si>
    <t xml:space="preserve">     dos quais, postos públicos</t>
  </si>
  <si>
    <t xml:space="preserve">   RDIS e Diginet</t>
  </si>
  <si>
    <t xml:space="preserve">   GSM/UMTS</t>
  </si>
  <si>
    <t xml:space="preserve">   VoIP/ VoB</t>
  </si>
  <si>
    <t>Acessos telefónicos principais por 100 habitantes</t>
  </si>
  <si>
    <t>Postos telefónicos públicos por 1000 habitantes</t>
  </si>
  <si>
    <t>Chamadas</t>
  </si>
  <si>
    <t>Minutos</t>
  </si>
  <si>
    <t>Tráfego de voz com origem na rede fixa</t>
  </si>
  <si>
    <t xml:space="preserve">  Nacional</t>
  </si>
  <si>
    <t xml:space="preserve">    Destinado à rede fixa</t>
  </si>
  <si>
    <t xml:space="preserve">    Destinado à rede móvel</t>
  </si>
  <si>
    <t xml:space="preserve">    Nºs curtos, nºs não geográficos e "calling cards"</t>
  </si>
  <si>
    <t xml:space="preserve">  Internacional de saída</t>
  </si>
  <si>
    <t>Tráfego de VoIP nómada</t>
  </si>
  <si>
    <t>Chamadas de voz por cliente</t>
  </si>
  <si>
    <t>//</t>
  </si>
  <si>
    <t>Minutos por chamada de voz</t>
  </si>
  <si>
    <t xml:space="preserve">  Pré-pago</t>
  </si>
  <si>
    <t>Mensagens</t>
  </si>
  <si>
    <t>Tráfego de voz com origem na rede móvel</t>
  </si>
  <si>
    <t xml:space="preserve"> Nacional</t>
  </si>
  <si>
    <t xml:space="preserve">    Destinado a números não geográficos e a números curtos</t>
  </si>
  <si>
    <t xml:space="preserve"> Internacional de saída</t>
  </si>
  <si>
    <t>Tráfego de mensagens</t>
  </si>
  <si>
    <t>Chamadas de voz por estação móvel efetivamente utilizada</t>
  </si>
  <si>
    <t>Prestadores do serviço de acesso fixo à internet em atividade</t>
  </si>
  <si>
    <t>Internet por banda larga em local fixo</t>
  </si>
  <si>
    <t xml:space="preserve">  Número de acessos</t>
  </si>
  <si>
    <t xml:space="preserve">       Acessos ADSL</t>
  </si>
  <si>
    <t xml:space="preserve">       Acessos cabo</t>
  </si>
  <si>
    <t xml:space="preserve">       Acessos fibra ótica</t>
  </si>
  <si>
    <t xml:space="preserve">       Outros</t>
  </si>
  <si>
    <t>Acessos por banda larga à internet em local fixo por 100 habitantes</t>
  </si>
  <si>
    <t>Tráfego do serviço de acesso à internet por banda larga</t>
  </si>
  <si>
    <t xml:space="preserve">  Acesso fixo</t>
  </si>
  <si>
    <t xml:space="preserve">  Acesso móvel</t>
  </si>
  <si>
    <t xml:space="preserve">Assinantes do serviço de televisão por subscrição </t>
  </si>
  <si>
    <t xml:space="preserve">  Televisão por cabo</t>
  </si>
  <si>
    <t xml:space="preserve">  Televisão por satélite (DTH)</t>
  </si>
  <si>
    <t xml:space="preserve">  Televisão por fibra ótica (FTTH)</t>
  </si>
  <si>
    <t xml:space="preserve">  Outros</t>
  </si>
  <si>
    <t>Assinantes de pacotes de serviços</t>
  </si>
  <si>
    <t xml:space="preserve">  Pacote duplo</t>
  </si>
  <si>
    <t>Pontos de acesso da rede postal nacional</t>
  </si>
  <si>
    <t xml:space="preserve">   Atividades dos correios nacionais </t>
  </si>
  <si>
    <t xml:space="preserve">    dos quais:</t>
  </si>
  <si>
    <t xml:space="preserve">        Estações de correio</t>
  </si>
  <si>
    <t xml:space="preserve">        Postos de correio</t>
  </si>
  <si>
    <t xml:space="preserve">   Atividades postais independentes dos correios nacionais </t>
  </si>
  <si>
    <t>Centros de distribuição da rede postal nacional</t>
  </si>
  <si>
    <t>Frota de veículos da rede postal</t>
  </si>
  <si>
    <t>Pontos de acesso da rede postal nacional por 1000 habitantes</t>
  </si>
  <si>
    <t>Estações de correio por 1000 habitantes</t>
  </si>
  <si>
    <t>Postos de correio por 1000 habitantes</t>
  </si>
  <si>
    <t>Tráfego postal por habitante</t>
  </si>
  <si>
    <t>Unidade: Nº</t>
  </si>
  <si>
    <t xml:space="preserve">Pessoal    </t>
  </si>
  <si>
    <t>Homens</t>
  </si>
  <si>
    <t>Mulheres</t>
  </si>
  <si>
    <t xml:space="preserve">    Categorias</t>
  </si>
  <si>
    <t>Pessoal de navegação</t>
  </si>
  <si>
    <t>Técnico de bordo</t>
  </si>
  <si>
    <t>Comandantes e pilotos</t>
  </si>
  <si>
    <t>Complementar de bordo</t>
  </si>
  <si>
    <t>Comissários</t>
  </si>
  <si>
    <t>Assistentes de bordo</t>
  </si>
  <si>
    <t>Outro pessoal complementar</t>
  </si>
  <si>
    <t>Pessoal de terra</t>
  </si>
  <si>
    <t>De manutenção e técnico</t>
  </si>
  <si>
    <t>Afeto às vendas e tráfego</t>
  </si>
  <si>
    <t>Outro pessoal de terra</t>
  </si>
  <si>
    <t>Nº de aeronaves</t>
  </si>
  <si>
    <t>Tipo de propulsão</t>
  </si>
  <si>
    <t>Nº de motores</t>
  </si>
  <si>
    <t>Idade média 
(anos)</t>
  </si>
  <si>
    <t>Airbus A319</t>
  </si>
  <si>
    <t>Airbus A320</t>
  </si>
  <si>
    <t>Airbus A321</t>
  </si>
  <si>
    <t>Airbus A330</t>
  </si>
  <si>
    <t>Boeing 737</t>
  </si>
  <si>
    <t>Boeing 767</t>
  </si>
  <si>
    <t>Boeing 777</t>
  </si>
  <si>
    <t>Bombardier BD-100</t>
  </si>
  <si>
    <t>Bombardier BD-700</t>
  </si>
  <si>
    <t>Cessna 560</t>
  </si>
  <si>
    <t>Dassault Falcon 2000</t>
  </si>
  <si>
    <t>Gulfstream G</t>
  </si>
  <si>
    <t>Learjet 45</t>
  </si>
  <si>
    <t>(a)  peso máximo à descolagem ≥ 9 000 kg</t>
  </si>
  <si>
    <t>Tipo de aeronave</t>
  </si>
  <si>
    <t>pmd ≥ 9000kg</t>
  </si>
  <si>
    <t>pmd &lt; 9000kg</t>
  </si>
  <si>
    <t>Aeronaves de asa fixa</t>
  </si>
  <si>
    <t>Turbojato</t>
  </si>
  <si>
    <t xml:space="preserve">   2 Motores</t>
  </si>
  <si>
    <t>Hélice (turbina)</t>
  </si>
  <si>
    <t xml:space="preserve">   1 Motor</t>
  </si>
  <si>
    <t>Aeronaves de asa rotativa</t>
  </si>
  <si>
    <t>Unidade: t</t>
  </si>
  <si>
    <t>Consumo</t>
  </si>
  <si>
    <t>Quantidade (t)</t>
  </si>
  <si>
    <t xml:space="preserve">     Jet A1</t>
  </si>
  <si>
    <t>Indicadores económicos</t>
  </si>
  <si>
    <t xml:space="preserve">       Transporte de passageiros</t>
  </si>
  <si>
    <t xml:space="preserve">       Transporte de carga</t>
  </si>
  <si>
    <t xml:space="preserve">       Serviço de manutenção de aeronaves a terceiros</t>
  </si>
  <si>
    <t xml:space="preserve">       Outros serviços prestados</t>
  </si>
  <si>
    <t>Valor acrescentado bruto</t>
  </si>
  <si>
    <t xml:space="preserve">Investimento bruto </t>
  </si>
  <si>
    <t xml:space="preserve">      Do qual:</t>
  </si>
  <si>
    <t xml:space="preserve">       Em material de voo</t>
  </si>
  <si>
    <t>Tráfego regular</t>
  </si>
  <si>
    <t>Tráfego não regular</t>
  </si>
  <si>
    <t>Volume de negócios (transporte)</t>
  </si>
  <si>
    <t>Transporte de passageiros</t>
  </si>
  <si>
    <t>Transporte de carga</t>
  </si>
  <si>
    <t>Especificação</t>
  </si>
  <si>
    <t>Regular</t>
  </si>
  <si>
    <t>Linhas operadas em tráfego regular</t>
  </si>
  <si>
    <t xml:space="preserve">           Número</t>
  </si>
  <si>
    <t>Nº</t>
  </si>
  <si>
    <t xml:space="preserve">           Extensão total</t>
  </si>
  <si>
    <t>Lugares oferecidos</t>
  </si>
  <si>
    <t>"</t>
  </si>
  <si>
    <t>Passageiros transportados</t>
  </si>
  <si>
    <t xml:space="preserve">Passageiros-quilómetro </t>
  </si>
  <si>
    <t>Carga e correio transportado</t>
  </si>
  <si>
    <t>t</t>
  </si>
  <si>
    <t>Toneladas - quilómetro</t>
  </si>
  <si>
    <t xml:space="preserve">Total </t>
  </si>
  <si>
    <t>Tipo de tráfego</t>
  </si>
  <si>
    <t>Passageiros</t>
  </si>
  <si>
    <t>Carga</t>
  </si>
  <si>
    <t>Por rede doméstica</t>
  </si>
  <si>
    <t>Por rede internacional</t>
  </si>
  <si>
    <t>Em tráfego regular</t>
  </si>
  <si>
    <t>Em tráfego não regular</t>
  </si>
  <si>
    <t>Natureza do tráfego/voo</t>
  </si>
  <si>
    <t>Total das linhas operadas</t>
  </si>
  <si>
    <t>Tráfego regular em aeronaves da empresa</t>
  </si>
  <si>
    <t>Tráfego regular em aeronaves alugadas</t>
  </si>
  <si>
    <t>Voos domésticos</t>
  </si>
  <si>
    <t>Componente doméstica dos voos internacionais</t>
  </si>
  <si>
    <t>Voos internacionais</t>
  </si>
  <si>
    <t/>
  </si>
  <si>
    <t>Europa</t>
  </si>
  <si>
    <t>África</t>
  </si>
  <si>
    <t>América do Norte</t>
  </si>
  <si>
    <t>UE</t>
  </si>
  <si>
    <t>Portugal</t>
  </si>
  <si>
    <t>Continente</t>
  </si>
  <si>
    <t>Aeroportos e aeródromos</t>
  </si>
  <si>
    <t xml:space="preserve">Aeródromo Municipal do Mogadouro </t>
  </si>
  <si>
    <t>Aeródromo Municipal de Bragança</t>
  </si>
  <si>
    <t>Aeródromo Municipal de Chaves</t>
  </si>
  <si>
    <t>Aeródromo Municipal de Braga</t>
  </si>
  <si>
    <t>Aeródromo Municipal de Mirandela</t>
  </si>
  <si>
    <t>Aeródromo Municipal de Vila Real</t>
  </si>
  <si>
    <t>Aeródromo Municipal Vilar de Luz</t>
  </si>
  <si>
    <t>Aeródromo de Espinho</t>
  </si>
  <si>
    <t>Aeródromo Municipal de Viseu</t>
  </si>
  <si>
    <t>Aeródromo de Proença-a-Nova</t>
  </si>
  <si>
    <t>Aeródromo da Lousã</t>
  </si>
  <si>
    <t>Aeródromo de Castelo Branco</t>
  </si>
  <si>
    <t>Aeródromo de Ponte de Sôr</t>
  </si>
  <si>
    <t>Aeródromo de Santarém</t>
  </si>
  <si>
    <t>Aeródromo Municipal de Santa Cruz</t>
  </si>
  <si>
    <t>Aeroporto de Lisboa</t>
  </si>
  <si>
    <t>Aeródromo Municipal de Cascais</t>
  </si>
  <si>
    <t>Aeródromo da Amendoeira (Montemor-o-Novo)</t>
  </si>
  <si>
    <t>Aeródromo Municipal de Évora</t>
  </si>
  <si>
    <t>Aeródromo de Ferreira do Alentejo</t>
  </si>
  <si>
    <t>Aeródromo Figueira de Cavaleiros</t>
  </si>
  <si>
    <t>Aeroporto de Beja</t>
  </si>
  <si>
    <t>Aeródromo Municipal de Portimão</t>
  </si>
  <si>
    <t>Aeroporto de Faro</t>
  </si>
  <si>
    <t>Aeroporto de Santa Maria</t>
  </si>
  <si>
    <t>Aeroporto das Lajes</t>
  </si>
  <si>
    <t>Aeroporto da Horta</t>
  </si>
  <si>
    <t>Aeroporto das Flores</t>
  </si>
  <si>
    <t>Aeroporto da Graciosa</t>
  </si>
  <si>
    <t>Aeroporto do Pico</t>
  </si>
  <si>
    <t>Aeroporto de S. Jorge</t>
  </si>
  <si>
    <t>Aeroporto do Corvo</t>
  </si>
  <si>
    <t>Aeroporto de Porto Santo</t>
  </si>
  <si>
    <t>Características das
infraestruturas</t>
  </si>
  <si>
    <t>Terminais de Passageiros</t>
  </si>
  <si>
    <t>Terminais de Mercadorias</t>
  </si>
  <si>
    <t>Hangares</t>
  </si>
  <si>
    <t>Estado</t>
  </si>
  <si>
    <t>Tráfego</t>
  </si>
  <si>
    <t xml:space="preserve">Aeronaves (Nº)  </t>
  </si>
  <si>
    <t>Passageiros (Nº)</t>
  </si>
  <si>
    <t>Carga (t)</t>
  </si>
  <si>
    <t>Correio (t)</t>
  </si>
  <si>
    <t>Aviões</t>
  </si>
  <si>
    <t xml:space="preserve">Helicópteros </t>
  </si>
  <si>
    <t>Trânsito direto</t>
  </si>
  <si>
    <t>Natureza do tráfego</t>
  </si>
  <si>
    <t xml:space="preserve">  Tráfego comercial regular</t>
  </si>
  <si>
    <t>Internacional</t>
  </si>
  <si>
    <t xml:space="preserve">       Companhias nacionais</t>
  </si>
  <si>
    <t xml:space="preserve">       Companhias estrangeiras</t>
  </si>
  <si>
    <t>Nacional</t>
  </si>
  <si>
    <t xml:space="preserve">  Tráfego comercial não regular</t>
  </si>
  <si>
    <t>Aeroportos</t>
  </si>
  <si>
    <t>Lisboa</t>
  </si>
  <si>
    <t>Porto</t>
  </si>
  <si>
    <t>Faro</t>
  </si>
  <si>
    <t>Santa
Maria</t>
  </si>
  <si>
    <t>Ponta Delgada</t>
  </si>
  <si>
    <t xml:space="preserve">Lajes </t>
  </si>
  <si>
    <t>Horta</t>
  </si>
  <si>
    <t>Flores</t>
  </si>
  <si>
    <t xml:space="preserve">Pico </t>
  </si>
  <si>
    <t xml:space="preserve">São Jorge </t>
  </si>
  <si>
    <t>Corvo</t>
  </si>
  <si>
    <t>Funchal</t>
  </si>
  <si>
    <t>Porto
Santo</t>
  </si>
  <si>
    <t>Companhias nacionais e estrangeiras</t>
  </si>
  <si>
    <t>Companhias nacionais</t>
  </si>
  <si>
    <t>Companhias estrangeiras</t>
  </si>
  <si>
    <t>(a) Aterragens</t>
  </si>
  <si>
    <t xml:space="preserve">Total de tráfego </t>
  </si>
  <si>
    <t>Tráfego internacional</t>
  </si>
  <si>
    <t>Tráfego territorial</t>
  </si>
  <si>
    <t>Tráfego interior</t>
  </si>
  <si>
    <t>Países</t>
  </si>
  <si>
    <t>Suíça</t>
  </si>
  <si>
    <t>RIV Lisboa</t>
  </si>
  <si>
    <t>RIV Santa Maria</t>
  </si>
  <si>
    <t>Indicadores operacionais</t>
  </si>
  <si>
    <t>Voos atrasados</t>
  </si>
  <si>
    <t>%</t>
  </si>
  <si>
    <t>Atraso médio/movimento</t>
  </si>
  <si>
    <t>Indicadores do pessoal ao serviço</t>
  </si>
  <si>
    <t>Pessoal ao serviço em 31/12</t>
  </si>
  <si>
    <t>Operacionais ao serviço em 31/12</t>
  </si>
  <si>
    <t>Voos controlados / efetivos médios</t>
  </si>
  <si>
    <t xml:space="preserve"> Indicadores económicos</t>
  </si>
  <si>
    <t xml:space="preserve">      Taxas de rota</t>
  </si>
  <si>
    <t xml:space="preserve">      Taxas de controlo terminal</t>
  </si>
  <si>
    <t>Investimento bruto</t>
  </si>
  <si>
    <t>Despesas correntes</t>
  </si>
  <si>
    <t>Ativo total</t>
  </si>
  <si>
    <t>Voos / Unidades de serviço</t>
  </si>
  <si>
    <t>Voos (segmentos de distância)</t>
  </si>
  <si>
    <t>Taxáveis</t>
  </si>
  <si>
    <t>Isentos</t>
  </si>
  <si>
    <t>Isentas</t>
  </si>
  <si>
    <t>Voos transatlânticos</t>
  </si>
  <si>
    <t xml:space="preserve">Sobrevoos </t>
  </si>
  <si>
    <t>Chegadas</t>
  </si>
  <si>
    <t>Partidas</t>
  </si>
  <si>
    <t>Voos não atlânticos</t>
  </si>
  <si>
    <t>Internos</t>
  </si>
  <si>
    <t>Região de informação de voo de Lisboa</t>
  </si>
  <si>
    <t>Região de informação de voo de Santa Maria</t>
  </si>
  <si>
    <t xml:space="preserve">Unidade: Nº </t>
  </si>
  <si>
    <t>Voos</t>
  </si>
  <si>
    <t>Civis</t>
  </si>
  <si>
    <t>Militares</t>
  </si>
  <si>
    <t xml:space="preserve">  Regiões / Tipo de voo</t>
  </si>
  <si>
    <t>América Central e Sul</t>
  </si>
  <si>
    <t>Oriente</t>
  </si>
  <si>
    <t xml:space="preserve">Sobrevoos  </t>
  </si>
  <si>
    <t>Tipo de veículo</t>
  </si>
  <si>
    <t>Ligeiros</t>
  </si>
  <si>
    <t>Pesados</t>
  </si>
  <si>
    <t>Mercadorias</t>
  </si>
  <si>
    <t>Data</t>
  </si>
  <si>
    <t>Camiões</t>
  </si>
  <si>
    <t>Tratores</t>
  </si>
  <si>
    <t xml:space="preserve">Tipo de veículo </t>
  </si>
  <si>
    <t>Idade dos veículos</t>
  </si>
  <si>
    <t>Idade média</t>
  </si>
  <si>
    <t>&lt;2 anos</t>
  </si>
  <si>
    <t>2 - &lt;5 anos</t>
  </si>
  <si>
    <t>5 - &lt;10 anos</t>
  </si>
  <si>
    <t>10 anos ou mais</t>
  </si>
  <si>
    <t>Peso bruto dos camiões</t>
  </si>
  <si>
    <t>Combustível</t>
  </si>
  <si>
    <t>Gasóleo</t>
  </si>
  <si>
    <t>Gasolina</t>
  </si>
  <si>
    <t>GPL</t>
  </si>
  <si>
    <t>Anos</t>
  </si>
  <si>
    <t>Mercadorias transportadas</t>
  </si>
  <si>
    <t xml:space="preserve">Toneladas-quilómetro </t>
  </si>
  <si>
    <t>Por conta própria</t>
  </si>
  <si>
    <t>Por conta de outrem</t>
  </si>
  <si>
    <t>Número de veículos</t>
  </si>
  <si>
    <t>Carga útil (t)</t>
  </si>
  <si>
    <t>Camião</t>
  </si>
  <si>
    <t>Peso bruto (t)</t>
  </si>
  <si>
    <t xml:space="preserve">Comboio rodoviário </t>
  </si>
  <si>
    <t xml:space="preserve">Veículo articulado </t>
  </si>
  <si>
    <t xml:space="preserve">Tipo de parque   </t>
  </si>
  <si>
    <t>Tipo de veículo e
escalões de peso bruto</t>
  </si>
  <si>
    <t>Comboios rodoviários</t>
  </si>
  <si>
    <t xml:space="preserve">Veículos articulados </t>
  </si>
  <si>
    <t>Tipo de parque</t>
  </si>
  <si>
    <t>Tipo de veículo
e escalões de peso bruto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</si>
  <si>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</si>
  <si>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</si>
  <si>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</si>
  <si>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</si>
  <si>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</si>
  <si>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</si>
  <si>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</si>
  <si>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</si>
  <si>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</si>
  <si>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</si>
  <si>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 Regiões</t>
  </si>
  <si>
    <t xml:space="preserve">Regiões de destino </t>
  </si>
  <si>
    <t xml:space="preserve">Regiões de origem 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</si>
  <si>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</si>
  <si>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</si>
  <si>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</si>
  <si>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</si>
  <si>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</si>
  <si>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</si>
  <si>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</si>
  <si>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</si>
  <si>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</si>
  <si>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</si>
  <si>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</si>
  <si>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r>
      <t>Unidade: 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</si>
  <si>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t xml:space="preserve">Regiões   </t>
  </si>
  <si>
    <t>Regiões de carga</t>
  </si>
  <si>
    <t>Regiões de descarga</t>
  </si>
  <si>
    <t>ÁFRICA</t>
  </si>
  <si>
    <t>Países 
de destino</t>
  </si>
  <si>
    <t>Outros UE</t>
  </si>
  <si>
    <t>Países de 
procedência</t>
  </si>
  <si>
    <t xml:space="preserve">  UE</t>
  </si>
  <si>
    <t>Países de destino</t>
  </si>
  <si>
    <t>Nº de entidades</t>
  </si>
  <si>
    <t>Região</t>
  </si>
  <si>
    <t>Coeficiente de utilização</t>
  </si>
  <si>
    <t>Tipo de serviço</t>
  </si>
  <si>
    <t>(%)</t>
  </si>
  <si>
    <t>Serviço de transporte nacional</t>
  </si>
  <si>
    <t xml:space="preserve">  Serviço de transporte regular</t>
  </si>
  <si>
    <t xml:space="preserve">  Serviço de transporte ocasional</t>
  </si>
  <si>
    <t>Serviço de transporte internacional</t>
  </si>
  <si>
    <t>Região de origem</t>
  </si>
  <si>
    <t>Serviços</t>
  </si>
  <si>
    <t>Serviço de transporte ocasional</t>
  </si>
  <si>
    <t>Região de destino</t>
  </si>
  <si>
    <t>Serviço de transporte regular</t>
  </si>
  <si>
    <t>…</t>
  </si>
  <si>
    <t>Países de origem</t>
  </si>
  <si>
    <t xml:space="preserve"> Tipo de energia</t>
  </si>
  <si>
    <t>GPL auto</t>
  </si>
  <si>
    <t>Eletricidade</t>
  </si>
  <si>
    <t>Gás natural</t>
  </si>
  <si>
    <t>Ano</t>
  </si>
  <si>
    <t xml:space="preserve">Efetuadas </t>
  </si>
  <si>
    <t>Canceladas</t>
  </si>
  <si>
    <t>Automóveis ligeiros e pesados</t>
  </si>
  <si>
    <t xml:space="preserve">      Continente</t>
  </si>
  <si>
    <t xml:space="preserve">            Serviço de viação do Norte</t>
  </si>
  <si>
    <t xml:space="preserve">            Serviço de viação do Centro</t>
  </si>
  <si>
    <t xml:space="preserve">            Serviço de viação de Lisboa e Vale do Tejo</t>
  </si>
  <si>
    <t xml:space="preserve">            Serviço de viação do Alentejo</t>
  </si>
  <si>
    <t xml:space="preserve">            Serviço de viação do Algarve</t>
  </si>
  <si>
    <t xml:space="preserve">      Açores</t>
  </si>
  <si>
    <t xml:space="preserve">            Angra do Heroísmo</t>
  </si>
  <si>
    <t xml:space="preserve">            Horta</t>
  </si>
  <si>
    <t xml:space="preserve">            Ponta Delgada</t>
  </si>
  <si>
    <t xml:space="preserve">      Madeira - Funchal</t>
  </si>
  <si>
    <t>Tratores, incluindo agrícolas</t>
  </si>
  <si>
    <t>Motociclos</t>
  </si>
  <si>
    <t>Reboques e semirreboques</t>
  </si>
  <si>
    <t>Unidade : Nº</t>
  </si>
  <si>
    <t xml:space="preserve">Matrículas efetuadas durante o ano </t>
  </si>
  <si>
    <t xml:space="preserve"> Classes</t>
  </si>
  <si>
    <t xml:space="preserve">TOTAL </t>
  </si>
  <si>
    <t>Automóveis ligeiros</t>
  </si>
  <si>
    <t>De passageiros</t>
  </si>
  <si>
    <t>De mercadorias</t>
  </si>
  <si>
    <t>Mistos</t>
  </si>
  <si>
    <t>Especiais</t>
  </si>
  <si>
    <t>Automóveis pesados</t>
  </si>
  <si>
    <t>Tratores rodoviários</t>
  </si>
  <si>
    <t>Tratores agrícolas</t>
  </si>
  <si>
    <t>Classes de cilindrada</t>
  </si>
  <si>
    <t>≤ 750 c.c.</t>
  </si>
  <si>
    <t>De 751 a 1 500</t>
  </si>
  <si>
    <t>De 1 501 a 3 750</t>
  </si>
  <si>
    <t>De 3 751 a 6 000</t>
  </si>
  <si>
    <t>De 6 001 a 8 000</t>
  </si>
  <si>
    <t>De 8 001 e mais</t>
  </si>
  <si>
    <t>Elétricos</t>
  </si>
  <si>
    <t>≤ 125 c.c.</t>
  </si>
  <si>
    <t>De 126 a 250</t>
  </si>
  <si>
    <t>De 251 a 350</t>
  </si>
  <si>
    <t>De 351 a 600</t>
  </si>
  <si>
    <t>De 601 e mais</t>
  </si>
  <si>
    <t>Tratores de mercadorias e agrícolas</t>
  </si>
  <si>
    <t>Ignorada</t>
  </si>
  <si>
    <t xml:space="preserve">Meses 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</si>
  <si>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</si>
  <si>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</si>
  <si>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</si>
  <si>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</si>
  <si>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</si>
  <si>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</si>
  <si>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</si>
  <si>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</si>
  <si>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</si>
  <si>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</si>
  <si>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</si>
  <si>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</si>
  <si>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(continua)   </t>
  </si>
  <si>
    <t xml:space="preserve">       De 1 151 a 1 250</t>
  </si>
  <si>
    <t xml:space="preserve">       De 1 251 a 1 350</t>
  </si>
  <si>
    <t xml:space="preserve">       De 1 351 a 1 400</t>
  </si>
  <si>
    <t xml:space="preserve">       De 1 401 a 1 550</t>
  </si>
  <si>
    <t xml:space="preserve">       De 1 551 a 1 750</t>
  </si>
  <si>
    <t xml:space="preserve">       De 1 751 a 2 000</t>
  </si>
  <si>
    <t xml:space="preserve">       De 2 001 a 2 500</t>
  </si>
  <si>
    <t xml:space="preserve">       Mais de 2 500</t>
  </si>
  <si>
    <t xml:space="preserve">Tipo de veículo  </t>
  </si>
  <si>
    <t>Automóveis ligeiros de mercadorias</t>
  </si>
  <si>
    <t xml:space="preserve">  Pesos brutos</t>
  </si>
  <si>
    <t>de passageiros</t>
  </si>
  <si>
    <t>de mercadorias</t>
  </si>
  <si>
    <t xml:space="preserve">        ≤ 2 500 kg</t>
  </si>
  <si>
    <t xml:space="preserve">        De 2 501 a 3 500</t>
  </si>
  <si>
    <t xml:space="preserve">        De 3 501 a 6 900</t>
  </si>
  <si>
    <t xml:space="preserve">        De 6 901 a 8 990</t>
  </si>
  <si>
    <t xml:space="preserve">        De 8 991 a 12 490</t>
  </si>
  <si>
    <t xml:space="preserve">        De 12 491 a 14 500</t>
  </si>
  <si>
    <t xml:space="preserve">        De 14 501 a 15 900 </t>
  </si>
  <si>
    <t xml:space="preserve">        De 15 901 a 19 000</t>
  </si>
  <si>
    <t xml:space="preserve">        De 19 001 a 26 000</t>
  </si>
  <si>
    <t xml:space="preserve">        Mais de 26 000</t>
  </si>
  <si>
    <t>Unidade: km</t>
  </si>
  <si>
    <t>Rede</t>
  </si>
  <si>
    <t>Rede fundamental</t>
  </si>
  <si>
    <t>Rede complementar</t>
  </si>
  <si>
    <t>Estradas regionais</t>
  </si>
  <si>
    <t>Itinerários principais</t>
  </si>
  <si>
    <t>Itinerários complementares</t>
  </si>
  <si>
    <t>Estradas nacionais</t>
  </si>
  <si>
    <t>Distritos</t>
  </si>
  <si>
    <t>Com duas faixas</t>
  </si>
  <si>
    <t>Com uma faixa</t>
  </si>
  <si>
    <t>Aveiro</t>
  </si>
  <si>
    <t>Beja</t>
  </si>
  <si>
    <t>Braga</t>
  </si>
  <si>
    <t>Bragança</t>
  </si>
  <si>
    <t>Castelo Branco</t>
  </si>
  <si>
    <t>Coimbra</t>
  </si>
  <si>
    <t>Évora</t>
  </si>
  <si>
    <t>Guarda</t>
  </si>
  <si>
    <t>Leiria</t>
  </si>
  <si>
    <t>Portalegre</t>
  </si>
  <si>
    <t>Santarém</t>
  </si>
  <si>
    <t>Setúbal</t>
  </si>
  <si>
    <t>Viana do Castelo</t>
  </si>
  <si>
    <t>Vila Real</t>
  </si>
  <si>
    <t>Viseu</t>
  </si>
  <si>
    <t xml:space="preserve">Unidade: km </t>
  </si>
  <si>
    <t>Tipo de estrada</t>
  </si>
  <si>
    <t>Autoestradas (a)</t>
  </si>
  <si>
    <t>Vias expresso</t>
  </si>
  <si>
    <t>Estradas comuns</t>
  </si>
  <si>
    <t>Estradas europeias</t>
  </si>
  <si>
    <t>Com portagem</t>
  </si>
  <si>
    <t>Sem portagem</t>
  </si>
  <si>
    <t>2x2 vias</t>
  </si>
  <si>
    <t>2x1 vias</t>
  </si>
  <si>
    <t xml:space="preserve">TOTAL DA REDE DE ESTRADAS EUROPEIAS </t>
  </si>
  <si>
    <t xml:space="preserve"> Estradas principais</t>
  </si>
  <si>
    <t xml:space="preserve">    Estradas de referência</t>
  </si>
  <si>
    <t xml:space="preserve">          E 80 - Lisboa-Santarém-Leiria-Coimbra-Aveiro(Albergaria)-</t>
  </si>
  <si>
    <t xml:space="preserve">                   Viseu-Guarda-Vilar Formoso</t>
  </si>
  <si>
    <t xml:space="preserve">          E 90 - Lisboa-Setúbal-Marateca-Évora-Caia</t>
  </si>
  <si>
    <t xml:space="preserve">    Estradas intermédias</t>
  </si>
  <si>
    <t xml:space="preserve">          E 1 - Valença-Porto-Aveiro(Albergaria)-Coimbra-Lisboa-Setúbal-</t>
  </si>
  <si>
    <t xml:space="preserve">                  -Marateca-Faro-Castro Marim(Pte. Guadiana) (b)</t>
  </si>
  <si>
    <t xml:space="preserve">          E 82 - Porto-Vila Real-Bragança-Quintanilha</t>
  </si>
  <si>
    <t xml:space="preserve"> Estradas de ligação</t>
  </si>
  <si>
    <t xml:space="preserve">          E 801 - Coimbra-Viseu-Vila Real-Chaves-Vila Verde da Raia</t>
  </si>
  <si>
    <t xml:space="preserve">          E 802 - Bragança-Guarda-Castelo Branco-Barragem do Fratel-</t>
  </si>
  <si>
    <t xml:space="preserve">                       -Portalegre-Évora-Beja-Ourique (c)   </t>
  </si>
  <si>
    <t xml:space="preserve">          E 805 - Famalicão-Guimarães-Chaves (d)</t>
  </si>
  <si>
    <t xml:space="preserve">          E 806 - Torres Novas-Abrantes-Barragem do Fratel-</t>
  </si>
  <si>
    <t xml:space="preserve">                       Castelo Branco-Guarda (e)</t>
  </si>
  <si>
    <t xml:space="preserve">  (b) Não inclui 247 Km em comum com a E80 (Albergaria - Lisboa) e 20 Km em comum com a E90 (Lisboa - Marateca)</t>
  </si>
  <si>
    <t xml:space="preserve">  (c) Não inclui 32 Km em comum com a E82 (Bragança Poente - Amendoeira), 25 Km em comum com a E80 (A25/IP2 - Pinhel) e 30 Km em comum com a E90 (Estremoz - Évora Nascente)</t>
  </si>
  <si>
    <t xml:space="preserve">  (d) Não inclui 45 Km em comum com a E801 (Vila Pouca de Aguiar - Chaves)</t>
  </si>
  <si>
    <t xml:space="preserve">  (e) Não inclui 137 Km em comum com a E802 (Gardete - Pinhel)</t>
  </si>
  <si>
    <t>Meses</t>
  </si>
  <si>
    <t>Anual</t>
  </si>
  <si>
    <t>Tráfego/receita</t>
  </si>
  <si>
    <t xml:space="preserve">    Ponte 25 de Abril</t>
  </si>
  <si>
    <t xml:space="preserve">    Ponte Vasco da Gama</t>
  </si>
  <si>
    <t>(a) Soma do tráfego médio diário realizado em cada uma das pontes.</t>
  </si>
  <si>
    <t>Tipo de combustível</t>
  </si>
  <si>
    <t xml:space="preserve">      Gasóleo</t>
  </si>
  <si>
    <t xml:space="preserve">Acidentes e vítimas </t>
  </si>
  <si>
    <t>Acidentes com vítimas</t>
  </si>
  <si>
    <t>Mortos</t>
  </si>
  <si>
    <t>Feridos</t>
  </si>
  <si>
    <t>CONTINENTE</t>
  </si>
  <si>
    <t xml:space="preserve">Lisboa  </t>
  </si>
  <si>
    <t>Vítimas</t>
  </si>
  <si>
    <t>Região Autónoma dos Açores</t>
  </si>
  <si>
    <t>Ilha de Santa Maria</t>
  </si>
  <si>
    <t>Ilha de São Miguel</t>
  </si>
  <si>
    <t>Ilha Terceira</t>
  </si>
  <si>
    <t>Ilha da Graciosa</t>
  </si>
  <si>
    <t>Ilha de São Jorge</t>
  </si>
  <si>
    <t>Ilha do Pico</t>
  </si>
  <si>
    <t>Ilha do Faial</t>
  </si>
  <si>
    <t>Ilha das Flores</t>
  </si>
  <si>
    <t>Ilha do Corvo</t>
  </si>
  <si>
    <t>Região Autónoma da Madeira</t>
  </si>
  <si>
    <t>Ilha da Madeira</t>
  </si>
  <si>
    <t>Ilha de Porto Santo</t>
  </si>
  <si>
    <t>Dos quais:  Mortais</t>
  </si>
  <si>
    <t>NUTS III</t>
  </si>
  <si>
    <t>Graves</t>
  </si>
  <si>
    <t xml:space="preserve">  Norte</t>
  </si>
  <si>
    <t xml:space="preserve">  Centro</t>
  </si>
  <si>
    <t xml:space="preserve">  Alentejo</t>
  </si>
  <si>
    <t xml:space="preserve">  Algarve</t>
  </si>
  <si>
    <t>Dos quais :</t>
  </si>
  <si>
    <t xml:space="preserve"> Natureza do acidente</t>
  </si>
  <si>
    <t>Mortais</t>
  </si>
  <si>
    <t>Atropelamento com fuga</t>
  </si>
  <si>
    <t>Atropelamento de animais</t>
  </si>
  <si>
    <t>Atropelamento de peões</t>
  </si>
  <si>
    <t>Colisão choque em cadeia</t>
  </si>
  <si>
    <t>Colisão com fuga</t>
  </si>
  <si>
    <t>Colisão com outras situações</t>
  </si>
  <si>
    <t>Colisão com veiculo ou obstáculo na faixa de rodagem</t>
  </si>
  <si>
    <t>Colisão frontal</t>
  </si>
  <si>
    <t>Colisão lateral com outro veículo em movimento</t>
  </si>
  <si>
    <t>Colisão traseira com outro veículo em movimento</t>
  </si>
  <si>
    <t>Despiste com capotamento</t>
  </si>
  <si>
    <t>Despiste com colisão com veículo imobil. ou obstáculo</t>
  </si>
  <si>
    <t>Despiste com dispositivo de retenção</t>
  </si>
  <si>
    <t>Despiste com fuga</t>
  </si>
  <si>
    <t>Despiste com transposição do disposit.  retenção lateral</t>
  </si>
  <si>
    <t>Despiste sem dispositivo de retenção</t>
  </si>
  <si>
    <t>Despiste simples</t>
  </si>
  <si>
    <t xml:space="preserve">Vítimas </t>
  </si>
  <si>
    <t xml:space="preserve"> Categoria de utente</t>
  </si>
  <si>
    <t xml:space="preserve"> Peões</t>
  </si>
  <si>
    <t xml:space="preserve"> Condutores de:</t>
  </si>
  <si>
    <t xml:space="preserve">            Passageiros</t>
  </si>
  <si>
    <t xml:space="preserve">            Mercadorias</t>
  </si>
  <si>
    <t xml:space="preserve">            Outros</t>
  </si>
  <si>
    <t xml:space="preserve"> Passageiros de:</t>
  </si>
  <si>
    <t xml:space="preserve">     Automóveis pesados</t>
  </si>
  <si>
    <t xml:space="preserve">Escalões etários </t>
  </si>
  <si>
    <t>0 - 14 anos</t>
  </si>
  <si>
    <t>15 - 20 anos</t>
  </si>
  <si>
    <t>21 - 24 anos</t>
  </si>
  <si>
    <t>25 - 29 anos</t>
  </si>
  <si>
    <t>30 - 34 anos</t>
  </si>
  <si>
    <t>35 - 49 anos</t>
  </si>
  <si>
    <t>50 - 64 anos</t>
  </si>
  <si>
    <t>65  e mais anos</t>
  </si>
  <si>
    <t xml:space="preserve"> Vítimas e sexo</t>
  </si>
  <si>
    <t xml:space="preserve">  TOTAL DE VÍTIMAS</t>
  </si>
  <si>
    <t xml:space="preserve">          Mortos</t>
  </si>
  <si>
    <t xml:space="preserve"> TOTAL </t>
  </si>
  <si>
    <t xml:space="preserve">     Automóveis ligeiros</t>
  </si>
  <si>
    <t xml:space="preserve">     Motociclos</t>
  </si>
  <si>
    <t xml:space="preserve">     Velocipedes com motor auxiliar (a)</t>
  </si>
  <si>
    <t xml:space="preserve">     Velocípedes sem motor auxiliar</t>
  </si>
  <si>
    <t xml:space="preserve">     Outros veículos ou de tipo ignorado (b)</t>
  </si>
  <si>
    <t xml:space="preserve">    Automóveis pesados</t>
  </si>
  <si>
    <t>Gasoduto/Ramal</t>
  </si>
  <si>
    <t>Extensão da infraestrutura</t>
  </si>
  <si>
    <t>Total da extensão da infraestrutura da RNTGN</t>
  </si>
  <si>
    <t xml:space="preserve">   Gasoduto Braga-Tuy</t>
  </si>
  <si>
    <t xml:space="preserve">   Gasoduto Campo Maior - Leiria</t>
  </si>
  <si>
    <t xml:space="preserve">   Gasoduto Coimbra - Viseu</t>
  </si>
  <si>
    <t xml:space="preserve">   Gasoduto de ligação à armazenagem subterrânea</t>
  </si>
  <si>
    <t xml:space="preserve">   Gasoduto Leiria - Braga</t>
  </si>
  <si>
    <t xml:space="preserve">   Gasoduto Setúbal - Leiria</t>
  </si>
  <si>
    <t xml:space="preserve">   Gasoduto Sines - Setúbal</t>
  </si>
  <si>
    <t xml:space="preserve">   Gasoduto Mangualde - Guarda</t>
  </si>
  <si>
    <t xml:space="preserve">   Ramal de Leirosa</t>
  </si>
  <si>
    <t xml:space="preserve">   Ramal da Tapada</t>
  </si>
  <si>
    <t xml:space="preserve">   Ramal da TER</t>
  </si>
  <si>
    <t xml:space="preserve">   Ramal de Almada</t>
  </si>
  <si>
    <t xml:space="preserve">   Ramal de Aveiro</t>
  </si>
  <si>
    <t xml:space="preserve">   Ramal da Braga</t>
  </si>
  <si>
    <t xml:space="preserve">   Ramal da Gaia</t>
  </si>
  <si>
    <t xml:space="preserve">   Ramal de Lisboa</t>
  </si>
  <si>
    <t xml:space="preserve">   Ramal de Montemor</t>
  </si>
  <si>
    <t xml:space="preserve">   Ramal de Portalegre</t>
  </si>
  <si>
    <t xml:space="preserve">   Ramal de Torres Vedras</t>
  </si>
  <si>
    <t xml:space="preserve">   Ramal de Viana do Castelo</t>
  </si>
  <si>
    <t xml:space="preserve">   Ramal de Viseu</t>
  </si>
  <si>
    <t xml:space="preserve">   Ramal do Carregado</t>
  </si>
  <si>
    <t xml:space="preserve">   Ramal do Cartaxo</t>
  </si>
  <si>
    <t xml:space="preserve">   Ramal DP Tapada</t>
  </si>
  <si>
    <t xml:space="preserve">   Ramal Portucel Viana</t>
  </si>
  <si>
    <t xml:space="preserve">   Ramal Cogeração Carriço</t>
  </si>
  <si>
    <t xml:space="preserve">   Ramal Soporgen Leirosa</t>
  </si>
  <si>
    <t xml:space="preserve">   Ramal Air Liquide - Estarreja</t>
  </si>
  <si>
    <t xml:space="preserve">   Ramal Carriço - Leirosa - Lares</t>
  </si>
  <si>
    <t xml:space="preserve">   Ramal Repsol-Advansa</t>
  </si>
  <si>
    <t xml:space="preserve">   Ramal para a Mitrena</t>
  </si>
  <si>
    <t xml:space="preserve">   Ramal do Barreiro</t>
  </si>
  <si>
    <t xml:space="preserve">   Ramal Leça</t>
  </si>
  <si>
    <t xml:space="preserve">   Ramal do Pego</t>
  </si>
  <si>
    <t xml:space="preserve">   Ramal de Sines</t>
  </si>
  <si>
    <t>Trimestre</t>
  </si>
  <si>
    <t>1º Trimestre</t>
  </si>
  <si>
    <t>2º Trimestre</t>
  </si>
  <si>
    <t>3º Trimestre</t>
  </si>
  <si>
    <t>4º Trimestre</t>
  </si>
  <si>
    <t xml:space="preserve">  Especificação</t>
  </si>
  <si>
    <t>Entradas de Gás</t>
  </si>
  <si>
    <t>Saídas de Gás</t>
  </si>
  <si>
    <t xml:space="preserve">  Tipo de função</t>
  </si>
  <si>
    <t>Valor</t>
  </si>
  <si>
    <t xml:space="preserve">     Volume de vendas</t>
  </si>
  <si>
    <t xml:space="preserve">     Prestação de serviços</t>
  </si>
  <si>
    <t>Receita do transporte</t>
  </si>
  <si>
    <t>Despesas de manutenção da infraestrutura</t>
  </si>
  <si>
    <t>Investimento em infraestrutura</t>
  </si>
  <si>
    <t xml:space="preserve"> Especificação</t>
  </si>
  <si>
    <t xml:space="preserve">Total de mercadorias transportadas </t>
  </si>
  <si>
    <t xml:space="preserve">      Propano</t>
  </si>
  <si>
    <t xml:space="preserve">      Butano</t>
  </si>
  <si>
    <t xml:space="preserve">      Gasolina Euro Super (95 octanas)</t>
  </si>
  <si>
    <t xml:space="preserve">      Gasolina Super Plus (98 octanas)</t>
  </si>
  <si>
    <t xml:space="preserve">      Jet A1</t>
  </si>
  <si>
    <t>Total de pessoas ao serviço</t>
  </si>
  <si>
    <t xml:space="preserve">             Tempo completo</t>
  </si>
  <si>
    <t>Investimento na infraestrutura</t>
  </si>
  <si>
    <t>(a) Valores respeitantes à totalidade da atividade da CLC (serviço de transporte em oleoduto e armazenagem e expedição em Aveiras)</t>
  </si>
  <si>
    <t xml:space="preserve">   Portos</t>
  </si>
  <si>
    <t>Embarcações de mercadorias</t>
  </si>
  <si>
    <t>Embarcações de passageiros</t>
  </si>
  <si>
    <t>TPB</t>
  </si>
  <si>
    <t>GT</t>
  </si>
  <si>
    <t xml:space="preserve">Faro </t>
  </si>
  <si>
    <t>Figueira da Foz</t>
  </si>
  <si>
    <t>Leixões</t>
  </si>
  <si>
    <t>Portimão</t>
  </si>
  <si>
    <t>Sines</t>
  </si>
  <si>
    <t>R.A. dos Açores</t>
  </si>
  <si>
    <t>Cais do Pico</t>
  </si>
  <si>
    <t>Lajes das Flores</t>
  </si>
  <si>
    <t>Praia da Graciosa</t>
  </si>
  <si>
    <t>Praia da Vitória</t>
  </si>
  <si>
    <t>Velas</t>
  </si>
  <si>
    <t>Vila do Porto</t>
  </si>
  <si>
    <t>R.A. da Madeira</t>
  </si>
  <si>
    <t>Caniçal</t>
  </si>
  <si>
    <t>Porto Santo</t>
  </si>
  <si>
    <t>Embarcações entradas</t>
  </si>
  <si>
    <t>Embarcações saídas</t>
  </si>
  <si>
    <t>Tipo de embarcação</t>
  </si>
  <si>
    <t>Granéis líquidos</t>
  </si>
  <si>
    <t>Granéis sólidos</t>
  </si>
  <si>
    <t>Contentores</t>
  </si>
  <si>
    <t>Transporte especializado (carga seca)</t>
  </si>
  <si>
    <t>Carga geral</t>
  </si>
  <si>
    <t>Batelão sem propulsão para cargas secas</t>
  </si>
  <si>
    <t>Passageiros (exclui navios de cruzeiro)</t>
  </si>
  <si>
    <t>Navios de cruzeiro</t>
  </si>
  <si>
    <t>100 a 1 999</t>
  </si>
  <si>
    <t>2 000 a 4 999</t>
  </si>
  <si>
    <t>5 000 a 9 999</t>
  </si>
  <si>
    <t>10 000 a 19 999</t>
  </si>
  <si>
    <t>20 000 a 39 999</t>
  </si>
  <si>
    <t>40 000 a 49 999</t>
  </si>
  <si>
    <t>50 000 a 79 999</t>
  </si>
  <si>
    <t>80 000 a 99 999</t>
  </si>
  <si>
    <t>100 000 a 199 999</t>
  </si>
  <si>
    <t xml:space="preserve">Tipos de carga </t>
  </si>
  <si>
    <t>Tráfego nacional</t>
  </si>
  <si>
    <t xml:space="preserve">  Portos</t>
  </si>
  <si>
    <t>Carregadas</t>
  </si>
  <si>
    <t>Portos</t>
  </si>
  <si>
    <t xml:space="preserve">Tipos de carga  </t>
  </si>
  <si>
    <t>Granéis
líquidos</t>
  </si>
  <si>
    <t>Granéis
sólidos</t>
  </si>
  <si>
    <t>Ro - Ro</t>
  </si>
  <si>
    <t>Carga
geral</t>
  </si>
  <si>
    <t>Das quais:
com destino
a outros
portos
nacionais</t>
  </si>
  <si>
    <t>Com auto
propulsão</t>
  </si>
  <si>
    <t xml:space="preserve">  Países de destino</t>
  </si>
  <si>
    <t>Com auto propulsão</t>
  </si>
  <si>
    <t>Sem auto propulsão</t>
  </si>
  <si>
    <t>U.E.</t>
  </si>
  <si>
    <t>Egipto</t>
  </si>
  <si>
    <t>Panamá</t>
  </si>
  <si>
    <t>China, Republica Popular da</t>
  </si>
  <si>
    <t>Índia</t>
  </si>
  <si>
    <t>Singapura</t>
  </si>
  <si>
    <t>AUSTRÁLIA E OCEANIA</t>
  </si>
  <si>
    <t xml:space="preserve">  Países de procedência</t>
  </si>
  <si>
    <t>Uruguai</t>
  </si>
  <si>
    <t xml:space="preserve">Portos  </t>
  </si>
  <si>
    <t>Viana
do
Castelo</t>
  </si>
  <si>
    <t>CARREGADAS</t>
  </si>
  <si>
    <t>Matérias e objetos explosivos</t>
  </si>
  <si>
    <t>Gases: compr., liquef. ou d. sob pressão</t>
  </si>
  <si>
    <t>Matérias líquidas inflamáveis</t>
  </si>
  <si>
    <t>Matérias sólidas inflamáveis</t>
  </si>
  <si>
    <t>Matérias suj. Inflamação espontânea</t>
  </si>
  <si>
    <t>Matérias q.c. água lib. gases inflamáveis</t>
  </si>
  <si>
    <t>Matérias comburentes</t>
  </si>
  <si>
    <t>Peróxidos orgânicos</t>
  </si>
  <si>
    <t>Matérias tóxicas</t>
  </si>
  <si>
    <t>Matérias infeciosas e repugnantes</t>
  </si>
  <si>
    <t>Matérias radioativas</t>
  </si>
  <si>
    <t>Matérias corrosivas</t>
  </si>
  <si>
    <t>Mat. perigosas div. (amianto, PCB's, ...)</t>
  </si>
  <si>
    <t>DESCARREGADAS</t>
  </si>
  <si>
    <t>(a) IMDG - Classificação Internacional de Mercadorias Perigosas no Transporte Marítimo</t>
  </si>
  <si>
    <t>(continua)</t>
  </si>
  <si>
    <t>Ponta
Delgada</t>
  </si>
  <si>
    <t>Praia
da
Vitória</t>
  </si>
  <si>
    <t>Vila
do
Porto</t>
  </si>
  <si>
    <t>Sem auto
propulsão</t>
  </si>
  <si>
    <t>R.A. Açores</t>
  </si>
  <si>
    <t>R.A. Madeira</t>
  </si>
  <si>
    <t>Em tráfego nacional</t>
  </si>
  <si>
    <t xml:space="preserve">CARREGADAS  </t>
  </si>
  <si>
    <t xml:space="preserve">DESCARREGADAS   </t>
  </si>
  <si>
    <t xml:space="preserve">Unidades Ro-Ro </t>
  </si>
  <si>
    <t>Veículos
automóveis
import / export</t>
  </si>
  <si>
    <t>Outras
unidades
móveis</t>
  </si>
  <si>
    <t xml:space="preserve">    Portos</t>
  </si>
  <si>
    <t>Cheios</t>
  </si>
  <si>
    <t>Vazios</t>
  </si>
  <si>
    <t>20'</t>
  </si>
  <si>
    <t>40'</t>
  </si>
  <si>
    <t>&gt; 20'
&lt; 40'</t>
  </si>
  <si>
    <t>Cargas</t>
  </si>
  <si>
    <t>Descargas</t>
  </si>
  <si>
    <t>TEU</t>
  </si>
  <si>
    <t>Bandeiras</t>
  </si>
  <si>
    <t>Baamas</t>
  </si>
  <si>
    <t>Embarcados</t>
  </si>
  <si>
    <t>Desembarcados</t>
  </si>
  <si>
    <t>Porto de destino</t>
  </si>
  <si>
    <t>Santa Cruz da Graciosa</t>
  </si>
  <si>
    <t>Madalena</t>
  </si>
  <si>
    <t>Santa Cruz das Flores</t>
  </si>
  <si>
    <t>Vila Nova do Corvo</t>
  </si>
  <si>
    <t xml:space="preserve"> Porto de origem</t>
  </si>
  <si>
    <t>Unidade: N.º</t>
  </si>
  <si>
    <t>NUTS I</t>
  </si>
  <si>
    <t xml:space="preserve">    Leixões</t>
  </si>
  <si>
    <t xml:space="preserve">    Lisboa</t>
  </si>
  <si>
    <t xml:space="preserve">    Portimão</t>
  </si>
  <si>
    <t>Carreiras</t>
  </si>
  <si>
    <t>Ria de Aveiro</t>
  </si>
  <si>
    <t>Rio Tejo</t>
  </si>
  <si>
    <t>S. Jacinto
-
Forte
da Barra</t>
  </si>
  <si>
    <t>Terreiro do Paço
-
Montijo</t>
  </si>
  <si>
    <t>Cais do Sodré
-
Seixal</t>
  </si>
  <si>
    <t>Cais do
Sodré
-
Cacilhas</t>
  </si>
  <si>
    <t>Belém
-
Trafaria</t>
  </si>
  <si>
    <t>Tróia
-
Setúbal</t>
  </si>
  <si>
    <t xml:space="preserve">   Janeiro</t>
  </si>
  <si>
    <t xml:space="preserve">   Fevereiro</t>
  </si>
  <si>
    <t xml:space="preserve">   Março</t>
  </si>
  <si>
    <t xml:space="preserve">   Abril</t>
  </si>
  <si>
    <t xml:space="preserve">   Maio</t>
  </si>
  <si>
    <t xml:space="preserve">   Junho</t>
  </si>
  <si>
    <t xml:space="preserve">   Julho</t>
  </si>
  <si>
    <t xml:space="preserve">   Agosto</t>
  </si>
  <si>
    <t xml:space="preserve">   Setembro</t>
  </si>
  <si>
    <t xml:space="preserve">   Outubro</t>
  </si>
  <si>
    <t xml:space="preserve">   Novembro</t>
  </si>
  <si>
    <t xml:space="preserve">   Dezembro</t>
  </si>
  <si>
    <t xml:space="preserve">Carreiras </t>
  </si>
  <si>
    <t>Ria Formosa</t>
  </si>
  <si>
    <t>Olhão</t>
  </si>
  <si>
    <t>Stª Luzia
-
Terra
Estreita</t>
  </si>
  <si>
    <t>Fuzeta
-
Armona</t>
  </si>
  <si>
    <t>Cabanas - Ilha de Cabanas</t>
  </si>
  <si>
    <t>Ilha de
Faro</t>
  </si>
  <si>
    <t>Deserta</t>
  </si>
  <si>
    <t>Farol</t>
  </si>
  <si>
    <t>Culatra</t>
  </si>
  <si>
    <t>Armona</t>
  </si>
  <si>
    <t>Ilha de Tavira</t>
  </si>
  <si>
    <t>Quatro-Águas</t>
  </si>
  <si>
    <t>Motociclos e velocípedes</t>
  </si>
  <si>
    <t xml:space="preserve">Tejo </t>
  </si>
  <si>
    <t>Sado</t>
  </si>
  <si>
    <t>Tejo</t>
  </si>
  <si>
    <t>Rio Minho</t>
  </si>
  <si>
    <t>Rio Guadiana</t>
  </si>
  <si>
    <t>V. R. Sto. António
-
Ayamonte</t>
  </si>
  <si>
    <t>MHB - Matérias perigosas q.t. a granel</t>
  </si>
  <si>
    <t>Linhas e vias exploradas</t>
  </si>
  <si>
    <t>Eletrificadas</t>
  </si>
  <si>
    <t>Não eletrificadas</t>
  </si>
  <si>
    <t>1 500 V</t>
  </si>
  <si>
    <t>50 Hz
25 000 V</t>
  </si>
  <si>
    <t>Extensão total das linhas</t>
  </si>
  <si>
    <t xml:space="preserve">   Via larga (1,668 m)</t>
  </si>
  <si>
    <t xml:space="preserve">   Via estreita (1,000 m)</t>
  </si>
  <si>
    <t>Extensão das linhas exploradas</t>
  </si>
  <si>
    <t xml:space="preserve">  Via larga (1,668 m)</t>
  </si>
  <si>
    <t xml:space="preserve">      Via simples</t>
  </si>
  <si>
    <t xml:space="preserve">      Via dupla</t>
  </si>
  <si>
    <t xml:space="preserve">  Via estreita simples (1,000 m)</t>
  </si>
  <si>
    <t xml:space="preserve">Extensão total das linhas exploradas </t>
  </si>
  <si>
    <t xml:space="preserve">Linhas de via dupla ou superior </t>
  </si>
  <si>
    <t>Linhas de via simples</t>
  </si>
  <si>
    <t xml:space="preserve">Linhas eletrificadas </t>
  </si>
  <si>
    <t xml:space="preserve">     Norte</t>
  </si>
  <si>
    <t xml:space="preserve">     Centro</t>
  </si>
  <si>
    <t xml:space="preserve">     Alentejo </t>
  </si>
  <si>
    <t xml:space="preserve">     Algarve</t>
  </si>
  <si>
    <t>Via larga (1,668 m)</t>
  </si>
  <si>
    <t>Via estreita (1,000 m)</t>
  </si>
  <si>
    <t>Nº de pontes</t>
  </si>
  <si>
    <t>Extensão (m)</t>
  </si>
  <si>
    <t>Nº de túneis</t>
  </si>
  <si>
    <t>Nº de estações</t>
  </si>
  <si>
    <t>Serviço de passageiros e mercadorias</t>
  </si>
  <si>
    <t>Apenas serviço de passageiros</t>
  </si>
  <si>
    <t>Apenas serviço de mercadorias</t>
  </si>
  <si>
    <t>Nº de passagens de nível</t>
  </si>
  <si>
    <t xml:space="preserve">Efetivos </t>
  </si>
  <si>
    <t>Existentes no fim do ano</t>
  </si>
  <si>
    <t xml:space="preserve">  Tipo</t>
  </si>
  <si>
    <t>Via larga</t>
  </si>
  <si>
    <t>Via estreita</t>
  </si>
  <si>
    <t>Material de tração</t>
  </si>
  <si>
    <t>Locomotivas diesel</t>
  </si>
  <si>
    <t>De 751 a 1 500 kW</t>
  </si>
  <si>
    <t>Mais de 1 500 kW</t>
  </si>
  <si>
    <t>Locomotivas elétricas</t>
  </si>
  <si>
    <t>Mais de 3 000 kW</t>
  </si>
  <si>
    <t>Tratores diesel</t>
  </si>
  <si>
    <t>Automotoras diesel</t>
  </si>
  <si>
    <t>Até 260 kW</t>
  </si>
  <si>
    <t>Mais de 260 kW</t>
  </si>
  <si>
    <t>Automotoras elétricas</t>
  </si>
  <si>
    <t>Material de transporte de mercadorias</t>
  </si>
  <si>
    <t>Vagões fechados</t>
  </si>
  <si>
    <t>Vagões basculantes</t>
  </si>
  <si>
    <t>Vagões plataformas</t>
  </si>
  <si>
    <t>Vagões especiais</t>
  </si>
  <si>
    <t>Carruagens de passageiros</t>
  </si>
  <si>
    <t>Unidades</t>
  </si>
  <si>
    <t>Quantidade</t>
  </si>
  <si>
    <t xml:space="preserve">          Tráfego suburbano</t>
  </si>
  <si>
    <t xml:space="preserve">          Tráfego de longo curso</t>
  </si>
  <si>
    <t xml:space="preserve">          Tráfego internacional</t>
  </si>
  <si>
    <t>Passageiros - quilómetro</t>
  </si>
  <si>
    <t>Percurso médio de um passageiro</t>
  </si>
  <si>
    <t>km</t>
  </si>
  <si>
    <t xml:space="preserve">          Tráfego internacional (a)</t>
  </si>
  <si>
    <t>Lugares sentados-quilómetro oferecidos</t>
  </si>
  <si>
    <t>Vagões que circularam</t>
  </si>
  <si>
    <t xml:space="preserve">          Vagões completos</t>
  </si>
  <si>
    <t xml:space="preserve">"  </t>
  </si>
  <si>
    <t>Percurso médio de cada tonelada</t>
  </si>
  <si>
    <t>Peso médio de um vagão</t>
  </si>
  <si>
    <t>(a)  Inclui km além fronteiras</t>
  </si>
  <si>
    <t>Região de desembarque</t>
  </si>
  <si>
    <t>A. M. Lisboa</t>
  </si>
  <si>
    <t xml:space="preserve">  Região de embarque</t>
  </si>
  <si>
    <t xml:space="preserve">       Norte</t>
  </si>
  <si>
    <t xml:space="preserve">       Centro</t>
  </si>
  <si>
    <t xml:space="preserve">       Alentejo</t>
  </si>
  <si>
    <t xml:space="preserve">       Algarve</t>
  </si>
  <si>
    <t xml:space="preserve">Tipo de tráfego   </t>
  </si>
  <si>
    <t>Toneladas</t>
  </si>
  <si>
    <t>Trânsitos</t>
  </si>
  <si>
    <t>(a) Comboios e vagões completos</t>
  </si>
  <si>
    <t>Classes RID</t>
  </si>
  <si>
    <t>Gases: comprimidos, liquefeitos ou dissolvidos sob pressão</t>
  </si>
  <si>
    <t>Matérias sujeitas a inflamação espontânea</t>
  </si>
  <si>
    <t>Matérias que em contato com a água libertam gases inflamáveis</t>
  </si>
  <si>
    <t>Matérias perigosas diversas (Amianto,
PCB' s e aparelhos contendo PCB's)</t>
  </si>
  <si>
    <t>1 a 49 km</t>
  </si>
  <si>
    <t>50 a 149 km</t>
  </si>
  <si>
    <t>150 a 299 km</t>
  </si>
  <si>
    <t>300 a 499 km</t>
  </si>
  <si>
    <t>500 e mais km</t>
  </si>
  <si>
    <t xml:space="preserve">Região de descarga  </t>
  </si>
  <si>
    <t xml:space="preserve">  Região de carga</t>
  </si>
  <si>
    <t>(t)</t>
  </si>
  <si>
    <t>Importados (fronteira terrestre)</t>
  </si>
  <si>
    <t>Exportados (fronteira terrestre)</t>
  </si>
  <si>
    <t xml:space="preserve">Via   </t>
  </si>
  <si>
    <t>Combustíveis / Consumo</t>
  </si>
  <si>
    <t xml:space="preserve"> Gasóleo</t>
  </si>
  <si>
    <t xml:space="preserve"> Energia elétrica</t>
  </si>
  <si>
    <t xml:space="preserve">Incidentes / Vítimas   </t>
  </si>
  <si>
    <t>Incidentes (a)</t>
  </si>
  <si>
    <t>Clientes (b)</t>
  </si>
  <si>
    <t>Estranhos aos C.F.</t>
  </si>
  <si>
    <t>Trabalhadores das empresas</t>
  </si>
  <si>
    <t xml:space="preserve">   Natureza do incidente</t>
  </si>
  <si>
    <t>Feridos graves</t>
  </si>
  <si>
    <t xml:space="preserve">Mortos </t>
  </si>
  <si>
    <t xml:space="preserve">   Colisões</t>
  </si>
  <si>
    <t xml:space="preserve">      Comboios</t>
  </si>
  <si>
    <t xml:space="preserve">      Manobras</t>
  </si>
  <si>
    <t xml:space="preserve">      Passagens de nível</t>
  </si>
  <si>
    <t xml:space="preserve">      Outras</t>
  </si>
  <si>
    <t xml:space="preserve">   Descarrilamentos</t>
  </si>
  <si>
    <t xml:space="preserve">       Comboios</t>
  </si>
  <si>
    <t xml:space="preserve">       Manobras</t>
  </si>
  <si>
    <t xml:space="preserve">   Outras causas</t>
  </si>
  <si>
    <t xml:space="preserve">       Quedas à linha</t>
  </si>
  <si>
    <t xml:space="preserve">       Colhidos em plena via</t>
  </si>
  <si>
    <t xml:space="preserve">       Colhidos em estações</t>
  </si>
  <si>
    <t xml:space="preserve">       Colhidos em passagens de nível</t>
  </si>
  <si>
    <t xml:space="preserve">       Outros incidentes</t>
  </si>
  <si>
    <t xml:space="preserve">Acidentes / Vítimas   </t>
  </si>
  <si>
    <t>Acidentes</t>
  </si>
  <si>
    <t xml:space="preserve">Estranhos aos C.F. </t>
  </si>
  <si>
    <t xml:space="preserve">   Natureza do acidente</t>
  </si>
  <si>
    <t>Total de acidentes</t>
  </si>
  <si>
    <t>Colisões de comboios, incluindo colisões com obstáculos dentro do gabarito</t>
  </si>
  <si>
    <t>Descarrilamentos de comboios</t>
  </si>
  <si>
    <t>Acidentes em passagens de nível, incluindo acidentes envolvendo peões</t>
  </si>
  <si>
    <t>Acidentes com pessoas causados por material circulante em movimento, com a exceção de suicídios</t>
  </si>
  <si>
    <t>Incêndios em material circulante</t>
  </si>
  <si>
    <t>Outros acidentes</t>
  </si>
  <si>
    <t xml:space="preserve"> Categorias</t>
  </si>
  <si>
    <t xml:space="preserve">   Condução</t>
  </si>
  <si>
    <t xml:space="preserve">   Trens e revisão</t>
  </si>
  <si>
    <t xml:space="preserve">   Estações</t>
  </si>
  <si>
    <t xml:space="preserve">   Oficinas</t>
  </si>
  <si>
    <t xml:space="preserve">   Instalações fixas</t>
  </si>
  <si>
    <t xml:space="preserve">   Comando e controlo de circulação</t>
  </si>
  <si>
    <t xml:space="preserve">   Tipos de investimento</t>
  </si>
  <si>
    <t xml:space="preserve">Valor   </t>
  </si>
  <si>
    <t xml:space="preserve">  Investimentos a cargo do Estado</t>
  </si>
  <si>
    <t>Via</t>
  </si>
  <si>
    <t>Estações</t>
  </si>
  <si>
    <t>Instalações de tração elétrica</t>
  </si>
  <si>
    <t>Sinalizações e telecomunicações</t>
  </si>
  <si>
    <t>Passagens de nível</t>
  </si>
  <si>
    <t>Outros investimentos</t>
  </si>
  <si>
    <t xml:space="preserve">  Investimentos a cargo das empresas</t>
  </si>
  <si>
    <t>Instalações fixas</t>
  </si>
  <si>
    <t xml:space="preserve">Material circulante   </t>
  </si>
  <si>
    <t>Veículos para transporte de passageiros</t>
  </si>
  <si>
    <t>Veículos para transporte de mercadorias</t>
  </si>
  <si>
    <t>Beneficiação do material circulante</t>
  </si>
  <si>
    <t>Equipamento de utilização permanente</t>
  </si>
  <si>
    <t>Sistema de metropolitano</t>
  </si>
  <si>
    <t>Metro de Lisboa</t>
  </si>
  <si>
    <t>Metro do Porto</t>
  </si>
  <si>
    <t>Metro Sul do Tejo</t>
  </si>
  <si>
    <t xml:space="preserve">Pessoal ao serviço </t>
  </si>
  <si>
    <t xml:space="preserve">       Administrativo</t>
  </si>
  <si>
    <t xml:space="preserve">       Operadores de Condução</t>
  </si>
  <si>
    <t xml:space="preserve">       Operadores Comerciais</t>
  </si>
  <si>
    <t xml:space="preserve">       Operadores de Manutenção</t>
  </si>
  <si>
    <t xml:space="preserve">       Reguladores de Posto de Comando e Controlo</t>
  </si>
  <si>
    <t xml:space="preserve">       Técnico superior</t>
  </si>
  <si>
    <t xml:space="preserve">       Outro pessoal</t>
  </si>
  <si>
    <t xml:space="preserve">Distância entre estações terminais </t>
  </si>
  <si>
    <t xml:space="preserve">       Extensão total da rede</t>
  </si>
  <si>
    <t xml:space="preserve">       Linha Verde</t>
  </si>
  <si>
    <t xml:space="preserve">       Linha Vermelha </t>
  </si>
  <si>
    <t xml:space="preserve">       Linha Violeta </t>
  </si>
  <si>
    <t xml:space="preserve">       Linha Laranja</t>
  </si>
  <si>
    <t xml:space="preserve">       Linha 1</t>
  </si>
  <si>
    <t xml:space="preserve">       Linha 2</t>
  </si>
  <si>
    <t xml:space="preserve">       Linha 3</t>
  </si>
  <si>
    <t xml:space="preserve">Material circulante </t>
  </si>
  <si>
    <t xml:space="preserve">      Veículos de metropolitano em serviço</t>
  </si>
  <si>
    <t xml:space="preserve">         Com 2 veículos de metropolitano</t>
  </si>
  <si>
    <t xml:space="preserve">         Com 3 veículos de metropolitano</t>
  </si>
  <si>
    <t xml:space="preserve">         Com 6 veículos de metropolitano</t>
  </si>
  <si>
    <t xml:space="preserve">         Outras configurações</t>
  </si>
  <si>
    <t xml:space="preserve">         Com bilhetes simples</t>
  </si>
  <si>
    <t xml:space="preserve">         Com bilhetes multiviagem</t>
  </si>
  <si>
    <t xml:space="preserve">         Outros títulos da empresa</t>
  </si>
  <si>
    <t xml:space="preserve">         Com passe social </t>
  </si>
  <si>
    <t xml:space="preserve">         Passageiros com títulos de transporte gratuitos</t>
  </si>
  <si>
    <t xml:space="preserve">         Outras situações</t>
  </si>
  <si>
    <t>Consumo de energia elétrica</t>
  </si>
  <si>
    <t xml:space="preserve">      Noutros fins</t>
  </si>
  <si>
    <t>Investimentos efetuados</t>
  </si>
  <si>
    <t xml:space="preserve">      Material circulante</t>
  </si>
  <si>
    <t xml:space="preserve">      Infraestruturas</t>
  </si>
  <si>
    <t xml:space="preserve">      Investimentos correntes</t>
  </si>
  <si>
    <t xml:space="preserve">      Outros </t>
  </si>
  <si>
    <t>(a) Força motriz e de tração</t>
  </si>
  <si>
    <t>Tipos de tráfego</t>
  </si>
  <si>
    <t>Embraer ERJ190</t>
  </si>
  <si>
    <t>Textron 680</t>
  </si>
  <si>
    <t>Até 750 kW</t>
  </si>
  <si>
    <t>Até 3 000 kW</t>
  </si>
  <si>
    <t>Descarreg.</t>
  </si>
  <si>
    <t xml:space="preserve">          Tráfego nacional</t>
  </si>
  <si>
    <t xml:space="preserve">Material de transporte de passageiros </t>
  </si>
  <si>
    <t>11 - Máq.e eq. n.e.; eq. informático, elét., comun., ótica</t>
  </si>
  <si>
    <t>Caminha
-
La Guardia</t>
  </si>
  <si>
    <t>Outros de África</t>
  </si>
  <si>
    <t>Outros da América</t>
  </si>
  <si>
    <t>Outros da Ásia</t>
  </si>
  <si>
    <t xml:space="preserve">Caminha
-
La Guardia </t>
  </si>
  <si>
    <t>Rio Douro</t>
  </si>
  <si>
    <t>Terreiro do Paço
-
Barreiro</t>
  </si>
  <si>
    <t>Países Baixos (Holanda)</t>
  </si>
  <si>
    <t xml:space="preserve">Rede nacional </t>
  </si>
  <si>
    <t>(a) Estão incluídas as autoestradas, dividindo-se tanto pela rede fundamental, como pela rede complementar (vias com duas faixas).</t>
  </si>
  <si>
    <t>Total 
(a)</t>
  </si>
  <si>
    <t>Regiões</t>
  </si>
  <si>
    <t xml:space="preserve">Distância percorrida </t>
  </si>
  <si>
    <t>Nota: Parque excluindo ciclomotores, motociclos e tratores agrícolas; veículos presumivelmente em circulação: compareceram a pelo menos 1 das 2 últimas inspeções obrigatórias</t>
  </si>
  <si>
    <r>
      <t xml:space="preserve">Fonte: </t>
    </r>
    <r>
      <rPr>
        <sz val="6"/>
        <rFont val="Arial"/>
        <family val="2"/>
      </rPr>
      <t xml:space="preserve">DGEG - Direção Geral de Energia e Geologia </t>
    </r>
  </si>
  <si>
    <t xml:space="preserve">  Continente</t>
  </si>
  <si>
    <t xml:space="preserve">  R.A. dos Açores</t>
  </si>
  <si>
    <t xml:space="preserve">  R.A. da Madeira</t>
  </si>
  <si>
    <t>Dominicana, República</t>
  </si>
  <si>
    <t>Outras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</si>
  <si>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objetos</t>
    </r>
  </si>
  <si>
    <r>
      <t xml:space="preserve">Fonte: </t>
    </r>
    <r>
      <rPr>
        <sz val="6"/>
        <rFont val="Arial"/>
        <family val="2"/>
      </rPr>
      <t>Autoridade Nacional de Comunicações (ANACOM)</t>
    </r>
  </si>
  <si>
    <r>
      <t xml:space="preserve">Fonte: </t>
    </r>
    <r>
      <rPr>
        <sz val="6"/>
        <rFont val="Arial"/>
        <family val="2"/>
      </rPr>
      <t>Autoridade Nacional de Comunicações (ANACOM); CTT - Correios de Portugal, SA.</t>
    </r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</si>
  <si>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GB</t>
    </r>
  </si>
  <si>
    <r>
      <t>10</t>
    </r>
    <r>
      <rPr>
        <vertAlign val="superscript"/>
        <sz val="7"/>
        <rFont val="Arial"/>
        <family val="2"/>
      </rPr>
      <t xml:space="preserve">3 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</si>
  <si>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</t>
    </r>
  </si>
  <si>
    <r>
      <t xml:space="preserve">Fonte: </t>
    </r>
    <r>
      <rPr>
        <sz val="6"/>
        <rFont val="Arial"/>
        <family val="2"/>
      </rPr>
      <t>CLC, Companhia Logística de Combustíveis S.A.</t>
    </r>
  </si>
  <si>
    <r>
      <t>Unidade 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t</t>
    </r>
  </si>
  <si>
    <r>
      <t xml:space="preserve">Fonte: </t>
    </r>
    <r>
      <rPr>
        <sz val="6"/>
        <rFont val="Arial"/>
        <family val="2"/>
      </rPr>
      <t>REN Gasodutos S.A.</t>
    </r>
  </si>
  <si>
    <r>
      <t>Origem: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</si>
  <si>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 xml:space="preserve"> REN Gasodutos S.A.</t>
    </r>
  </si>
  <si>
    <r>
      <t>Fonte:</t>
    </r>
    <r>
      <rPr>
        <sz val="6"/>
        <rFont val="Arial"/>
        <family val="2"/>
      </rPr>
      <t>REN Gasodutos S.A.</t>
    </r>
  </si>
  <si>
    <r>
      <t>10</t>
    </r>
    <r>
      <rPr>
        <b/>
        <vertAlign val="superscript"/>
        <sz val="7"/>
        <rFont val="Arial"/>
        <family val="2"/>
      </rPr>
      <t>3</t>
    </r>
  </si>
  <si>
    <r>
      <rPr>
        <b/>
        <i/>
        <sz val="6"/>
        <rFont val="Arial"/>
        <family val="2"/>
      </rPr>
      <t>Fonte:</t>
    </r>
    <r>
      <rPr>
        <sz val="6"/>
        <rFont val="Arial"/>
        <family val="2"/>
      </rPr>
      <t xml:space="preserve"> Administrações Portuárias e IMT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</si>
  <si>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Inquérito ao transporte marítimo de passageiros e mercadorias</t>
    </r>
  </si>
  <si>
    <r>
      <t xml:space="preserve">Atividades </t>
    </r>
    <r>
      <rPr>
        <i/>
        <sz val="7"/>
        <rFont val="Arial"/>
        <family val="2"/>
      </rPr>
      <t>off shore</t>
    </r>
  </si>
  <si>
    <r>
      <t>10</t>
    </r>
    <r>
      <rPr>
        <vertAlign val="superscript"/>
        <sz val="7"/>
        <rFont val="Arial"/>
        <family val="2"/>
      </rPr>
      <t>3</t>
    </r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</si>
  <si>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</si>
  <si>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>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</si>
  <si>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t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</si>
  <si>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</si>
  <si>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</t>
    </r>
  </si>
  <si>
    <r>
      <t>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</si>
  <si>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km</t>
    </r>
  </si>
  <si>
    <r>
      <t>Fonte:</t>
    </r>
    <r>
      <rPr>
        <sz val="6"/>
        <rFont val="Arial"/>
        <family val="2"/>
      </rPr>
      <t xml:space="preserve"> ANSR - Autoridade Nacional de Segurança Rodoviária</t>
    </r>
  </si>
  <si>
    <r>
      <t>Fonte:</t>
    </r>
    <r>
      <rPr>
        <sz val="6"/>
        <rFont val="Arial"/>
        <family val="2"/>
      </rPr>
      <t xml:space="preserve"> ANSR - Autoridade Nacional de Segurança Rodoviária e INE, Estimativas Anuais da População Residente</t>
    </r>
  </si>
  <si>
    <r>
      <t xml:space="preserve">10 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tkm</t>
    </r>
  </si>
  <si>
    <r>
      <t>10</t>
    </r>
    <r>
      <rPr>
        <b/>
        <vertAlign val="superscript"/>
        <sz val="7"/>
        <rFont val="Arial"/>
        <family val="2"/>
      </rPr>
      <t xml:space="preserve"> 3</t>
    </r>
    <r>
      <rPr>
        <b/>
        <sz val="7"/>
        <rFont val="Arial"/>
        <family val="2"/>
      </rPr>
      <t xml:space="preserve"> tkm</t>
    </r>
  </si>
  <si>
    <r>
      <t>10</t>
    </r>
    <r>
      <rPr>
        <b/>
        <vertAlign val="superscript"/>
        <sz val="7"/>
        <rFont val="Arial"/>
        <family val="2"/>
      </rPr>
      <t xml:space="preserve"> 3 </t>
    </r>
    <r>
      <rPr>
        <b/>
        <sz val="7"/>
        <rFont val="Arial"/>
        <family val="2"/>
      </rPr>
      <t>tkm</t>
    </r>
  </si>
  <si>
    <r>
      <t xml:space="preserve">Fonte: </t>
    </r>
    <r>
      <rPr>
        <sz val="6"/>
        <color indexed="8"/>
        <rFont val="Arial"/>
        <family val="2"/>
      </rPr>
      <t>Infraestruturas de Portugal S.A.</t>
    </r>
  </si>
  <si>
    <r>
      <t>10</t>
    </r>
    <r>
      <rPr>
        <b/>
        <vertAlign val="superscript"/>
        <sz val="7"/>
        <color indexed="8"/>
        <rFont val="Arial"/>
        <family val="2"/>
      </rPr>
      <t>3</t>
    </r>
  </si>
  <si>
    <r>
      <t>10</t>
    </r>
    <r>
      <rPr>
        <b/>
        <vertAlign val="superscript"/>
        <sz val="7"/>
        <color indexed="8"/>
        <rFont val="Arial"/>
        <family val="2"/>
      </rPr>
      <t>3</t>
    </r>
    <r>
      <rPr>
        <b/>
        <sz val="7"/>
        <color indexed="8"/>
        <rFont val="Arial"/>
        <family val="2"/>
      </rPr>
      <t xml:space="preserve"> tkm</t>
    </r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</si>
  <si>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</si>
  <si>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r>
      <t xml:space="preserve">Fonte: </t>
    </r>
    <r>
      <rPr>
        <sz val="6"/>
        <color indexed="8"/>
        <rFont val="Arial"/>
        <family val="2"/>
      </rPr>
      <t>CP - Comboios de Portugal, E.P.E. e Fertagus, S.A.</t>
    </r>
  </si>
  <si>
    <r>
      <t>Unidade:10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tkm</t>
    </r>
  </si>
  <si>
    <r>
      <t xml:space="preserve">10 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</si>
  <si>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r>
      <t>Fonte:</t>
    </r>
    <r>
      <rPr>
        <sz val="6"/>
        <color indexed="8"/>
        <rFont val="Arial"/>
        <family val="2"/>
      </rPr>
      <t xml:space="preserve"> IMT e INE</t>
    </r>
  </si>
  <si>
    <t xml:space="preserve">   Administração Geral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</si>
  <si>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</si>
  <si>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Unidade: m</t>
  </si>
  <si>
    <t>Circulações</t>
  </si>
  <si>
    <t xml:space="preserve">    Número de circulações</t>
  </si>
  <si>
    <t xml:space="preserve">    Passageiros transportados</t>
  </si>
  <si>
    <t xml:space="preserve">    Passageiros - quilómetro</t>
  </si>
  <si>
    <t xml:space="preserve">    Lugares - quilómetro oferecidos</t>
  </si>
  <si>
    <t xml:space="preserve">    Veículos - quilómetro</t>
  </si>
  <si>
    <t xml:space="preserve">    Lotação média de um veículo metropolitano</t>
  </si>
  <si>
    <t xml:space="preserve">    Distância média do transporte</t>
  </si>
  <si>
    <t xml:space="preserve">    Transporte por veículo de metropolitano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</si>
  <si>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kWh</t>
    </r>
  </si>
  <si>
    <t>Marcas</t>
  </si>
  <si>
    <t>Alfa Romeo</t>
  </si>
  <si>
    <t>Aston Martin</t>
  </si>
  <si>
    <t>Audi</t>
  </si>
  <si>
    <t>Bentley</t>
  </si>
  <si>
    <t>Citroën</t>
  </si>
  <si>
    <t>Dacia</t>
  </si>
  <si>
    <t>Ferrari</t>
  </si>
  <si>
    <t>Fiat</t>
  </si>
  <si>
    <t>Ford</t>
  </si>
  <si>
    <t>Honda</t>
  </si>
  <si>
    <t>Hyundai</t>
  </si>
  <si>
    <t>Jaguar</t>
  </si>
  <si>
    <t>Jeep</t>
  </si>
  <si>
    <t>Kia</t>
  </si>
  <si>
    <t>Lamborghini</t>
  </si>
  <si>
    <t>Lancia</t>
  </si>
  <si>
    <t>Land Rover</t>
  </si>
  <si>
    <t>Lexus</t>
  </si>
  <si>
    <t>Maserati</t>
  </si>
  <si>
    <t>Mazda</t>
  </si>
  <si>
    <t>Mercedes-Benz</t>
  </si>
  <si>
    <t>Mini</t>
  </si>
  <si>
    <t>Mitsubishi</t>
  </si>
  <si>
    <t>Nissan</t>
  </si>
  <si>
    <t>Opel</t>
  </si>
  <si>
    <t>Peugeot</t>
  </si>
  <si>
    <t>Porsche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</si>
  <si>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</si>
  <si>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</si>
  <si>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</si>
  <si>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</si>
  <si>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</si>
  <si>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</si>
  <si>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</si>
  <si>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</si>
  <si>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Isuzu</t>
  </si>
  <si>
    <t>Iveco</t>
  </si>
  <si>
    <t>Scania</t>
  </si>
  <si>
    <t>Setra</t>
  </si>
  <si>
    <t>RESTO DO MUNDO</t>
  </si>
  <si>
    <t>RESTO MUNDO</t>
  </si>
  <si>
    <r>
      <t>10</t>
    </r>
    <r>
      <rPr>
        <vertAlign val="superscript"/>
        <sz val="7"/>
        <color indexed="8"/>
        <rFont val="Arial"/>
        <family val="2"/>
      </rPr>
      <t xml:space="preserve">3 </t>
    </r>
    <r>
      <rPr>
        <sz val="7"/>
        <color indexed="8"/>
        <rFont val="Arial"/>
        <family val="2"/>
      </rPr>
      <t>m</t>
    </r>
    <r>
      <rPr>
        <vertAlign val="superscript"/>
        <sz val="7"/>
        <color indexed="8"/>
        <rFont val="Arial"/>
        <family val="2"/>
      </rPr>
      <t>3</t>
    </r>
  </si>
  <si>
    <r>
      <t xml:space="preserve">Acessos telefónicos principais </t>
    </r>
    <r>
      <rPr>
        <sz val="7"/>
        <rFont val="Arial"/>
        <family val="2"/>
      </rPr>
      <t>(a)</t>
    </r>
  </si>
  <si>
    <r>
      <t xml:space="preserve">Tráfego de expedição total </t>
    </r>
    <r>
      <rPr>
        <sz val="7"/>
        <rFont val="Arial"/>
        <family val="2"/>
      </rPr>
      <t>(a)</t>
    </r>
  </si>
  <si>
    <t xml:space="preserve">   Acidentes com vítimas</t>
  </si>
  <si>
    <t xml:space="preserve">   Total vítimas</t>
  </si>
  <si>
    <t xml:space="preserve">   Total Mortos</t>
  </si>
  <si>
    <t xml:space="preserve">   Total feridos</t>
  </si>
  <si>
    <t xml:space="preserve">   Total mortos</t>
  </si>
  <si>
    <t xml:space="preserve">   Total Feridos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</si>
  <si>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Toneladas - quilómetro</t>
    </r>
  </si>
  <si>
    <t xml:space="preserve">Toneladas </t>
  </si>
  <si>
    <t>Ano e DRT</t>
  </si>
  <si>
    <t xml:space="preserve">   DRT Norte</t>
  </si>
  <si>
    <t xml:space="preserve">   DRT Centro</t>
  </si>
  <si>
    <t xml:space="preserve">   DRT Alentejo</t>
  </si>
  <si>
    <t xml:space="preserve">   DRT Algarve</t>
  </si>
  <si>
    <t>INTER REGIÕES</t>
  </si>
  <si>
    <t>INTRA REGIÕES</t>
  </si>
  <si>
    <r>
      <t>EUROPA</t>
    </r>
    <r>
      <rPr>
        <sz val="7"/>
        <rFont val="Arial"/>
        <family val="2"/>
      </rPr>
      <t xml:space="preserve"> (exceto UE)</t>
    </r>
  </si>
  <si>
    <t>(b) Cliente - Pessoa detentora de titulo de transporte válido que utilize ou pretende utilizar um serviço de transporte ferroviário.</t>
  </si>
  <si>
    <r>
      <t>Fonte:</t>
    </r>
    <r>
      <rPr>
        <sz val="6"/>
        <color indexed="8"/>
        <rFont val="Arial"/>
        <family val="2"/>
      </rPr>
      <t xml:space="preserve"> Estatísticas das empresas de transporte aéreo (ANAC/INE)</t>
    </r>
  </si>
  <si>
    <r>
      <t xml:space="preserve">Fonte: </t>
    </r>
    <r>
      <rPr>
        <sz val="6"/>
        <color indexed="8"/>
        <rFont val="Arial"/>
        <family val="2"/>
      </rPr>
      <t>Estatísticas das empresas de transporte aéreo (ANAC/INE)</t>
    </r>
  </si>
  <si>
    <t>Frota</t>
  </si>
  <si>
    <t>Tipo de aparelho</t>
  </si>
  <si>
    <r>
      <t>10</t>
    </r>
    <r>
      <rPr>
        <b/>
        <vertAlign val="superscript"/>
        <sz val="7"/>
        <color indexed="8"/>
        <rFont val="Arial"/>
        <family val="2"/>
      </rPr>
      <t>6</t>
    </r>
  </si>
  <si>
    <r>
      <t xml:space="preserve">Tráfego regular em operações </t>
    </r>
    <r>
      <rPr>
        <i/>
        <sz val="7"/>
        <color indexed="8"/>
        <rFont val="Arial"/>
        <family val="2"/>
      </rPr>
      <t>Code Share</t>
    </r>
  </si>
  <si>
    <t>Aeroporto</t>
  </si>
  <si>
    <t>Aeródromo</t>
  </si>
  <si>
    <t>Min. Defesa</t>
  </si>
  <si>
    <t>Privado</t>
  </si>
  <si>
    <r>
      <rPr>
        <b/>
        <sz val="6"/>
        <rFont val="Arial"/>
        <family val="2"/>
      </rPr>
      <t xml:space="preserve">Fonte: </t>
    </r>
    <r>
      <rPr>
        <sz val="6"/>
        <rFont val="Arial"/>
        <family val="2"/>
      </rPr>
      <t>Estatísticas dos aeroportos e aeródromos (ANAC/ANA/INE)</t>
    </r>
  </si>
  <si>
    <r>
      <t>Fonte</t>
    </r>
    <r>
      <rPr>
        <sz val="6"/>
        <color indexed="8"/>
        <rFont val="Arial"/>
        <family val="2"/>
      </rPr>
      <t>: Estatísticas dos aeroportos e aeródromos (ANAC/ANA/INE)</t>
    </r>
  </si>
  <si>
    <r>
      <rPr>
        <b/>
        <sz val="6"/>
        <color indexed="8"/>
        <rFont val="Arial"/>
        <family val="2"/>
      </rPr>
      <t>Fonte</t>
    </r>
    <r>
      <rPr>
        <sz val="6"/>
        <color indexed="8"/>
        <rFont val="Arial"/>
        <family val="2"/>
      </rPr>
      <t>: Estatísticas dos aeroportos e aeródromos (ANAC/ANA/INE)</t>
    </r>
  </si>
  <si>
    <t>Quilómetros controlados</t>
  </si>
  <si>
    <t>Tipo de voo</t>
  </si>
  <si>
    <t>18 - Merc. grupadas: div. tipos merc. transp. em conj.</t>
  </si>
  <si>
    <r>
      <rPr>
        <b/>
        <i/>
        <sz val="6"/>
        <color indexed="8"/>
        <rFont val="Arial"/>
        <family val="2"/>
      </rPr>
      <t>Fonte:</t>
    </r>
    <r>
      <rPr>
        <sz val="6"/>
        <color indexed="8"/>
        <rFont val="Arial"/>
        <family val="2"/>
      </rPr>
      <t xml:space="preserve"> Estatísticas do Comércio Internacional (INE)</t>
    </r>
  </si>
  <si>
    <r>
      <rPr>
        <b/>
        <i/>
        <sz val="6"/>
        <color indexed="8"/>
        <rFont val="Arial"/>
        <family val="2"/>
      </rPr>
      <t xml:space="preserve">Fonte: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</si>
  <si>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</si>
  <si>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 xml:space="preserve">: </t>
    </r>
    <r>
      <rPr>
        <sz val="6"/>
        <color indexed="8"/>
        <rFont val="Arial"/>
        <family val="2"/>
      </rPr>
      <t>Estatísticas do Comércio Internacional (INE)</t>
    </r>
  </si>
  <si>
    <r>
      <rPr>
        <b/>
        <i/>
        <sz val="6"/>
        <color indexed="8"/>
        <rFont val="Arial"/>
        <family val="2"/>
      </rPr>
      <t>Fonte</t>
    </r>
    <r>
      <rPr>
        <i/>
        <sz val="6"/>
        <color indexed="8"/>
        <rFont val="Arial"/>
        <family val="2"/>
      </rPr>
      <t>:</t>
    </r>
    <r>
      <rPr>
        <sz val="6"/>
        <color indexed="8"/>
        <rFont val="Arial"/>
        <family val="2"/>
      </rPr>
      <t xml:space="preserve"> Estatísticas do Comércio Internacional (INE)</t>
    </r>
  </si>
  <si>
    <t>Das quais:</t>
  </si>
  <si>
    <t>Por tipo de via:</t>
  </si>
  <si>
    <t xml:space="preserve">Total
</t>
  </si>
  <si>
    <t>Gestão do sistema</t>
  </si>
  <si>
    <t>Planeamento e gestão de ativos</t>
  </si>
  <si>
    <t>Investimento e exploração</t>
  </si>
  <si>
    <r>
      <t xml:space="preserve">Nota: </t>
    </r>
    <r>
      <rPr>
        <sz val="6"/>
        <rFont val="Arial"/>
        <family val="2"/>
      </rPr>
      <t>O Oleoduto multiproduto Sines-Aveiras tem o comprimento de 147,4 km</t>
    </r>
  </si>
  <si>
    <r>
      <rPr>
        <b/>
        <i/>
        <sz val="6"/>
        <rFont val="Arial"/>
        <family val="2"/>
      </rPr>
      <t>Fonte: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>Serviço Regional de Estatística dos Açores e Portos dos Açores, S.A.</t>
    </r>
  </si>
  <si>
    <r>
      <t xml:space="preserve">Fonte: </t>
    </r>
    <r>
      <rPr>
        <sz val="6"/>
        <rFont val="Arial"/>
        <family val="2"/>
      </rPr>
      <t>Instituto da Mobilidade e dos Transportes e INE</t>
    </r>
  </si>
  <si>
    <t>Serviços de viação</t>
  </si>
  <si>
    <r>
      <t>Fonte:</t>
    </r>
    <r>
      <rPr>
        <sz val="6"/>
        <rFont val="Arial"/>
        <family val="2"/>
      </rPr>
      <t xml:space="preserve"> Instituto da Mobilidade e dos Transportes</t>
    </r>
  </si>
  <si>
    <t>Uni- dade</t>
  </si>
  <si>
    <r>
      <rPr>
        <sz val="7"/>
        <rFont val="Arial"/>
        <family val="2"/>
      </rP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</si>
  <si>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r>
      <t>Receita cobrada</t>
    </r>
    <r>
      <rPr>
        <sz val="7"/>
        <rFont val="Arial"/>
        <family val="2"/>
      </rPr>
      <t/>
    </r>
  </si>
  <si>
    <r>
      <t xml:space="preserve">Tráfego médio diário </t>
    </r>
    <r>
      <rPr>
        <sz val="7"/>
        <rFont val="Arial"/>
        <family val="2"/>
      </rPr>
      <t xml:space="preserve">(a) </t>
    </r>
  </si>
  <si>
    <t xml:space="preserve"> Cilindradas</t>
  </si>
  <si>
    <t xml:space="preserve"> Marcas</t>
  </si>
  <si>
    <t xml:space="preserve">Meses  </t>
  </si>
  <si>
    <t xml:space="preserve">   DRT Lisboa V.Tejo</t>
  </si>
  <si>
    <r>
      <t xml:space="preserve">Total </t>
    </r>
    <r>
      <rPr>
        <b/>
        <vertAlign val="superscript"/>
        <sz val="7"/>
        <rFont val="Arial"/>
        <family val="2"/>
      </rPr>
      <t>(a)</t>
    </r>
  </si>
  <si>
    <r>
      <t xml:space="preserve">Outros n.e. </t>
    </r>
    <r>
      <rPr>
        <b/>
        <vertAlign val="superscript"/>
        <sz val="7"/>
        <rFont val="Arial"/>
        <family val="2"/>
      </rPr>
      <t>(a)</t>
    </r>
  </si>
  <si>
    <r>
      <t>Outros n.e.</t>
    </r>
    <r>
      <rPr>
        <b/>
        <vertAlign val="superscript"/>
        <sz val="7"/>
        <rFont val="Arial"/>
        <family val="2"/>
      </rPr>
      <t xml:space="preserve"> (a)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</si>
  <si>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</si>
  <si>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Rodoviário de Mercadorias (ITRM)</t>
    </r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</si>
  <si>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IMT e </t>
    </r>
    <r>
      <rPr>
        <sz val="6"/>
        <rFont val="Arial"/>
        <family val="2"/>
      </rPr>
      <t xml:space="preserve">Inquérito ao Transporte Rodoviário de Passageiros </t>
    </r>
  </si>
  <si>
    <t>&lt; 100</t>
  </si>
  <si>
    <r>
      <rPr>
        <sz val="7"/>
        <rFont val="Calibri"/>
        <family val="2"/>
      </rPr>
      <t>≥</t>
    </r>
    <r>
      <rPr>
        <sz val="7"/>
        <rFont val="Arial"/>
        <family val="2"/>
      </rPr>
      <t xml:space="preserve"> 200 000</t>
    </r>
  </si>
  <si>
    <t>Classes de tonelagem de 
porte bruto / arqueação bruta</t>
  </si>
  <si>
    <t>Veículos rodoviários automóveis
para transporte de mercadorias, incluíndo com reboque</t>
  </si>
  <si>
    <t>Reboques rodoviários de mercadorias 
e semirreboques não acompanhados</t>
  </si>
  <si>
    <t>Vagões de caminho-de-ferro, reboques para o transporte marítimo e batelões</t>
  </si>
  <si>
    <t>&gt; 40'</t>
  </si>
  <si>
    <t>embarcados</t>
  </si>
  <si>
    <t>desembarcados</t>
  </si>
  <si>
    <r>
      <t xml:space="preserve">em trânsito
</t>
    </r>
    <r>
      <rPr>
        <sz val="7"/>
        <rFont val="Arial"/>
        <family val="2"/>
      </rPr>
      <t>(com ou sem saída para terra)</t>
    </r>
  </si>
  <si>
    <t>Veículos ligeiros e pesados</t>
  </si>
  <si>
    <r>
      <t>Passageiros transportados
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</si>
  <si>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Lugares oferecidos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>)</t>
    </r>
  </si>
  <si>
    <r>
      <t>Custo 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</si>
  <si>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r>
      <t>Fonte:</t>
    </r>
    <r>
      <rPr>
        <sz val="6"/>
        <color indexed="8"/>
        <rFont val="Arial"/>
        <family val="2"/>
      </rPr>
      <t xml:space="preserve"> Inquérito ao transporte por metropolitano</t>
    </r>
  </si>
  <si>
    <t>Loc. geográfica</t>
  </si>
  <si>
    <t>65 e mais anos</t>
  </si>
  <si>
    <t xml:space="preserve">     Velocípedes com motor auxiliar (a)</t>
  </si>
  <si>
    <t>(a) Inclui ciclomotores</t>
  </si>
  <si>
    <t>(b) Máquinas industriais, veículos agrícolas, veículos de tração animal, veículos sobre carris, veículos desconhecidos e veículos não definidos.</t>
  </si>
  <si>
    <t>Doméstico</t>
  </si>
  <si>
    <t xml:space="preserve">Lugares-quilómetro </t>
  </si>
  <si>
    <t>Não regular</t>
  </si>
  <si>
    <t>Aeroporto do Porto</t>
  </si>
  <si>
    <r>
      <t>Área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</si>
  <si>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>Aeroporto de Ponta Delgada</t>
  </si>
  <si>
    <t>Tráfego comercial</t>
  </si>
  <si>
    <t>origem</t>
  </si>
  <si>
    <t>destino</t>
  </si>
  <si>
    <t>Pares de aeroportos</t>
  </si>
  <si>
    <t>Ranking</t>
  </si>
  <si>
    <t>Ligações</t>
  </si>
  <si>
    <t>Correio</t>
  </si>
  <si>
    <t>Pessoal ao serviço a 31/12</t>
  </si>
  <si>
    <t>Valor acrescentado bruto (a)</t>
  </si>
  <si>
    <t>Receita do transporte (a)</t>
  </si>
  <si>
    <t xml:space="preserve"> (a) inclui acessos instalados a pedido de clientes, postos públicos e parque próprio dos prestadores. </t>
  </si>
  <si>
    <t xml:space="preserve"> (a) inclui as atividades dos correios nacionais e de serviços postais independentes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</si>
  <si>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eur</t>
    </r>
  </si>
  <si>
    <t>Tonelagem</t>
  </si>
  <si>
    <t xml:space="preserve">Tara </t>
  </si>
  <si>
    <r>
      <t>10</t>
    </r>
    <r>
      <rPr>
        <vertAlign val="superscript"/>
        <sz val="7"/>
        <color indexed="8"/>
        <rFont val="Arial"/>
        <family val="2"/>
      </rPr>
      <t>3</t>
    </r>
  </si>
  <si>
    <t>QUADROS DE RESULTADOS</t>
  </si>
  <si>
    <t>Costa Rica</t>
  </si>
  <si>
    <t>Alpine</t>
  </si>
  <si>
    <t>Chevrolet</t>
  </si>
  <si>
    <t>Infiniti</t>
  </si>
  <si>
    <t>Subaru</t>
  </si>
  <si>
    <t>Tesla</t>
  </si>
  <si>
    <t>Man</t>
  </si>
  <si>
    <t>Acessos móveis ativos e com utilização efetiva</t>
  </si>
  <si>
    <t>Acessos móveis com acessos M2M</t>
  </si>
  <si>
    <t>Acessos móveis ativos e com utilização efetiva (excluindo acessos M2M)</t>
  </si>
  <si>
    <t xml:space="preserve">  Pós-pago e Combinado/ híbrido</t>
  </si>
  <si>
    <t>Acessos móveis por 100 habitantes</t>
  </si>
  <si>
    <t xml:space="preserve">    Destinado à rede móvel (próprio prestador)</t>
  </si>
  <si>
    <t xml:space="preserve">    Destinado à rede móvel (outro prestador)</t>
  </si>
  <si>
    <t>Mensagens escritas enviadas (SMS)</t>
  </si>
  <si>
    <t>Serviços de valor acrescentado baseados no envio de mensagens (SMS-SVA)</t>
  </si>
  <si>
    <t xml:space="preserve">  Pacote triplo</t>
  </si>
  <si>
    <t xml:space="preserve">  Pacote quádruplo/ quíntuplo</t>
  </si>
  <si>
    <t xml:space="preserve">Internacional de entrada </t>
  </si>
  <si>
    <t xml:space="preserve">Internacional de saída </t>
  </si>
  <si>
    <t>Bombardier CL-600</t>
  </si>
  <si>
    <t>Dassault Falcon 8X</t>
  </si>
  <si>
    <t>Aeródromo Municipal Bissaya Barreto (Coimbra)</t>
  </si>
  <si>
    <t>Aeródromo José Ferrinho (Leiria)</t>
  </si>
  <si>
    <t>Chéquia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</si>
  <si>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Apenas tráfego internacional.</t>
    </r>
  </si>
  <si>
    <t>Lisboa - Madrid/ Barajas</t>
  </si>
  <si>
    <t>Lisboa - Paris/ Orly</t>
  </si>
  <si>
    <t>Porto - Paris/ Orly</t>
  </si>
  <si>
    <t>Lisboa - Amsterdão/ Schiphol</t>
  </si>
  <si>
    <t>Lisboa - Frankfurt</t>
  </si>
  <si>
    <t>Lisboa - Londres/ Heathrow</t>
  </si>
  <si>
    <t>Porto - Madrid/ Barajas</t>
  </si>
  <si>
    <t>Lisboa - São Paulo/ Guarulhos</t>
  </si>
  <si>
    <t>Campo Maior - exportação</t>
  </si>
  <si>
    <t>Unidade: GWh</t>
  </si>
  <si>
    <t>Valor Acrescentado Bruto</t>
  </si>
  <si>
    <t xml:space="preserve">   R. Autónomas</t>
  </si>
  <si>
    <t>Prestadores habilitados</t>
  </si>
  <si>
    <t xml:space="preserve">   Serviços fora do âmbito do serviço universal</t>
  </si>
  <si>
    <t xml:space="preserve">   Serviços no âmbito do serviço universal</t>
  </si>
  <si>
    <t>Embarcada</t>
  </si>
  <si>
    <t>Embarcado</t>
  </si>
  <si>
    <t>Trânsito
direto</t>
  </si>
  <si>
    <t>Desembarcada</t>
  </si>
  <si>
    <t>Desembarcado</t>
  </si>
  <si>
    <t>Receita proveniente do transporte (a)</t>
  </si>
  <si>
    <t>Congo</t>
  </si>
  <si>
    <t>Atomic</t>
  </si>
  <si>
    <r>
      <rPr>
        <b/>
        <i/>
        <sz val="6"/>
        <rFont val="Arial"/>
        <family val="2"/>
      </rPr>
      <t>Fonte :</t>
    </r>
    <r>
      <rPr>
        <sz val="6"/>
        <rFont val="Arial"/>
        <family val="2"/>
      </rPr>
      <t xml:space="preserve"> Inquérito ao Transporte Rodoviário de Mercadorias (ITRM)</t>
    </r>
  </si>
  <si>
    <r>
      <t>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</si>
  <si>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Inquérito ao Transporte Rodoviário de Mercadorias (ITRM)</t>
    </r>
  </si>
  <si>
    <t>Tipo de transporte</t>
  </si>
  <si>
    <t>Internacional (procedência)</t>
  </si>
  <si>
    <t>Internacional (destino)</t>
  </si>
  <si>
    <t>Nacionalidade do veículo</t>
  </si>
  <si>
    <t>(a) - Poderá estar incluido transporte realizado pelos países acima mencionados e que não pode ser divulgado individualmente ao abrigo do Regulamento (CE) 6/2003</t>
  </si>
  <si>
    <r>
      <t>10</t>
    </r>
    <r>
      <rPr>
        <b/>
        <vertAlign val="superscript"/>
        <sz val="7"/>
        <rFont val="Arial"/>
        <family val="2"/>
      </rPr>
      <t xml:space="preserve">3 </t>
    </r>
    <r>
      <rPr>
        <b/>
        <sz val="7"/>
        <rFont val="Arial"/>
        <family val="2"/>
      </rPr>
      <t>km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</si>
  <si>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</si>
  <si>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Desconhecido</t>
  </si>
  <si>
    <t xml:space="preserve"> Regiões de origem</t>
  </si>
  <si>
    <t xml:space="preserve">Regiões de destino  </t>
  </si>
  <si>
    <t>Tipo de movimento</t>
  </si>
  <si>
    <t xml:space="preserve">Mercadorias carregadas </t>
  </si>
  <si>
    <t>Mercadorias descarregadas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</si>
  <si>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>Inquérito ao Transporte Rodoviário de Passageiros (ITRP)</t>
    </r>
  </si>
  <si>
    <t>31.12.2019</t>
  </si>
  <si>
    <t>Lubrificantes</t>
  </si>
  <si>
    <t xml:space="preserve">Gás Natural </t>
  </si>
  <si>
    <t>Electricidade</t>
  </si>
  <si>
    <t>Petróleo</t>
  </si>
  <si>
    <t>CAPÍTULO 6 - TRANSPORTE POR CONDUTA</t>
  </si>
  <si>
    <t>GASODUTO</t>
  </si>
  <si>
    <t>OLEODUTO</t>
  </si>
  <si>
    <t>Quadro 6.1 &gt;&gt; Infraestrutura da Rede Nacional de Transporte de Gás Natural (RNTGN)</t>
  </si>
  <si>
    <t>Quadro 6.2 &gt;&gt; Transporte de gás por gasoduto na Rede Nacional de Transporte de Gás Natural, por trimestre</t>
  </si>
  <si>
    <t>Quadro 6.3 &gt;&gt; REN Gasodutos - Pessoal ao serviço por tipo de função</t>
  </si>
  <si>
    <t>Quadro 6.4 &gt;&gt; REN Gasodutos - Alguns indicadores económicos</t>
  </si>
  <si>
    <t>Quadro 6.5 &gt;&gt; Transporte nacional de mercadorias no oleoduto multiproduto Sines-Aveiras</t>
  </si>
  <si>
    <t>Quadro 6.6 &gt;&gt; Oleoduto multiproduto Sines-Aveiras: Pessoal ao serviço e alguns indicadores económicos</t>
  </si>
  <si>
    <r>
      <t>Quadro 6.1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Infraestrutura da Rede Nacional de Transporte de Gás Natural (RNTGN)</t>
    </r>
  </si>
  <si>
    <r>
      <t>Quadro 6.2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de gás por gasoduto na Rede Nacional de Transporte de Gás Natural, por trimestre</t>
    </r>
  </si>
  <si>
    <r>
      <t>Quadro 6.3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REN Gasodutos - Pessoal ao serviço por tipo de função</t>
    </r>
  </si>
  <si>
    <r>
      <t>Quadro 6.4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REN Gasodutos - Alguns indicadores económicos</t>
    </r>
  </si>
  <si>
    <r>
      <t xml:space="preserve">Quadro 5.21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 (segmentos de distância) por regiões de origem / destino e tipo de voo</t>
    </r>
  </si>
  <si>
    <r>
      <t xml:space="preserve">Quadro 5.20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voos e unidades de serviço por tipo de voo</t>
    </r>
  </si>
  <si>
    <r>
      <t xml:space="preserve">Quadro 5.19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da atividade de controlo da navegação aérea</t>
    </r>
  </si>
  <si>
    <t>NAVEGAÇÃO AÉREA</t>
  </si>
  <si>
    <t>INFRAESTRUTURA AEROPORTUÁRIA NACIONAL E TRÁFEGO COMERCIAL</t>
  </si>
  <si>
    <t>EMPRESAS NACIONAIS DE TRANSPORTE AÉREO</t>
  </si>
  <si>
    <t>Quadro 5.19 &gt;&gt; Principais indicadores da atividade de controlo da navegação aérea</t>
  </si>
  <si>
    <t>Quadro 5.20 &gt;&gt; Número de voos e unidades de serviço por tipo de voo</t>
  </si>
  <si>
    <t>Quadro 5.21 &gt;&gt; Voos (segmentos de distância) por regiões de origem / destino e tipo de voo</t>
  </si>
  <si>
    <t>CAPÍTULO 5 - TRANSPORTE AÉREO</t>
  </si>
  <si>
    <t>CAPÍTULO 2 - TRANSPORTE FERROVIÁRIO</t>
  </si>
  <si>
    <t>CAMINHO-DE-FERRO</t>
  </si>
  <si>
    <t>METROPOLITANO</t>
  </si>
  <si>
    <r>
      <t xml:space="preserve">Quadro 2.1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das linhas e vias exploradas, segundo a eletrificação</t>
    </r>
  </si>
  <si>
    <t>Quadro 2.11 &gt;&gt; Tráfego nacional de mercadorias intra e inter-regional, por regiões de carga e descarga (toneladas-quilómetro)</t>
  </si>
  <si>
    <t>Quadro 2.10 &gt;&gt; Tráfego nacional de mercadorias intra e inter-regional, por regiões de carga e descarga (toneladas)</t>
  </si>
  <si>
    <t>Quadro 2.6 &gt;&gt; Tráfego nacional de passageiros intra e inter-regional, por regiões de embarque e desembarque</t>
  </si>
  <si>
    <t>Quadro 2.5 &gt;&gt; Tráfego de passageiros e mercadorias, por tipo de tráfego</t>
  </si>
  <si>
    <t>Quadro 2.4 &gt;&gt; Material ferroviário, por tipo</t>
  </si>
  <si>
    <t>Quadro 2.3 &gt;&gt; Distribuição da rede explorada, por tipo e principais infraestruturas ferroviárias</t>
  </si>
  <si>
    <t>Quadro 2.1 &gt;&gt; Extensão das linhas e vias exploradas, segundo a eletrificação</t>
  </si>
  <si>
    <t>Quadro 2.2 &gt;&gt; Linhas e ramais explorados, por regiões (NUTS II)</t>
  </si>
  <si>
    <t xml:space="preserve">       Linha Amarela</t>
  </si>
  <si>
    <t xml:space="preserve">       Linha Azul</t>
  </si>
  <si>
    <r>
      <t xml:space="preserve">Quadro 7.3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país de procedência</t>
    </r>
  </si>
  <si>
    <r>
      <t xml:space="preserve">Quadro 7.4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país de destino</t>
    </r>
  </si>
  <si>
    <r>
      <t>Quadro 7.5a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</t>
    </r>
  </si>
  <si>
    <r>
      <t>Quadro 7.5b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</si>
  <si>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Quadro 7.5c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</si>
  <si>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7.6a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</t>
    </r>
  </si>
  <si>
    <r>
      <t xml:space="preserve">Quadro 7.6b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</si>
  <si>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7.6c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</si>
  <si>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 xml:space="preserve">Quadro 7.6d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</si>
  <si>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t>Quadro 7.3 &gt;&gt; Mercadorias importadas por modo de transporte e país de procedência</t>
  </si>
  <si>
    <t>Quadro 7.4 &gt;&gt; Mercadorias exportadas por modo de transporte e país de destino</t>
  </si>
  <si>
    <t>Quadro 7.5a &gt;&gt; Mercadorias importadas intra-UE por modo de transporte, país de procedência e região NUTS II</t>
  </si>
  <si>
    <t>Quadro 7.5b &gt;&gt; Mercadorias importadas intra-UE por modo de transporte, país de procedência e região NUTS II (cont.)</t>
  </si>
  <si>
    <t>Quadro 7.5c &gt;&gt; Mercadorias importadas intra-UE por modo de transporte, país de procedência e região NUTS II (cont.)</t>
  </si>
  <si>
    <t>Quadro 7.5d &gt;&gt; Mercadorias importadas intra-UE por modo de transporte, país de procedência e região NUTS II (cont.)</t>
  </si>
  <si>
    <t>Quadro 7.6a &gt;&gt; Mercadorias exportadas intra-UE por modo de transporte, país de destino e região NUTS II</t>
  </si>
  <si>
    <t>Quadro 7.6b &gt;&gt; Mercadorias exportadas intra-UE por modo de transporte, país de destino e região NUTS II (cont.)</t>
  </si>
  <si>
    <t>Quadro 7.6c &gt;&gt; Mercadorias exportadas intra-UE por modo de transporte, país de destino e região NUTS II (cont.)</t>
  </si>
  <si>
    <t>Quadro 7.6d &gt;&gt; Mercadorias exportadas intra-UE por modo de transporte, país de destino e região NUTS II (cont.)</t>
  </si>
  <si>
    <t>CAPÍTULO 7 - COMÉRCIO INTERNACIONAL POR MODOS DE TRANSPORTE</t>
  </si>
  <si>
    <r>
      <t>Quadro 4.20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nacional de passageiros por via fluvial</t>
    </r>
  </si>
  <si>
    <r>
      <t>Quadro 4.21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nacional de veículos por via fluvial</t>
    </r>
  </si>
  <si>
    <r>
      <t>Quadro 4.22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internacional de passageiros por via fluvial</t>
    </r>
  </si>
  <si>
    <r>
      <t>Quadro 4.23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internacional de veículos por via fluvial</t>
    </r>
  </si>
  <si>
    <t>Quadro 4.20 &gt;&gt; Movimento nacional de passageiros por via fluvial</t>
  </si>
  <si>
    <t>Quadro 4.21 &gt;&gt; Movimento nacional de veículos por via fluvial</t>
  </si>
  <si>
    <t>Quadro 4.22 &gt;&gt; Movimento internacional de passageiros por via fluvial</t>
  </si>
  <si>
    <t>Quadro 4.23 &gt;&gt; Movimento internacional de veículos por via fluvial</t>
  </si>
  <si>
    <r>
      <t>Quadro 4.1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comércio, por porto marítimo</t>
    </r>
  </si>
  <si>
    <r>
      <t>Quadro 4.2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embarcações de comércio nos portos, por tipo de embarcação</t>
    </r>
  </si>
  <si>
    <r>
      <t>Quadro 4.3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embarcações de comércio nos portos, por classes de tonelagem de porte bruto (TPB) e de arqueação bruta (GT)</t>
    </r>
  </si>
  <si>
    <r>
      <t>Quadro 4.4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tipo de tráfego e fluxo</t>
    </r>
  </si>
  <si>
    <r>
      <t>Quadro 4.9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 em tráfego internacional, por países de destino e tipos de carga</t>
    </r>
  </si>
  <si>
    <t>Malásia</t>
  </si>
  <si>
    <r>
      <t>Quadro 4.10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descarregadas nos portos em tráfego internacional, por países de procedência e tipos de carga</t>
    </r>
  </si>
  <si>
    <r>
      <t>Quadro 4.11a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>(a)</t>
    </r>
  </si>
  <si>
    <r>
      <t>Quadro 4.11b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perigosas movimentadas por porto, fluxo e classe IMDG 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(cont.)</t>
    </r>
  </si>
  <si>
    <r>
      <t>Quadro 4.12a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mercadorias por porto, fluxo e tipos de carga</t>
    </r>
  </si>
  <si>
    <r>
      <t>Quadro 4.12b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mercadorias por porto, fluxo e tipos de carga (cont.)</t>
    </r>
  </si>
  <si>
    <r>
      <t>Quadro 4.13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com auto propulsão movimentadas nos portos, por fluxo e tipo</t>
    </r>
  </si>
  <si>
    <r>
      <t>Quadro 4.14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Unidades móveis sem auto propulsão movimentadas nos portos, por fluxo e tipo</t>
    </r>
  </si>
  <si>
    <r>
      <t>Quadro 4.15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contentores e mercadorias, por porto, fluxo e dimensão dos contentores</t>
    </r>
  </si>
  <si>
    <r>
      <t>Quadro 4.16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Tara e TEU dos contentores, por porto e fluxo</t>
    </r>
  </si>
  <si>
    <t>2020</t>
  </si>
  <si>
    <r>
      <t>Quadro 4.18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Movimento de passageiros entre portos na R. A. dos Açores</t>
    </r>
  </si>
  <si>
    <r>
      <t>Quadro 4.19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Movimento de passageiros em navios de cruzeiro, por porto e região NUTS I</t>
    </r>
  </si>
  <si>
    <t>Quadro 4.1 &gt;&gt; Movimento de embarcações de comércio, por porto marítimo</t>
  </si>
  <si>
    <t>Quadro 4.2 &gt;&gt; Movimento de embarcações de comércio nos portos, por tipo de embarcação</t>
  </si>
  <si>
    <t>Quadro 4.3 &gt;&gt; Movimento de embarcações de comércio nos portos, por classes de tonelagem de porte bruto (TPB) e de arqueação bruta (GT)</t>
  </si>
  <si>
    <t>Quadro 4.4 &gt;&gt; Movimento de mercadorias por porto, tipo de tráfego e fluxo</t>
  </si>
  <si>
    <t>Quadro 4.9 &gt;&gt; Mercadorias carregadas nos portos em tráfego internacional, por países de destino e tipos de carga</t>
  </si>
  <si>
    <t>Quadro 4.10 &gt;&gt; Mercadorias descarregadas nos portos em tráfego internacional, por países de procedência e tipos de carga</t>
  </si>
  <si>
    <t>Quadro 4.11a &gt;&gt; Mercadorias perigosas movimentadas por porto, fluxo e classe IMDG (a)</t>
  </si>
  <si>
    <t>Quadro 4.11b &gt;&gt; Mercadorias perigosas movimentadas por porto, fluxo e classe IMDG (a) (cont.)</t>
  </si>
  <si>
    <t>Quadro 4.12a &gt;&gt; Movimento de mercadorias por porto, fluxo e tipos de carga</t>
  </si>
  <si>
    <t>Quadro 4.12b &gt;&gt; Movimento de mercadorias por porto, fluxo e tipos de carga (cont.)</t>
  </si>
  <si>
    <t>Quadro 4.13 &gt;&gt; Unidades móveis com auto propulsão movimentadas nos portos, por fluxo e tipo</t>
  </si>
  <si>
    <t>Quadro 4.14 &gt;&gt; Unidades móveis sem auto propulsão movimentadas nos portos, por fluxo e tipo</t>
  </si>
  <si>
    <t>Quadro 4.16 &gt;&gt; Tara e TEU dos contentores, por porto e fluxo</t>
  </si>
  <si>
    <t>Quadro 4.18 &gt;&gt; Movimento de passageiros entre portos na R. A. dos Açores</t>
  </si>
  <si>
    <t>Quadro 4.19 &gt;&gt; Movimento de passageiros em navios de cruzeiro, por porto e região NUTS I</t>
  </si>
  <si>
    <r>
      <t xml:space="preserve">Quadro 3.1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distritos, segundo a rede</t>
    </r>
  </si>
  <si>
    <t>Quadro 3.1 &gt;&gt; Extensão da rede rodoviária do Continente, por distritos, segundo a rede</t>
  </si>
  <si>
    <r>
      <t xml:space="preserve">Quadro 3.3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de estradas europeias, segundo o tipo de estrada</t>
    </r>
  </si>
  <si>
    <r>
      <t xml:space="preserve">Quadro 3.4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médio diário (ambos os sentidos) e receita cobrada nas pontes 25 de Abril e Vasco da Gama, segundo os meses</t>
    </r>
  </si>
  <si>
    <t>31.12.2020</t>
  </si>
  <si>
    <r>
      <t xml:space="preserve">Quadro 3.5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circulação, segundo o tipo de veículo</t>
    </r>
  </si>
  <si>
    <r>
      <t xml:space="preserve">Quadro 3.6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de passageiros presumivelmente em circulação, por escalões de idade, segundo o tipo de veículo</t>
    </r>
  </si>
  <si>
    <r>
      <t>Quadro 3.7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Parque de camiões presumivelmente em circulação, por escalões de peso bruto</t>
    </r>
  </si>
  <si>
    <r>
      <t xml:space="preserve">Quadro 3.8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veículos rodoviários motorizados presumivelmente em circulação por tipo de veículo, segundo o combustível principal </t>
    </r>
  </si>
  <si>
    <r>
      <t>Quadro 3.9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efetuadas e canceladas, por serviços de viação</t>
    </r>
  </si>
  <si>
    <r>
      <t xml:space="preserve">Quadro 3.11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efetuadas (veículos motorizados), por cilindradas e regiões NUTS I</t>
    </r>
  </si>
  <si>
    <t>Cupra</t>
  </si>
  <si>
    <r>
      <t>Quadro 3.19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Cartas de condução emitidas por direção regional de transporte e meses</t>
    </r>
  </si>
  <si>
    <r>
      <t xml:space="preserve">Quadro 3.22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Veículos utilizados (ITRM) por tipo de veículo, escalões de peso bruto e tipo de parque </t>
    </r>
  </si>
  <si>
    <r>
      <t xml:space="preserve">Quadro 3.23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tipo de veículo, escalões de peso bruto e tipo de parque</t>
    </r>
  </si>
  <si>
    <r>
      <t xml:space="preserve">Quadro 3.25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 Transporte nacional em veículos nacionais: Mercadorias transportadas por tipo de veículo, escalões de peso bruto e tipo de parque</t>
    </r>
  </si>
  <si>
    <r>
      <t xml:space="preserve">Quadro 3.28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 xml:space="preserve">Transporte internacional em veículos nacionais: Mercadorias transportadas por tipo de veículo, escalões de peso bruto e tipo de parque </t>
    </r>
  </si>
  <si>
    <r>
      <t xml:space="preserve">Quadro 3.29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Matriz de fluxos de mercadorias</t>
    </r>
  </si>
  <si>
    <t>Total de mercadorias</t>
  </si>
  <si>
    <t>Mercadorias entradas</t>
  </si>
  <si>
    <t>Mercadorias saídas</t>
  </si>
  <si>
    <r>
      <t xml:space="preserve">Quadro 3.20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rodoviário de mercadorias - síntese </t>
    </r>
  </si>
  <si>
    <t>Outros a)</t>
  </si>
  <si>
    <r>
      <t xml:space="preserve">Quadro 3.32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nacionalidade do veículo e tipo de transporte</t>
    </r>
  </si>
  <si>
    <r>
      <t xml:space="preserve">Quadro 3.34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origem</t>
    </r>
  </si>
  <si>
    <r>
      <t xml:space="preserve">Quadro 3.35 </t>
    </r>
    <r>
      <rPr>
        <b/>
        <sz val="10"/>
        <color rgb="FFF7D117"/>
        <rFont val="Arial"/>
        <family val="2"/>
      </rPr>
      <t>&gt;&gt;</t>
    </r>
    <r>
      <rPr>
        <b/>
        <sz val="10"/>
        <rFont val="Arial"/>
        <family val="2"/>
      </rPr>
      <t xml:space="preserve"> Transporte de mercadorias em veículos estrangeiros por região de destino</t>
    </r>
  </si>
  <si>
    <r>
      <t xml:space="preserve">Quadro 5.7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gerais do tráfego comercial das empresas de transporte aéreo licenciadas em Portugal</t>
    </r>
  </si>
  <si>
    <r>
      <t xml:space="preserve">Quadro 5.8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horas voadas e quilómetros percorridos por tipo de tráfego, das empresas de transporte aéreo licenciadas em Portugal</t>
    </r>
  </si>
  <si>
    <r>
      <t xml:space="preserve">Quadro 5.9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das empresas de transporte aéreo licenciadas em Portugal: 
passageiros, pkm, lugares e lkm, por natureza do tráfego e do voo</t>
    </r>
  </si>
  <si>
    <t>Tráfego regular ao serviço de terceiros</t>
  </si>
  <si>
    <r>
      <t xml:space="preserve">Quadro 5.11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Características das infraestruturas por aeroportos e aeródromos</t>
    </r>
  </si>
  <si>
    <r>
      <t xml:space="preserve">Quadro 5.12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por aeroportos e aeródromos</t>
    </r>
  </si>
  <si>
    <r>
      <t xml:space="preserve">Quadro 5.13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gerais de tráfego nos aeroportos e aeródromos, por natureza do tráfego</t>
    </r>
  </si>
  <si>
    <r>
      <t xml:space="preserve">Quadro 5.14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nacionalidade das companhias</t>
    </r>
  </si>
  <si>
    <r>
      <t xml:space="preserve">Quadro 5.15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comercial nos aeroportos e aeródromos, segundo a natureza do tráfego</t>
    </r>
  </si>
  <si>
    <r>
      <t xml:space="preserve">Quadro 5.16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Voos, por principais aeroportos e países de origem/destino</t>
    </r>
  </si>
  <si>
    <r>
      <t xml:space="preserve">Quadro 5.17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Passageiros, por principais aeroportos e países de origem/destino</t>
    </r>
  </si>
  <si>
    <r>
      <t xml:space="preserve">Quadro 5.18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pares de aeroportos</t>
    </r>
  </si>
  <si>
    <t>Quadro 5.7 &gt;&gt; Elementos gerais do tráfego comercial das empresas de transporte aéreo licenciadas em Portugal</t>
  </si>
  <si>
    <t>Quadro 5.8 &gt;&gt; Voos, horas voadas e quilómetros percorridos por tipo de tráfego, das empresas de transporte aéreo licenciadas em Portugal</t>
  </si>
  <si>
    <t>Quadro 5.9 &gt;&gt; Tráfego comercial das empresas de transporte aéreo licenciadas em Portugal: passageiros, pkm, lugares e lkm, por natureza do tráfego e do voo</t>
  </si>
  <si>
    <t>Quadro 5.10 &gt;&gt; Número de pistas de aterragem por aeroportos e aeródromos, segundo o PMD e o tipo de operação</t>
  </si>
  <si>
    <t>Quadro 5.11 &gt;&gt; Características das infraestruturas dos aeroportos e aeródromos</t>
  </si>
  <si>
    <t>Quadro 5.12 &gt;&gt; Principais indicadores económicos, por aeroportos e aeródromos</t>
  </si>
  <si>
    <t>Quadro 5.13 &gt;&gt; Indicadores gerais de tráfego nos aeroportos e aeródromos, por natureza do tráfego</t>
  </si>
  <si>
    <t>Quadro 5.14 &gt;&gt; Tráfego comercial nos aeroportos e aeródromos, segundo a nacionalidade das companhias</t>
  </si>
  <si>
    <t>Quadro 5.15 &gt;&gt; Tráfego comercial nos aeroportos e aeródromos, segundo a natureza do tráfego</t>
  </si>
  <si>
    <t>Quadro 5.16 &gt;&gt; Voos, por principais aeroportos e países de origem/destino</t>
  </si>
  <si>
    <t>Quadro 5.18 &gt;&gt; Principais pares de aeroportos</t>
  </si>
  <si>
    <t>CAPÍTULO 4 - TRANSPORTE MARÍTIMO E FLUVIAL</t>
  </si>
  <si>
    <t>Outros países</t>
  </si>
  <si>
    <r>
      <t>Quadro 4.17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Movimento de passageiros 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nos portos, segundo a nacionalidade de registo da embarcação </t>
    </r>
  </si>
  <si>
    <r>
      <t xml:space="preserve">Quadro 5.1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Principais indicadores económicos das empresas de transporte aéreo licenciadas em Portugal</t>
    </r>
  </si>
  <si>
    <r>
      <t xml:space="preserve">Quadro 5.2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Volume de negócios em transporte das empresas de transporte aéreo licenciadas em Portugal, por tipo de transporte</t>
    </r>
  </si>
  <si>
    <r>
      <t xml:space="preserve">Quadro 5.3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Pessoal ao serviço nas empresas de transporte aéreo licenciadas em Portugal, por categoria</t>
    </r>
  </si>
  <si>
    <r>
      <t xml:space="preserve">Quadro 5.4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aeronave</t>
    </r>
  </si>
  <si>
    <r>
      <t xml:space="preserve">Quadro 5.5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Frota aérea registada das empresas de transporte aéreo licenciadas em Portugal, por tipo de aparelho</t>
    </r>
    <r>
      <rPr>
        <b/>
        <vertAlign val="superscript"/>
        <sz val="10"/>
        <color indexed="8"/>
        <rFont val="Arial"/>
        <family val="2"/>
      </rPr>
      <t xml:space="preserve"> (a)</t>
    </r>
  </si>
  <si>
    <r>
      <t xml:space="preserve">Quadro 5.6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(em transporte aéreo) pelas empresas de transporte aéreo licenciadas em Portugal, por tipo de combustível</t>
    </r>
  </si>
  <si>
    <t>Quadro 5.1 &gt;&gt; Principais indicadores económicos das empresas de transporte aéreo licenciadas em Portugal</t>
  </si>
  <si>
    <t>Quadro 5.2 &gt;&gt; Volume de negócios em transporte das empresas de transporte aéreo licenciadas em Portugal, por tipo de transporte</t>
  </si>
  <si>
    <t>Quadro 5.3 &gt;&gt; Pessoal ao serviço nas empresas de transporte aéreo licenciadas em Portugal, por categoria e sexo</t>
  </si>
  <si>
    <t>Quadro 5.4 &gt;&gt; Frota aérea registada das empresas de transporte aéreo licenciadas em Portugal, por tipo de aeronave</t>
  </si>
  <si>
    <t>Quadro 5.6 &gt;&gt; Consumo de combustíveis (em transporte aéreo) pelas empresas de transporte aéreo licenciadas em Portugal, por tipo de combustível</t>
  </si>
  <si>
    <r>
      <t xml:space="preserve">Quadro 3.36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Nº de entidades com serviços de transporte de passageiros, por região</t>
    </r>
  </si>
  <si>
    <t>Veículos Nacionais - Transporte Nacional</t>
  </si>
  <si>
    <t>Veículos Nacionais - Transporte Internacional</t>
  </si>
  <si>
    <t>Veículos Estrangeiros</t>
  </si>
  <si>
    <r>
      <t>Fontes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Veículos Nacionais -  INE, Inquérito ao Transporte Rodoviário de Mercadorias; Veículos Estrangeiros - Eurostat</t>
    </r>
  </si>
  <si>
    <t>CAPÍTULO 8 - COMUNICAÇÕES</t>
  </si>
  <si>
    <t>TRANSPORTE MARÍTIMO</t>
  </si>
  <si>
    <t>TRANSPORTE FLUVIAL</t>
  </si>
  <si>
    <t>Quadro 2.12 &gt;&gt; Tráfego internacional (exceto trânsitos e tráfego terceiro): Quantidades transportadas sobre a rede principal de caminhos de ferro, por países</t>
  </si>
  <si>
    <t>Quadro 2.24 &gt;&gt; Elementos financeiros dos sistemas de metropolitano</t>
  </si>
  <si>
    <t>Quadro 2.23 &gt;&gt; Consumo de energia elétrica nos sistemas de metropolitano</t>
  </si>
  <si>
    <t>Quadro 2.22 &gt;&gt; Elementos de tráfego nos sistemas de metropolitano</t>
  </si>
  <si>
    <t>Quadro 2.21 &gt;&gt; Circulações (serviços) nos sistemas de metropolitano</t>
  </si>
  <si>
    <t>Quadro 2.20 &gt;&gt; Extensão da rede em exploração nos sistemas de metropolitano</t>
  </si>
  <si>
    <t>Quadro 2.19 &gt;&gt; Pessoal ao serviço e material circulante nos sistemas de metropolitano</t>
  </si>
  <si>
    <t>Quadro 2.18 &gt;&gt; Investimentos efetuados durante o ano</t>
  </si>
  <si>
    <t>Quadro 2.16 &gt;&gt; Acidentes de exploração e vítimas, por natureza do acidente</t>
  </si>
  <si>
    <t>Quadro 2.15 &gt;&gt; Incidentes ferroviários e vítimas, por natureza do incidente</t>
  </si>
  <si>
    <t>Quadro 2.14 &gt;&gt; Consumo de combustíveis e de energia elétrica na tração, segundo a via</t>
  </si>
  <si>
    <t>Quadro 2.13 &gt;&gt; Circulação e transporte em contentores grandes (20 ou mais pés), por natureza do trajeto</t>
  </si>
  <si>
    <t>Quadro 2.17 &gt;&gt; Pessoal ao serviço, por categorias, segundo as regiões (NUTS II)</t>
  </si>
  <si>
    <t>Quadro 3.2 &gt;&gt; Extensão da rede rodoviária do Continente, por NUTS II, segundo a rede</t>
  </si>
  <si>
    <t>Quadro 3.3 &gt;&gt; Extensão da rede de estradas europeias, segundo o tipo de estrada</t>
  </si>
  <si>
    <t>Quadro 3.4 &gt;&gt; Tráfego médio diário (ambos os sentidos) e receita cobrada nas pontes 25 de Abril e Vasco da Gama, segundo os meses</t>
  </si>
  <si>
    <t>CAPÍTULO 3 - TRANSPORTE RODOVIÁRIO</t>
  </si>
  <si>
    <t>Quadro 3.5 &gt;&gt; Parque de veículos rodoviários motorizados presumivelmente em circulação, segundo o tipo de veículo</t>
  </si>
  <si>
    <t>Quadro 3.7 &gt;&gt; Parque de camiões presumivelmente em circulação, por escalões de peso bruto</t>
  </si>
  <si>
    <t xml:space="preserve">Quadro 3.8 &gt;&gt; Parque de veículos rodoviários motorizados presumivelmente em circulação por tipo de veículo, segundo o combustível principal </t>
  </si>
  <si>
    <t>Quadro 3.9 &gt;&gt; Matrículas efetuadas e canceladas, por serviços de viação</t>
  </si>
  <si>
    <t>Quadro 3.10 &gt;&gt; Matrículas por classes e NUTS I</t>
  </si>
  <si>
    <t>Quadro 3.11 &gt;&gt; Matrículas efetuadas (veículos motorizados), por cilindradas e regiões NUTS I</t>
  </si>
  <si>
    <t>Quadro 3.19 &gt;&gt; Cartas de condução emitidas por direção regional de transporte e meses</t>
  </si>
  <si>
    <t xml:space="preserve">Quadro 3.20 &gt;&gt; Transporte rodoviário de mercadorias - síntese </t>
  </si>
  <si>
    <t>Quadro 3.21 &gt;&gt; Parque de referência (ITRM) por tipo de veículo, escalões de peso bruto / tara e região NUTS II</t>
  </si>
  <si>
    <t>Quadro 3.23 &gt;&gt; Mercadorias transportadas em veículos nacionais por tipo de veículo, escalões de peso bruto e tipo de parque</t>
  </si>
  <si>
    <t>Quadro 3.25 &gt;&gt; Transporte nacional em veículos nacionais: Mercadorias transportadas por tipo de veículo, escalões de peso bruto e tipo de parque</t>
  </si>
  <si>
    <t>Quadro 3.26 &gt;&gt; Transporte nacional em veículos nacionais: Matriz de fluxos de mercadorias intra e inter-regionais (NUTS II)</t>
  </si>
  <si>
    <t xml:space="preserve">Quadro 3.28 &gt;&gt; Transporte internacional em veículos nacionais: Mercadorias transportadas por tipo de veículo, escalões de peso bruto e tipo de parque </t>
  </si>
  <si>
    <t>Quadro 3.29 &gt;&gt; Transporte internacional em veículos nacionais: Matriz de fluxos de mercadorias</t>
  </si>
  <si>
    <t>Quadro 3.31 &gt;&gt; Transporte internacional em veículos nacionais: Mercadorias por países de origem/destino, segundo as regiões NUTS II de descarga/carga</t>
  </si>
  <si>
    <t>Quadro 3.32 &gt;&gt; Mercadorias transportadas em veículos estrangeiros por nacionalidade do veículo e tipo de transporte</t>
  </si>
  <si>
    <t>Quadro 3.34 &gt;&gt; Transporte de mercadorias em veículos estrangeiros por região de origem</t>
  </si>
  <si>
    <t>Quadro 3.35 &gt;&gt; Transporte de mercadorias em veículos estrangeiros por região de destino</t>
  </si>
  <si>
    <t>Quadro 3.36 &gt;&gt; Nº de entidades com serviços de transporte de passageiros, por região</t>
  </si>
  <si>
    <t>Quadro 3.37 &gt;&gt; Passageiros, Pkm, Lkm e coeficiente de utilização, por tipo do serviço</t>
  </si>
  <si>
    <t>Quadro 3.6 &gt;&gt; Parque de veículos rodoviários motorizados de passageiros presumivelmente em circulação, por escalões de idade, segundo o tipo de veículo</t>
  </si>
  <si>
    <t>Quadro 3.22 &gt;&gt; Veículos utilizados (ITRM) por tipo de veículo, escalões de peso bruto e tipo de parque</t>
  </si>
  <si>
    <t>Feridos Graves</t>
  </si>
  <si>
    <t>Feridos Ligeiros</t>
  </si>
  <si>
    <t>Ignorado</t>
  </si>
  <si>
    <t xml:space="preserve">          Feridos Graves</t>
  </si>
  <si>
    <t>Masculino</t>
  </si>
  <si>
    <t>Feminino</t>
  </si>
  <si>
    <t>ND</t>
  </si>
  <si>
    <t>Tipo de vítima e sexo</t>
  </si>
  <si>
    <t>INFRA ESTRUTURAS RODOVIÁRIAS</t>
  </si>
  <si>
    <t>PARQUE DE VEÍCULOS RODOVIÁRIOS PRESUMIVELMENTE EM CIRCULAÇÃO</t>
  </si>
  <si>
    <t>CARTAS DE CONDUÇÃO EMITIDAS</t>
  </si>
  <si>
    <t xml:space="preserve">TRANSPORTE RODOVIÁRIO DE MERCADORIAS </t>
  </si>
  <si>
    <t>TRANSPORTE RODOVIÁRIO DE PASSAGEIROS</t>
  </si>
  <si>
    <t>CONSUMO DE COMBUSTÍVEIS</t>
  </si>
  <si>
    <t>TELECOMUNICAÇÕES</t>
  </si>
  <si>
    <t>ATIVIDADES POSTAIS E DE COURIER</t>
  </si>
  <si>
    <t>ACIDENTES DE VIAÇÃO</t>
  </si>
  <si>
    <r>
      <t>Fonte:</t>
    </r>
    <r>
      <rPr>
        <sz val="6"/>
        <color indexed="8"/>
        <rFont val="Arial"/>
        <family val="2"/>
      </rPr>
      <t>Infraestruturas de Portugal S.A.</t>
    </r>
  </si>
  <si>
    <r>
      <t xml:space="preserve">Quadro 2.2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Linhas e ramais explorados, por regiões (NUTS II)</t>
    </r>
  </si>
  <si>
    <t xml:space="preserve">   NUTS II</t>
  </si>
  <si>
    <r>
      <t xml:space="preserve">Quadro 2.3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rede explorada, por tipo e principais infraestruturas ferroviárias</t>
    </r>
  </si>
  <si>
    <r>
      <t xml:space="preserve">Quadro 2.5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de passageiros e mercadorias, por tipo de tráfego</t>
    </r>
  </si>
  <si>
    <r>
      <t xml:space="preserve">Quadro 2.6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passageiros intra e inter-regional, por regiões de embarque e desembarque</t>
    </r>
  </si>
  <si>
    <r>
      <t xml:space="preserve">Quadro 2.8 </t>
    </r>
    <r>
      <rPr>
        <b/>
        <sz val="10"/>
        <color rgb="FFF7D117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 de mercadorias perigosas (Classes RID)</t>
    </r>
  </si>
  <si>
    <r>
      <t>Quadro 2.8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 de mercadorias perigosas (Classes RID)</t>
    </r>
  </si>
  <si>
    <r>
      <t xml:space="preserve">Quadro 2.10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(toneladas)</t>
    </r>
  </si>
  <si>
    <r>
      <t xml:space="preserve">Quadro 2.11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nacional de mercadorias intra e inter-regional, por regiões de carga e descarga (toneladas-quilómetro)</t>
    </r>
  </si>
  <si>
    <r>
      <t xml:space="preserve">Quadro 2.12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internacional (exceto trânsitos e tráfego terceiro): Quantidades transportadas sobre a rede principal de caminhos de ferro, por países</t>
    </r>
  </si>
  <si>
    <r>
      <t xml:space="preserve">Quadro 2.24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financeiros dos sistemas de metropolitano</t>
    </r>
  </si>
  <si>
    <r>
      <t xml:space="preserve">Quadro 2.23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energia elétrica nos sistemas de metropolitano</t>
    </r>
  </si>
  <si>
    <r>
      <t xml:space="preserve">Quadro 2.22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Elementos de tráfego nos sistemas de metropolitano</t>
    </r>
  </si>
  <si>
    <r>
      <t xml:space="preserve">Quadro 2.21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Circulações (serviços) nos sistemas de metropolitano</t>
    </r>
  </si>
  <si>
    <r>
      <t xml:space="preserve">Quadro 2.20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Extensão da rede em exploração nos sistemas de metropolitano</t>
    </r>
  </si>
  <si>
    <r>
      <t xml:space="preserve">Quadro 2.19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 e material circulante nos sistemas de metropolitano</t>
    </r>
  </si>
  <si>
    <r>
      <t xml:space="preserve">Quadro 2.18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Investimentos efetuados durante o ano</t>
    </r>
  </si>
  <si>
    <r>
      <t xml:space="preserve">Quadro 2.16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exploração e vítimas, por natureza do acidente</t>
    </r>
  </si>
  <si>
    <r>
      <t xml:space="preserve">Quadro 2.15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Incidentes ferroviários e vítimas, por natureza do incidente</t>
    </r>
  </si>
  <si>
    <r>
      <t xml:space="preserve">Quadro 2.14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Consumo de combustíveis e de energia elétrica na tração, segundo a via</t>
    </r>
  </si>
  <si>
    <r>
      <t xml:space="preserve">Quadro 2.13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Circulação e transporte em contentores grandes (20 ou mais pés), por natureza do trajeto</t>
    </r>
  </si>
  <si>
    <r>
      <t xml:space="preserve">Quadro 2.17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Pessoal ao serviço, por categorias, segundo as regiões (NUTS II)</t>
    </r>
  </si>
  <si>
    <r>
      <t>Fonte</t>
    </r>
    <r>
      <rPr>
        <i/>
        <sz val="6"/>
        <rFont val="Arial"/>
        <family val="2"/>
      </rPr>
      <t xml:space="preserve">: </t>
    </r>
    <r>
      <rPr>
        <sz val="6"/>
        <rFont val="Arial"/>
        <family val="2"/>
      </rPr>
      <t>Eurostat</t>
    </r>
  </si>
  <si>
    <t>Quadro 4.15 &gt;&gt; Movimento de contentores e mercadorias, por porto, fluxo e dimensão dos contentores</t>
  </si>
  <si>
    <r>
      <t>Quadro 4.17 &gt;&gt; Movimento de passageiros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nos portos, segundo a nacionalidade de registo da embarcação </t>
    </r>
  </si>
  <si>
    <r>
      <t>Quadro 5.5 &gt;&gt; Frota aérea das empresas de transporte aéreo licenciadas em Portugal, por tipo de aparelho</t>
    </r>
    <r>
      <rPr>
        <vertAlign val="superscript"/>
        <sz val="10"/>
        <rFont val="Arial"/>
        <family val="2"/>
      </rPr>
      <t>(a)</t>
    </r>
  </si>
  <si>
    <t>Quadro 5.17 &gt;&gt; Passageiros, por principais aeroportos e países de origem/destino</t>
  </si>
  <si>
    <t>SINAIS  CONVENCIONAIS</t>
  </si>
  <si>
    <t>Valor confidencial</t>
  </si>
  <si>
    <t>§</t>
  </si>
  <si>
    <t>Desvio do padrão de qualidade/coeficiente de variação elevado</t>
  </si>
  <si>
    <t>Valor não disponível ou com menor fiabilidade</t>
  </si>
  <si>
    <t>Po</t>
  </si>
  <si>
    <t>Valor provisório</t>
  </si>
  <si>
    <t>Rv</t>
  </si>
  <si>
    <t>Valor revisto</t>
  </si>
  <si>
    <t>Percentagem</t>
  </si>
  <si>
    <t xml:space="preserve">// </t>
  </si>
  <si>
    <t>Não aplicável</t>
  </si>
  <si>
    <t>c.c.</t>
  </si>
  <si>
    <t>Centímetros cúbicos</t>
  </si>
  <si>
    <t>Euro</t>
  </si>
  <si>
    <t>GWh</t>
  </si>
  <si>
    <t>Gigawatt hora</t>
  </si>
  <si>
    <t>Quilograma</t>
  </si>
  <si>
    <t>Quilómetro</t>
  </si>
  <si>
    <t>Litro</t>
  </si>
  <si>
    <t>Lugar–quilómetro</t>
  </si>
  <si>
    <t>m</t>
  </si>
  <si>
    <t>Metro</t>
  </si>
  <si>
    <t>Número</t>
  </si>
  <si>
    <t>Passageiro–quilómetro</t>
  </si>
  <si>
    <t>Tonelada</t>
  </si>
  <si>
    <t>Tonelada equivalente de petróleo</t>
  </si>
  <si>
    <t>Tonelada-quilómetro</t>
  </si>
  <si>
    <t>Tonelagem de porte bruto</t>
  </si>
  <si>
    <t>Veículo–quilómetro</t>
  </si>
  <si>
    <t>ACAP</t>
  </si>
  <si>
    <t>Associação Automóvel de Portugal</t>
  </si>
  <si>
    <t>ANA</t>
  </si>
  <si>
    <t>ANAC</t>
  </si>
  <si>
    <t>Autoridade Nacional de Aviação Civil</t>
  </si>
  <si>
    <t>ANSR</t>
  </si>
  <si>
    <t>Autoridade Nacional de Segurança Rodoviária</t>
  </si>
  <si>
    <t>DGEG</t>
  </si>
  <si>
    <t>Direção Geral de Energia e Geologia</t>
  </si>
  <si>
    <t>e. r.</t>
  </si>
  <si>
    <t>Erro relativo de amostragem</t>
  </si>
  <si>
    <t>FTTH</t>
  </si>
  <si>
    <t>GB</t>
  </si>
  <si>
    <t>IMDG</t>
  </si>
  <si>
    <t>IMT</t>
  </si>
  <si>
    <t xml:space="preserve">Instituto da Mobilidade e dos Transportes </t>
  </si>
  <si>
    <t>MMS</t>
  </si>
  <si>
    <t>Serviço de mensagens multimédia</t>
  </si>
  <si>
    <t>NUTS</t>
  </si>
  <si>
    <t>Nomenclatura das unidades territoriais para fins estatísticos</t>
  </si>
  <si>
    <t>NST</t>
  </si>
  <si>
    <t>OPEP</t>
  </si>
  <si>
    <t>Organização dos Países Exportadores de Petróleo</t>
  </si>
  <si>
    <t>Países Africanos de Língua Oficial Portuguesa</t>
  </si>
  <si>
    <t>R.A.</t>
  </si>
  <si>
    <t>Região Autónoma</t>
  </si>
  <si>
    <t>REN</t>
  </si>
  <si>
    <t>Rede Elétrica Nacional</t>
  </si>
  <si>
    <t>RIV</t>
  </si>
  <si>
    <t>RNTGN</t>
  </si>
  <si>
    <t>Rede Nacional de Transporte de Gás Natural</t>
  </si>
  <si>
    <t>SCIE</t>
  </si>
  <si>
    <t xml:space="preserve">Sistema de Contas Integradas das Empresas </t>
  </si>
  <si>
    <t>SMS</t>
  </si>
  <si>
    <t>Serviço de mensagens curtas</t>
  </si>
  <si>
    <t>União Europeia</t>
  </si>
  <si>
    <t>VoB</t>
  </si>
  <si>
    <t xml:space="preserve">Voice over broadband </t>
  </si>
  <si>
    <t>VoIP</t>
  </si>
  <si>
    <t xml:space="preserve">Voice over Internet Protocol </t>
  </si>
  <si>
    <t>...</t>
  </si>
  <si>
    <t>Volt</t>
  </si>
  <si>
    <t>V</t>
  </si>
  <si>
    <t>Hertz</t>
  </si>
  <si>
    <t>Hz</t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</si>
  <si>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          x     Valor não disponível ou com menor fiabilidade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</si>
  <si>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Eurostat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</si>
  <si>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         ...     Valor confidencial</t>
    </r>
  </si>
  <si>
    <t>Mercadorias em contentores (t)</t>
  </si>
  <si>
    <t>Tara (t)</t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</si>
  <si>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      //      Não aplicável</t>
    </r>
  </si>
  <si>
    <t>min</t>
  </si>
  <si>
    <r>
      <t xml:space="preserve">  EUROPA</t>
    </r>
    <r>
      <rPr>
        <sz val="7"/>
        <rFont val="Arial"/>
        <family val="2"/>
      </rPr>
      <t xml:space="preserve"> (exceto U.E.)</t>
    </r>
  </si>
  <si>
    <t>A.M. Porto</t>
  </si>
  <si>
    <t>SIGLAS E ABREVIATURAS</t>
  </si>
  <si>
    <t xml:space="preserve"> ADSL</t>
  </si>
  <si>
    <t>Linha Digital Assimétrica para Assinante (Assymmetric Digital Subscriber Line)</t>
  </si>
  <si>
    <t>Cat.</t>
  </si>
  <si>
    <t>Categoria</t>
  </si>
  <si>
    <t>DRT</t>
  </si>
  <si>
    <t>Direção Regional de Transporte</t>
  </si>
  <si>
    <t>DTH</t>
  </si>
  <si>
    <t>Televisão digital via satélite (Direct To Home)</t>
  </si>
  <si>
    <t>EUROSTAT</t>
  </si>
  <si>
    <t>Serviço de distribuição de televisão por fibra ótica (Fiber To The Home)</t>
  </si>
  <si>
    <t>Gás de petróleo liquefeito</t>
  </si>
  <si>
    <t>GSM</t>
  </si>
  <si>
    <t>INE</t>
  </si>
  <si>
    <t>Instituto Nacional de Estatística</t>
  </si>
  <si>
    <t>Ministério da Defesa</t>
  </si>
  <si>
    <t>Não discriminado</t>
  </si>
  <si>
    <t>n.e.</t>
  </si>
  <si>
    <t>Não especificados</t>
  </si>
  <si>
    <t>PCB</t>
  </si>
  <si>
    <t>RDIS</t>
  </si>
  <si>
    <t>Rede Digital Integrada de Serviços (Integrated Services Digital Network)</t>
  </si>
  <si>
    <t>RID</t>
  </si>
  <si>
    <t>Roll on - Roll off</t>
  </si>
  <si>
    <t>SVA</t>
  </si>
  <si>
    <t>Serviços de valor acrescentado</t>
  </si>
  <si>
    <t>UMTS</t>
  </si>
  <si>
    <t>Sistema de Telecomunicações Móveis Universal (Universal Mobile Telecommunication System)</t>
  </si>
  <si>
    <t>Eur</t>
  </si>
  <si>
    <t>Gigabytes</t>
  </si>
  <si>
    <t>kW</t>
  </si>
  <si>
    <t>Kilowatt</t>
  </si>
  <si>
    <t>kWh</t>
  </si>
  <si>
    <t>Kilowatt hora</t>
  </si>
  <si>
    <r>
      <t>m</t>
    </r>
    <r>
      <rPr>
        <vertAlign val="superscript"/>
        <sz val="10"/>
        <rFont val="Arial"/>
        <family val="2"/>
      </rPr>
      <t>2</t>
    </r>
  </si>
  <si>
    <t>Metro quadrado</t>
  </si>
  <si>
    <r>
      <t>m</t>
    </r>
    <r>
      <rPr>
        <vertAlign val="superscript"/>
        <sz val="10"/>
        <rFont val="Arial"/>
        <family val="2"/>
      </rPr>
      <t>3</t>
    </r>
  </si>
  <si>
    <t>Metro cúbico</t>
  </si>
  <si>
    <t>Pé</t>
  </si>
  <si>
    <t>Equivalente a 30,48 centímetros</t>
  </si>
  <si>
    <t>Serviço de Estatística da União Europeia (European Statistics)</t>
  </si>
  <si>
    <t>Associação Europeia de Comércio Livre (European Free Trade Association)</t>
  </si>
  <si>
    <t>Sistema Global para Comunicações Móveis (Global System for Mobile)</t>
  </si>
  <si>
    <t>Classificação Internacional de Mercadorias Perigosas no Transporte Marítimo (International Maritime Dangerous Goods)</t>
  </si>
  <si>
    <t>Nomenclatura Uniforme para as Estatísticas dos transportes</t>
  </si>
  <si>
    <t>SINAIS CONVENCIONAIS, SIGLAS, ABREVIATURAS E UNIDADES DE MEDIDA</t>
  </si>
  <si>
    <t>Unidade equivalente a contentor de 20 pés (Twenty-foot Equivalent Unit)</t>
  </si>
  <si>
    <t>Arqueação bruta (Gross Tonnage)</t>
  </si>
  <si>
    <t>UNIDADES DE MEDIDA</t>
  </si>
  <si>
    <t>ITRM</t>
  </si>
  <si>
    <t>ITRP</t>
  </si>
  <si>
    <t>Inquérito ao Transporte Rodoviário de Mercadorias</t>
  </si>
  <si>
    <t>Inquérito ao Transporte Rodoviário de Passageiros</t>
  </si>
  <si>
    <t>CE</t>
  </si>
  <si>
    <t>Comissão Europeia</t>
  </si>
  <si>
    <t>Bifenilos policlorado (Polychlorinated Biphenyls)</t>
  </si>
  <si>
    <t>Regulamento Relativo ao Transporte Ferroviário Internacional de Mercadorias Perigosas</t>
  </si>
  <si>
    <t>Aeroportos de Portugal, S.A.</t>
  </si>
  <si>
    <r>
      <t xml:space="preserve">Fonte: </t>
    </r>
    <r>
      <rPr>
        <sz val="6"/>
        <color indexed="8"/>
        <rFont val="Arial"/>
        <family val="2"/>
      </rPr>
      <t>Estatísticas da navegação aérea (ANAC/NAV/INE)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</si>
  <si>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 xml:space="preserve">:           </t>
    </r>
  </si>
  <si>
    <t>//      Não aplicável</t>
  </si>
  <si>
    <t>NAV</t>
  </si>
  <si>
    <t xml:space="preserve">NAV Portugal - Navegação Aérea </t>
  </si>
  <si>
    <t>CLC</t>
  </si>
  <si>
    <t>Companhia Logística de Combustíveis S.A.</t>
  </si>
  <si>
    <t>Região de Informação de Voo</t>
  </si>
  <si>
    <t>tep</t>
  </si>
  <si>
    <t>ANACOM</t>
  </si>
  <si>
    <t xml:space="preserve">Autoridade Nacional de Comunicações 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</si>
  <si>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Dados unicamente referentes ao sentido indicado.</t>
    </r>
  </si>
  <si>
    <t>x     Valor não disponível</t>
  </si>
  <si>
    <t xml:space="preserve">      Outras receitas</t>
  </si>
  <si>
    <t>Dodge</t>
  </si>
  <si>
    <t>Saab</t>
  </si>
  <si>
    <t>Triumph</t>
  </si>
  <si>
    <t>Maxus</t>
  </si>
  <si>
    <t>2021</t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</si>
  <si>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elevado;    x - Valor não disponível ou com menor fiabilidade</t>
    </r>
  </si>
  <si>
    <r>
      <rPr>
        <b/>
        <sz val="6"/>
        <color indexed="8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</si>
  <si>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 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</si>
  <si>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§ - Desvio do padrão de qualidade/coeficiente de variação elevado;     x - Valor não disponível ou com menor fiabilidade</t>
    </r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</si>
  <si>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§ - Desvio do padrão de qualidade/coeficiente de variação elevado;     x- Valor não disponível ou com menor fiabilidade  </t>
    </r>
  </si>
  <si>
    <r>
      <rPr>
        <b/>
        <i/>
        <sz val="6"/>
        <color rgb="FF000000"/>
        <rFont val="Arial"/>
        <family val="2"/>
      </rPr>
      <t>Sinais convencionais:</t>
    </r>
    <r>
      <rPr>
        <b/>
        <sz val="6"/>
        <color indexed="8"/>
        <rFont val="Arial"/>
        <family val="2"/>
      </rPr>
      <t xml:space="preserve"> </t>
    </r>
    <r>
      <rPr>
        <sz val="6"/>
        <color indexed="8"/>
        <rFont val="Arial"/>
        <family val="2"/>
      </rPr>
      <t>x - Valor não disponível ou com menor fiabilidade</t>
    </r>
  </si>
  <si>
    <t>Peso médio à descolagem (pmd)</t>
  </si>
  <si>
    <t>Turbofan</t>
  </si>
  <si>
    <t>Turboprop</t>
  </si>
  <si>
    <t>Bombardier DHC/DASH-8</t>
  </si>
  <si>
    <r>
      <rPr>
        <b/>
        <sz val="6"/>
        <rFont val="Arial"/>
        <family val="2"/>
      </rPr>
      <t>Nota</t>
    </r>
    <r>
      <rPr>
        <sz val="6"/>
        <rFont val="Arial"/>
        <family val="2"/>
      </rPr>
      <t xml:space="preserve">: Inclui adicionalmente dados de empresas de transporte aéreo estrangeiras em operações </t>
    </r>
    <r>
      <rPr>
        <i/>
        <sz val="6"/>
        <rFont val="Arial"/>
        <family val="2"/>
      </rPr>
      <t>code share</t>
    </r>
  </si>
  <si>
    <r>
      <rPr>
        <b/>
        <i/>
        <sz val="6"/>
        <rFont val="Arial"/>
        <family val="2"/>
      </rPr>
      <t>Fonte</t>
    </r>
    <r>
      <rPr>
        <i/>
        <sz val="6"/>
        <rFont val="Arial"/>
        <family val="2"/>
      </rPr>
      <t>:</t>
    </r>
    <r>
      <rPr>
        <sz val="6"/>
        <rFont val="Arial"/>
        <family val="2"/>
      </rPr>
      <t xml:space="preserve"> Inquérito ao Transporte Fluvial</t>
    </r>
  </si>
  <si>
    <t>Senegal</t>
  </si>
  <si>
    <t>Chile</t>
  </si>
  <si>
    <t>Líbano</t>
  </si>
  <si>
    <t>31.12.2021</t>
  </si>
  <si>
    <t>Elétrico Puro</t>
  </si>
  <si>
    <t>Hibrido Plug-In</t>
  </si>
  <si>
    <t>Hibrido Não Plug-In</t>
  </si>
  <si>
    <r>
      <rPr>
        <b/>
        <sz val="6"/>
        <rFont val="Arial"/>
        <family val="2"/>
      </rPr>
      <t>Fonte:</t>
    </r>
    <r>
      <rPr>
        <sz val="6"/>
        <rFont val="Arial"/>
        <family val="2"/>
      </rPr>
      <t xml:space="preserve"> Estatísticas dos aeroportos e aeródromos (ANA/ANAC/INE)</t>
    </r>
  </si>
  <si>
    <r>
      <rPr>
        <b/>
        <sz val="6"/>
        <color indexed="8"/>
        <rFont val="Arial"/>
        <family val="2"/>
      </rPr>
      <t>Sinais convencionais</t>
    </r>
    <r>
      <rPr>
        <sz val="6"/>
        <color indexed="8"/>
        <rFont val="Arial"/>
        <family val="2"/>
      </rPr>
      <t>:     //      Não aplicável</t>
    </r>
  </si>
  <si>
    <r>
      <rPr>
        <b/>
        <sz val="6"/>
        <color indexed="8"/>
        <rFont val="Arial"/>
        <family val="2"/>
      </rPr>
      <t xml:space="preserve">                                     </t>
    </r>
    <r>
      <rPr>
        <sz val="6"/>
        <color indexed="8"/>
        <rFont val="Arial"/>
        <family val="2"/>
      </rPr>
      <t xml:space="preserve">          x     Valor não disponível ou com menor fiabilidade</t>
    </r>
  </si>
  <si>
    <r>
      <t>Unidade 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</si>
  <si>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pdm</t>
  </si>
  <si>
    <t>Peso máximo à descolagem / Peso médio à descolagem</t>
  </si>
  <si>
    <t>Área Metropolitana do Porto</t>
  </si>
  <si>
    <t>Serviço Regular</t>
  </si>
  <si>
    <t>Serviço Regular Especializado (Crianças)</t>
  </si>
  <si>
    <t>Serviço Regular Especializado (Trabalhadores)</t>
  </si>
  <si>
    <t>Serviço Flexível</t>
  </si>
  <si>
    <t>Serviço Expresso</t>
  </si>
  <si>
    <r>
      <rPr>
        <b/>
        <i/>
        <sz val="6"/>
        <rFont val="Calibri"/>
        <family val="2"/>
      </rPr>
      <t>Fonte</t>
    </r>
    <r>
      <rPr>
        <sz val="6"/>
        <rFont val="Calibri"/>
        <family val="2"/>
      </rPr>
      <t xml:space="preserve">: </t>
    </r>
    <r>
      <rPr>
        <sz val="6"/>
        <rFont val="Arial"/>
        <family val="2"/>
      </rPr>
      <t xml:space="preserve">Inquérito ao Transporte Rodoviário de Passageiros </t>
    </r>
  </si>
  <si>
    <r>
      <t xml:space="preserve">Quadro 3.38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origem</t>
    </r>
  </si>
  <si>
    <r>
      <t xml:space="preserve">Quadro 3.39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regular: Número de serviços, passageiros, passageiros-km e lugares-km por região de destino</t>
    </r>
  </si>
  <si>
    <r>
      <t xml:space="preserve">Quadro 3.44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energia no transporte rodoviário de passageiros </t>
    </r>
  </si>
  <si>
    <r>
      <t xml:space="preserve">Quadro 3.45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Consumo de combustíveis e energia na rodovia</t>
    </r>
  </si>
  <si>
    <r>
      <t xml:space="preserve">Quadro 3.46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distritos e ilhas</t>
    </r>
  </si>
  <si>
    <r>
      <t xml:space="preserve">Quadro 3.47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Acidentes de viação e vítimas por meses e NUTS I </t>
    </r>
  </si>
  <si>
    <r>
      <t xml:space="preserve">Quadro 3.49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natureza do acidente</t>
    </r>
  </si>
  <si>
    <t>Tipo de vítima e genero</t>
  </si>
  <si>
    <r>
      <t xml:space="preserve">Quadro 3.50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e género</t>
    </r>
  </si>
  <si>
    <r>
      <t xml:space="preserve">Quadro 3.51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segundo os escalões etários </t>
    </r>
  </si>
  <si>
    <r>
      <t xml:space="preserve">Quadro 3.52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10 000 habitantes e segundo os escalões etários</t>
    </r>
  </si>
  <si>
    <r>
      <t xml:space="preserve">Quadro 3.53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Vítimas de acidentes de viação por categoria de utente segundo o tipo de vítima e escalões etários</t>
    </r>
  </si>
  <si>
    <t>Quadro 3.38 &gt;&gt; Transporte nacional regular: Número de serviços, passageiros, passageiros-km e lugares-km por região de origem</t>
  </si>
  <si>
    <t>Quadro 3.39 &gt;&gt; Transporte nacional regular: Número de serviços, passageiros, passageiros-km e lugares-km por região de destino</t>
  </si>
  <si>
    <t xml:space="preserve">Quadro 3.44 &gt;&gt; Consumo de energia no transporte rodoviário de passageiros </t>
  </si>
  <si>
    <t>Quadro 3.45 &gt;&gt; Consumo de combustíveis e energia na rodovia</t>
  </si>
  <si>
    <t>Quadro 3.46 &gt;&gt; Acidentes de viação e vítimas por distritos e ilhas</t>
  </si>
  <si>
    <t>Quadro 3.47 &gt;&gt; Acidentes de viação e vítimas por meses e NUTS I</t>
  </si>
  <si>
    <t>Quadro 3.48 &gt;&gt; Acidentes de viação e vítimas por regiões NUTS III</t>
  </si>
  <si>
    <t>Quadro 3.49 &gt;&gt; Acidentes de viação e vítimas por natureza do acidente</t>
  </si>
  <si>
    <t>Quadro 3.50 &gt;&gt; Vítimas de acidentes de viação por categoria de utente e género</t>
  </si>
  <si>
    <t xml:space="preserve">Quadro 3.51 &gt;&gt; Vítimas de acidentes de viação segundo os escalões etários </t>
  </si>
  <si>
    <t>Quadro 3.52 &gt;&gt; Vítimas de acidentes de viação por 10 000 habitantes e segundo os escalões etários</t>
  </si>
  <si>
    <t>Quadro 3.53 &gt;&gt; Vítimas de acidentes de viação por categoria de utente segundo o tipo de vítima e escalões etários</t>
  </si>
  <si>
    <t xml:space="preserve">km </t>
  </si>
  <si>
    <t>kg</t>
  </si>
  <si>
    <t>l</t>
  </si>
  <si>
    <t>Produção elétrica em regime ordinário</t>
  </si>
  <si>
    <t>Mercado convencional</t>
  </si>
  <si>
    <t>Valença do Minho - exportação</t>
  </si>
  <si>
    <t>Valença do Minho (Enagás trânsito)</t>
  </si>
  <si>
    <t>Armazenagem subterrânea</t>
  </si>
  <si>
    <t>Campo Maior</t>
  </si>
  <si>
    <t>Campo Maior (Enagás - trânsito)</t>
  </si>
  <si>
    <t>Valença do Minho - importação</t>
  </si>
  <si>
    <t>Calheta</t>
  </si>
  <si>
    <t>Guiana</t>
  </si>
  <si>
    <t>Trindade e Tobago</t>
  </si>
  <si>
    <t>Taiwan</t>
  </si>
  <si>
    <t>Vietname</t>
  </si>
  <si>
    <t>Outros dos Açores</t>
  </si>
  <si>
    <t>Marshall, Ilhas</t>
  </si>
  <si>
    <t>Albânia</t>
  </si>
  <si>
    <t>Moldávia</t>
  </si>
  <si>
    <t xml:space="preserve"> UE</t>
  </si>
  <si>
    <t>Movimentos totais</t>
  </si>
  <si>
    <t>Aterragens</t>
  </si>
  <si>
    <t>Descolagens</t>
  </si>
  <si>
    <t>Austria</t>
  </si>
  <si>
    <t>Ponta Delgada - Lisboa</t>
  </si>
  <si>
    <t>Faro - Londres/ Gatwick</t>
  </si>
  <si>
    <t>Faro - Dublin</t>
  </si>
  <si>
    <t>Lisboa - Barcelona/ El Prat</t>
  </si>
  <si>
    <t>Porto - Barcelona/ El Prat</t>
  </si>
  <si>
    <t>Taxas não aero-
náuticas</t>
  </si>
  <si>
    <t>Outras taxas aero-
náuticas</t>
  </si>
  <si>
    <t xml:space="preserve">Despesas de operação
</t>
  </si>
  <si>
    <t>Outras receitas</t>
  </si>
  <si>
    <t>Movimento de passageiros</t>
  </si>
  <si>
    <t>Movimento de aeronaves</t>
  </si>
  <si>
    <t>Principal proprietário</t>
  </si>
  <si>
    <t>Capacidade de passageiros/ hora</t>
  </si>
  <si>
    <t>Capacidade de movimentação / hora</t>
  </si>
  <si>
    <t>Capacidade de aeronaves/ hora</t>
  </si>
  <si>
    <t>31.12.2022</t>
  </si>
  <si>
    <t>Lisboa e V.T.</t>
  </si>
  <si>
    <t>MG</t>
  </si>
  <si>
    <t>Polestar</t>
  </si>
  <si>
    <t xml:space="preserve">       De 951 a 1 150</t>
  </si>
  <si>
    <t>BMW</t>
  </si>
  <si>
    <t>Piaggio</t>
  </si>
  <si>
    <t>2022</t>
  </si>
  <si>
    <t>N.D.</t>
  </si>
  <si>
    <t>Biocombustíveis</t>
  </si>
  <si>
    <t>Graciosa</t>
  </si>
  <si>
    <r>
      <t xml:space="preserve">Quadro 2.7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 xml:space="preserve"> nacional e internacional, por divisões de mercadorias (NST 2007)</t>
    </r>
  </si>
  <si>
    <t>Divisões de 
mercadorias (NST 2007)</t>
  </si>
  <si>
    <r>
      <t xml:space="preserve">Quadro 2.9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em território nacional: Quantidades transportadas, por divisões de mercadorias (NST 2007), segundo os escalões de distância</t>
    </r>
  </si>
  <si>
    <r>
      <t>Quadro 2.7 &gt;&gt; Tráfego</t>
    </r>
    <r>
      <rPr>
        <vertAlign val="superscript"/>
        <sz val="10"/>
        <rFont val="Arial"/>
        <family val="2"/>
      </rPr>
      <t>(a)</t>
    </r>
    <r>
      <rPr>
        <sz val="10"/>
        <rFont val="Arial"/>
        <family val="2"/>
      </rPr>
      <t xml:space="preserve"> nacional e internacional, por divisões de mercadorias (NST 2007)</t>
    </r>
  </si>
  <si>
    <t>Quadro 2.9 &gt;&gt; Tráfego em território nacional: Quantidades transportadas, por divisões de mercadorias (NST 2007), segundo os escalões de distância</t>
  </si>
  <si>
    <r>
      <t xml:space="preserve">Quadro 7.1 </t>
    </r>
    <r>
      <rPr>
        <b/>
        <sz val="10"/>
        <color rgb="FFFFC000"/>
        <rFont val="Arial"/>
        <family val="2"/>
      </rPr>
      <t xml:space="preserve">&gt;&gt; </t>
    </r>
    <r>
      <rPr>
        <b/>
        <sz val="10"/>
        <rFont val="Arial"/>
        <family val="2"/>
      </rPr>
      <t>Mercadorias importadas por modo de transporte e divisões de mercadorias
(NST 2007)</t>
    </r>
  </si>
  <si>
    <t>Divisões de
mercadorias
(NST 2007)</t>
  </si>
  <si>
    <r>
      <t xml:space="preserve">Quadro 7.2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por modo de transporte e divisões de mercadorias (NST 2007)</t>
    </r>
  </si>
  <si>
    <t xml:space="preserve">Divisões de mercadorias
(NST 2007) (a) </t>
  </si>
  <si>
    <r>
      <t>Quadro 4.5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carregadas, por porto e divisões de mercadorias (NST 2007)</t>
    </r>
  </si>
  <si>
    <r>
      <t>Quadro 4.6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 xml:space="preserve">Mercadorias descarregadas por porto e divisões de mercadorias  (NST 2007) </t>
    </r>
  </si>
  <si>
    <t>Divisões de
mercadorias 
(NST 2007)</t>
  </si>
  <si>
    <r>
      <t>Quadro 4.7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Mercadorias carregadas nos portos, por divisões de mercadorias (NST 2007) e tipos de carga</t>
    </r>
  </si>
  <si>
    <r>
      <t>Quadro 4.8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descarregadas nos portos, por divisões de mercadorias (NST 2007) e tipos de carga</t>
    </r>
  </si>
  <si>
    <r>
      <t xml:space="preserve">Quadro 3.24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nacionais por divisões de mercadorias (NST 2007) e tipo de parque</t>
    </r>
  </si>
  <si>
    <t xml:space="preserve">Divisões de
mercadorias (NST 2007) </t>
  </si>
  <si>
    <r>
      <t xml:space="preserve">Quadro 3.27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Mercadorias por regiões de carga e descarga (NUTS II), segundo as divisões de mercadorias (NST 2007)    </t>
    </r>
  </si>
  <si>
    <t xml:space="preserve">Divisões de mercadorias 
(NST 2007) (a) </t>
  </si>
  <si>
    <t>Divisões de mercadorias
(NST 2007)</t>
  </si>
  <si>
    <t xml:space="preserve">Divisões de mercadorias (NST 2007) </t>
  </si>
  <si>
    <t>Quadro 3.27 &gt;&gt; Transporte nacional em veículos nacionais: Mercadorias por regiões de carga e descarga (NUTS II), segundo as divisões de mercadorias (NST 2007)</t>
  </si>
  <si>
    <t>Quadro 3.30 &gt;&gt; Transporte internacional em veículos nacionais: Mercadorias transportadas (T e Tkm) por divisões de mercadorias (NST 2007)</t>
  </si>
  <si>
    <t>Quadro 3.33 &gt;&gt; Mercadorias transportadas em veículos estrangeiros por divisões de mercadorias (NST 2007)</t>
  </si>
  <si>
    <t>Quadro 4.5 &gt;&gt; Mercadorias carregadas, por porto e divisões de mercadorias (NST 2007)</t>
  </si>
  <si>
    <t xml:space="preserve">Quadro 4.6 &gt;&gt; Mercadorias descarregadas por porto e divisões de mercadorias  (NST 2007) </t>
  </si>
  <si>
    <t>Quadro 4.7 &gt;&gt; Mercadorias carregadas nos portos, por divisões de mercadorias (NST 2007) e tipos de carga</t>
  </si>
  <si>
    <t>Quadro 4.8 &gt;&gt; Mercadorias descarregadas nos portos, por divisões de mercadorias (NST 2007) e tipos de carga</t>
  </si>
  <si>
    <t>Quadro 3.24 &gt;&gt; Mercadorias transportadas em veículos nacionais por divisões de mercadorias (NST 2007) e tipo de parque</t>
  </si>
  <si>
    <t>Quadro 7.1 &gt;&gt; Mercadorias importadas por modo de transporte e divisões de mercadorias (NST 2007)</t>
  </si>
  <si>
    <t>Quadro 7.2 &gt;&gt; Mercadorias exportadas por modo de transporte e divisões de mercadorias (NST 2007)</t>
  </si>
  <si>
    <t>Divisões de mercadorias
perigosas (IMDG)</t>
  </si>
  <si>
    <t>lkm</t>
  </si>
  <si>
    <t xml:space="preserve">pkm </t>
  </si>
  <si>
    <t>tkm</t>
  </si>
  <si>
    <t>vkm</t>
  </si>
  <si>
    <t>Rede principal (km)</t>
  </si>
  <si>
    <t>Total da rede de linhas exploradas (km)</t>
  </si>
  <si>
    <t>Rede complementar (km)</t>
  </si>
  <si>
    <t>Rede secundária (km)</t>
  </si>
  <si>
    <r>
      <t xml:space="preserve">10 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l</t>
    </r>
  </si>
  <si>
    <t>pkm/vkm</t>
  </si>
  <si>
    <t>3 501 - 10 000 kg</t>
  </si>
  <si>
    <t>10 001 - 16 000 kg</t>
  </si>
  <si>
    <t>16 001 - 19 000 kg</t>
  </si>
  <si>
    <t>19 001 - 26 000 kg</t>
  </si>
  <si>
    <t xml:space="preserve">Mais de 26 000 kg </t>
  </si>
  <si>
    <t>3 501 - 7 000 kg</t>
  </si>
  <si>
    <t xml:space="preserve">Mais de 7 000 kg </t>
  </si>
  <si>
    <t>Mais de 26 000 kg</t>
  </si>
  <si>
    <t>3 501 - 37 000 kg</t>
  </si>
  <si>
    <t>37 001 - 40 000 kg</t>
  </si>
  <si>
    <t>Mais de 40 000 kg</t>
  </si>
  <si>
    <t>3 501 - 29 000 kg</t>
  </si>
  <si>
    <t>29 001 - 38 000 kg</t>
  </si>
  <si>
    <t>38 001 - 40 000 kg</t>
  </si>
  <si>
    <t>3 501 a 10 000 kg</t>
  </si>
  <si>
    <t>10 001 a 16 000 kg</t>
  </si>
  <si>
    <t>16 001 a 19 000 kg</t>
  </si>
  <si>
    <t>19 001 a 26 000 kg</t>
  </si>
  <si>
    <t>3 501 a 37 000 kg</t>
  </si>
  <si>
    <t>37 001 a 40 000 kg</t>
  </si>
  <si>
    <t>3 501 a 29 000 kg</t>
  </si>
  <si>
    <t>29 001 a 38 000 kg</t>
  </si>
  <si>
    <t>38 001 a 40 000 kg</t>
  </si>
  <si>
    <r>
      <t xml:space="preserve">Quadro 3.33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Mercadorias transportadas em veículos estrangeiros por divisões de mercadorias (NST 2007)</t>
    </r>
  </si>
  <si>
    <t>Passageiros-quilómetro (pkm)</t>
  </si>
  <si>
    <t>Lugares-quilómetro (lkm)</t>
  </si>
  <si>
    <r>
      <t>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</t>
    </r>
  </si>
  <si>
    <r>
      <t xml:space="preserve"> 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lkm</t>
    </r>
  </si>
  <si>
    <t>Passageiros-km</t>
  </si>
  <si>
    <t>Lugares-km</t>
  </si>
  <si>
    <t xml:space="preserve">Unidade: tep </t>
  </si>
  <si>
    <t>Contentores (Nº)</t>
  </si>
  <si>
    <t>Horas voadas 
(Nº)</t>
  </si>
  <si>
    <r>
      <t>Quilómetros percorridos 
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Aeronaves-km)</t>
    </r>
  </si>
  <si>
    <t>Coeficiente de ocupação (pkm/lkm)</t>
  </si>
  <si>
    <r>
      <t>Passageiros-quilómetro 
(10</t>
    </r>
    <r>
      <rPr>
        <b/>
        <vertAlign val="superscript"/>
        <sz val="7"/>
        <rFont val="Arial"/>
        <family val="2"/>
      </rPr>
      <t>6</t>
    </r>
    <r>
      <rPr>
        <b/>
        <sz val="7"/>
        <rFont val="Arial"/>
        <family val="2"/>
      </rPr>
      <t xml:space="preserve"> pkm)</t>
    </r>
  </si>
  <si>
    <r>
      <t>Lugares - quilómetro
(10</t>
    </r>
    <r>
      <rPr>
        <b/>
        <vertAlign val="superscript"/>
        <sz val="7"/>
        <rFont val="Arial"/>
        <family val="2"/>
      </rPr>
      <t xml:space="preserve">6 </t>
    </r>
    <r>
      <rPr>
        <b/>
        <sz val="7"/>
        <rFont val="Arial"/>
        <family val="2"/>
      </rPr>
      <t>lkm)</t>
    </r>
  </si>
  <si>
    <t>Taxa de ocupação (passageiros/lugares)</t>
  </si>
  <si>
    <t>(Nº)</t>
  </si>
  <si>
    <r>
      <t>(10</t>
    </r>
    <r>
      <rPr>
        <b/>
        <vertAlign val="superscript"/>
        <sz val="7"/>
        <rFont val="Arial"/>
        <family val="2"/>
      </rPr>
      <t>3</t>
    </r>
    <r>
      <rPr>
        <b/>
        <sz val="7"/>
        <rFont val="Arial"/>
        <family val="2"/>
      </rPr>
      <t xml:space="preserve"> euros)</t>
    </r>
  </si>
  <si>
    <t>Aeronaves (a) (Nº)</t>
  </si>
  <si>
    <t xml:space="preserve">(Nº)  </t>
  </si>
  <si>
    <t xml:space="preserve"> (Nº de passageiros)</t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</si>
  <si>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</si>
  <si>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 km</t>
    </r>
  </si>
  <si>
    <t>Unidades de serviço (Nº)</t>
  </si>
  <si>
    <r>
      <t>Unidade: 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</si>
  <si>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Sinais convencionais:     //      Não aplicável</t>
  </si>
  <si>
    <t>Sinais convencionais:     Rv      Dado revisto</t>
  </si>
  <si>
    <r>
      <t xml:space="preserve">Quadro 3.37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Passageiros, passageiros-km, lugares-km e coeficiente de utilização, por tipo do serviço</t>
    </r>
  </si>
  <si>
    <t>10 000 kg ou menos</t>
  </si>
  <si>
    <t>10 001-16 000 kg</t>
  </si>
  <si>
    <t>16 001-19 000 kg</t>
  </si>
  <si>
    <t>19 001-22 000 kg</t>
  </si>
  <si>
    <t>22 001-26 000 kg</t>
  </si>
  <si>
    <r>
      <t xml:space="preserve">Quadro 3.30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 em veículos nacionais: Mercadorias transportadas (toneladas e toneladas-km) por divisões de mercadorias (NST 2007) </t>
    </r>
  </si>
  <si>
    <t>Voos 
(Nº)</t>
  </si>
  <si>
    <t xml:space="preserve">   Gasoduto Portalegre - Guarda</t>
  </si>
  <si>
    <t xml:space="preserve">   Ramal de Sines II</t>
  </si>
  <si>
    <t xml:space="preserve">      Via múltipla</t>
  </si>
  <si>
    <t>Oeste e Vale do Tejo</t>
  </si>
  <si>
    <t>Grande Lisboa</t>
  </si>
  <si>
    <t>Península de Setúbal</t>
  </si>
  <si>
    <t xml:space="preserve">     Oeste e Vale do Tejo</t>
  </si>
  <si>
    <t xml:space="preserve">     Grande Lisboa</t>
  </si>
  <si>
    <t xml:space="preserve">     Península de Setúbal</t>
  </si>
  <si>
    <t xml:space="preserve">       Oeste e Vale do Tejo</t>
  </si>
  <si>
    <t xml:space="preserve">       Grande Lisboa</t>
  </si>
  <si>
    <t xml:space="preserve">       Península de Setúbal</t>
  </si>
  <si>
    <t xml:space="preserve">         Com 4 veículos de metropolitano</t>
  </si>
  <si>
    <t>Regiões NUTS II 
(NUTS 2024)</t>
  </si>
  <si>
    <t>Nota: Os valores integrados na divisão “19 – Mercadorias não identificáveis ou não identificadas” referem-se principalmente a operações de transhipment de carga contentorizada nos portos, realizadas em regime de trânsito aduaneiro internacional, não sendo possível determinar a sua classificação.</t>
  </si>
  <si>
    <t>Peru</t>
  </si>
  <si>
    <t>Gana</t>
  </si>
  <si>
    <t>Libéria</t>
  </si>
  <si>
    <t xml:space="preserve">  (a) 3 113 km de extensão total de autoestradas em Portugal (Continente); 1 510,7 km não pertencentes à rede de estradas europeias.</t>
  </si>
  <si>
    <t>31.12.2023</t>
  </si>
  <si>
    <t>BYD</t>
  </si>
  <si>
    <t>Lotus</t>
  </si>
  <si>
    <t xml:space="preserve">        ≤ 950 c.c</t>
  </si>
  <si>
    <t>DS</t>
  </si>
  <si>
    <t>DFSK</t>
  </si>
  <si>
    <t>Goupil</t>
  </si>
  <si>
    <t>Irizar</t>
  </si>
  <si>
    <t>Karsan</t>
  </si>
  <si>
    <t>Otokar</t>
  </si>
  <si>
    <t>Temsa</t>
  </si>
  <si>
    <t>Zhong Tong</t>
  </si>
  <si>
    <t>DAF</t>
  </si>
  <si>
    <t>2023</t>
  </si>
  <si>
    <r>
      <t xml:space="preserve">Quadro 3.21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Parque de referência (ITRM) por tipo de veículo, escalões de peso bruto / tara e região NUTS II (2024)</t>
    </r>
  </si>
  <si>
    <r>
      <t xml:space="preserve">Quadro 3.2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Extensão da rede rodoviária do Continente, por NUTS II (2024), segundo a rede</t>
    </r>
  </si>
  <si>
    <r>
      <t xml:space="preserve">Quadro 3.26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nacional em veículos nacionais: Matriz de fluxos de mercadorias intra e inter-regionais (NUTS II 2024)</t>
    </r>
  </si>
  <si>
    <r>
      <t xml:space="preserve">Quadro 3.31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Transporte internacional em veículos nacionais: Mercadorias por países de origem/destino, segundo as regiões NUTS II (2024) de descarga/carga</t>
    </r>
  </si>
  <si>
    <t>Rio Sado</t>
  </si>
  <si>
    <t>Tavira (a)</t>
  </si>
  <si>
    <t>(a) Valores mensais apurados à centena com base no método de distribuição e venda de bilhetes</t>
  </si>
  <si>
    <t>Emirados Árabes Unidos</t>
  </si>
  <si>
    <t>Lisboa - Funchal</t>
  </si>
  <si>
    <t>Porto - Genebra</t>
  </si>
  <si>
    <t>Lisboa - Genebra</t>
  </si>
  <si>
    <t>Lisboa - Zurique</t>
  </si>
  <si>
    <t>EUROPA (exceto U.E.)</t>
  </si>
  <si>
    <t>Outros 
U E</t>
  </si>
  <si>
    <t>Autoridade Local</t>
  </si>
  <si>
    <t xml:space="preserve">  Oeste e Vale do Tejo</t>
  </si>
  <si>
    <t xml:space="preserve">  Grande Lisboa</t>
  </si>
  <si>
    <t xml:space="preserve">  Península de Setúbal</t>
  </si>
  <si>
    <t>Não instrumentos</t>
  </si>
  <si>
    <r>
      <t xml:space="preserve">Quadro 8.1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fixo</t>
    </r>
  </si>
  <si>
    <r>
      <t xml:space="preserve">Quadro 8.2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fixo</t>
    </r>
  </si>
  <si>
    <r>
      <t xml:space="preserve">Quadro 8.3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telefónico móvel</t>
    </r>
  </si>
  <si>
    <r>
      <t xml:space="preserve">Quadro 8.4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telefónico móvel</t>
    </r>
  </si>
  <si>
    <r>
      <t xml:space="preserve">Quadro 8.5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 serviço de acesso à internet</t>
    </r>
  </si>
  <si>
    <r>
      <t xml:space="preserve">Quadro 8.6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do serviço de acesso à internet por banda larga</t>
    </r>
  </si>
  <si>
    <r>
      <t xml:space="preserve">Quadro 8.7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 de televisão por subscrição</t>
    </r>
  </si>
  <si>
    <r>
      <t xml:space="preserve">Quadro 8.8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Serviços oferecidos em pacote</t>
    </r>
  </si>
  <si>
    <r>
      <t xml:space="preserve">Quadro 8.9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Infraestrutura dos serviços postais</t>
    </r>
  </si>
  <si>
    <r>
      <t xml:space="preserve">Quadro 8.10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Tráfego postal por tipo de raio de ação</t>
    </r>
  </si>
  <si>
    <t>Quadro 8.1 &gt;&gt; Infraestrutura do serviço telefónico fixo</t>
  </si>
  <si>
    <t>Quadro 8.2 &gt;&gt; Tráfego do serviço telefónico fixo</t>
  </si>
  <si>
    <t>Quadro 8.3 &gt;&gt; Infraestrutura do serviço telefónico móvel</t>
  </si>
  <si>
    <t>Quadro 8.4 &gt;&gt; Tráfego do serviço telefónico móvel</t>
  </si>
  <si>
    <t>Quadro 8.5 &gt;&gt; Infraestrutura do serviço de acesso à internet</t>
  </si>
  <si>
    <t>Quadro 8.6 &gt;&gt; Tráfego do serviço de acesso à internet por banda larga</t>
  </si>
  <si>
    <t>Quadro 8.7 &gt;&gt; Serviço de televisão por subscrição</t>
  </si>
  <si>
    <t>Quadro 8.8 &gt;&gt; Serviços oferecidos em pacote</t>
  </si>
  <si>
    <t>Quadro 8.9 &gt;&gt; Infraestrutura dos serviços postais</t>
  </si>
  <si>
    <t>Quadro 8.10 &gt;&gt; Tráfego postal por tipo de raio de ação</t>
  </si>
  <si>
    <t>Quadro 3.43 &gt;&gt; Transporte internacional: Serviços e passageiros, por país de destino e tipo de serviço</t>
  </si>
  <si>
    <r>
      <t xml:space="preserve">Quadro 3.41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destino e tipo de serviço</t>
    </r>
  </si>
  <si>
    <r>
      <t xml:space="preserve">Quadro 3.40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região de origem e tipo de serviço</t>
    </r>
  </si>
  <si>
    <r>
      <t xml:space="preserve">Quadro 3.42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origem e tipo de serviço</t>
    </r>
  </si>
  <si>
    <r>
      <t xml:space="preserve">Quadro 3.43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Transporte internacional: Serviços e passageiros, por país de destino e tipo de serviço</t>
    </r>
  </si>
  <si>
    <t>Quadro 3.40 &gt;&gt; Transporte internacional: Serviços e passageiros, por região de origem e tipo de serviço</t>
  </si>
  <si>
    <t>Quadro 3.41 &gt;&gt; Transporte internacional: Serviços e passageiros, por região de destino e tipo de serviço</t>
  </si>
  <si>
    <t>Quadro 3.42 &gt;&gt; Transporte internacional: Serviços e passageiros, por país de origem e tipo de serviço</t>
  </si>
  <si>
    <t>ESTATÍSTICAS DOS TRANSPORTES E COMUNICAÇÕES - 2024</t>
  </si>
  <si>
    <t>Porto - Lisboa</t>
  </si>
  <si>
    <t>Lisboa - Milão/ Malpensa</t>
  </si>
  <si>
    <t>Lisboa - Roma/ Fiumicino</t>
  </si>
  <si>
    <r>
      <t>Quadro 6.5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Transporte nacional de mercadorias no oleoduto multiproduto Sines-Aveiras, 
2022-2024</t>
    </r>
  </si>
  <si>
    <r>
      <t>Quadro 6.6</t>
    </r>
    <r>
      <rPr>
        <b/>
        <sz val="10"/>
        <color rgb="FFFFC000"/>
        <rFont val="Arial"/>
        <family val="2"/>
      </rPr>
      <t xml:space="preserve"> &gt;&gt; </t>
    </r>
    <r>
      <rPr>
        <b/>
        <sz val="10"/>
        <rFont val="Arial"/>
        <family val="2"/>
      </rPr>
      <t>Oleoduto multiproduto Sines-Aveiras: Pessoal ao serviço e alguns indicadores económicos, 2022-2024</t>
    </r>
  </si>
  <si>
    <r>
      <t xml:space="preserve">Fonte: </t>
    </r>
    <r>
      <rPr>
        <sz val="6"/>
        <color rgb="FF000000"/>
        <rFont val="Arial"/>
        <family val="2"/>
      </rPr>
      <t>CP - Comboios de Portugal, E.P.E., Medway S.A., Fertagus, S.A. e Captrain, S.A.</t>
    </r>
  </si>
  <si>
    <r>
      <t xml:space="preserve">Fonte: </t>
    </r>
    <r>
      <rPr>
        <sz val="6"/>
        <color indexed="8"/>
        <rFont val="Arial"/>
        <family val="2"/>
      </rPr>
      <t>Medway S.A. e Cpatrain S.A.</t>
    </r>
  </si>
  <si>
    <r>
      <t xml:space="preserve">Fonte: </t>
    </r>
    <r>
      <rPr>
        <sz val="6"/>
        <color rgb="FF000000"/>
        <rFont val="Arial"/>
        <family val="2"/>
      </rPr>
      <t>Medway S.A. e Captrain S.A.</t>
    </r>
  </si>
  <si>
    <r>
      <t xml:space="preserve">Fonte: </t>
    </r>
    <r>
      <rPr>
        <sz val="6"/>
        <color indexed="8"/>
        <rFont val="Arial"/>
        <family val="2"/>
      </rPr>
      <t>Medway S.A. e Captrain S.A.</t>
    </r>
  </si>
  <si>
    <r>
      <t xml:space="preserve">Fonte: </t>
    </r>
    <r>
      <rPr>
        <sz val="6"/>
        <color indexed="8"/>
        <rFont val="Arial"/>
        <family val="2"/>
      </rPr>
      <t>CP - Comboios de Portugal, E.P.E., Medway S.A., Fertagus, S.A. e Captrain, S.A.</t>
    </r>
    <r>
      <rPr>
        <b/>
        <i/>
        <sz val="6"/>
        <color indexed="8"/>
        <rFont val="Arial"/>
        <family val="2"/>
      </rPr>
      <t xml:space="preserve"> </t>
    </r>
  </si>
  <si>
    <r>
      <t xml:space="preserve">Fonte: </t>
    </r>
    <r>
      <rPr>
        <sz val="6"/>
        <color indexed="8"/>
        <rFont val="Arial"/>
        <family val="2"/>
      </rPr>
      <t xml:space="preserve">CP - Comboios de Portugal E.P.E., Infraestruturas de Portugal S.A., Medway S.A., Fertagus, S.A. e Captrain, S.A. </t>
    </r>
  </si>
  <si>
    <t>(a) Inclui compensações no âmbito do programa PART.</t>
  </si>
  <si>
    <t>31.12.2024</t>
  </si>
  <si>
    <t>31-12-2024</t>
  </si>
  <si>
    <t>Dongfeng</t>
  </si>
  <si>
    <t>KGM</t>
  </si>
  <si>
    <t>Xpeng</t>
  </si>
  <si>
    <t>Outras Marcas</t>
  </si>
  <si>
    <t>Lynk&amp;Co</t>
  </si>
  <si>
    <t>Toyota-Caetano</t>
  </si>
  <si>
    <t>2024</t>
  </si>
  <si>
    <t>TOTAL (a)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</si>
  <si>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</si>
  <si>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 Exclui cabotagem e tráfego terceiro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</si>
  <si>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</t>
    </r>
  </si>
  <si>
    <r>
      <rPr>
        <b/>
        <sz val="6"/>
        <rFont val="Arial"/>
        <family val="2"/>
      </rPr>
      <t>Notas:</t>
    </r>
    <r>
      <rPr>
        <sz val="6"/>
        <rFont val="Arial"/>
        <family val="2"/>
      </rPr>
      <t xml:space="preserve"> A informação para o ano de 2024 representa uma quebra de série face ao ano anterior em virtude de alterações metodológicas no Inquérito ao Transporte Rodoviário de Mercadorias. Inclui tráfego realizado em território estrangeiro.</t>
    </r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</si>
  <si>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>A informação para o ano de 2024 representa uma quebra de série face ao ano anterior em virtude de alterações metodológicas no Inquérito ao Transporte Rodoviário de Mercadorias.</t>
    </r>
  </si>
  <si>
    <t>Argentina</t>
  </si>
  <si>
    <t>Jordânia</t>
  </si>
  <si>
    <t>Sri Lanka</t>
  </si>
  <si>
    <t xml:space="preserve">    Viana do Castelo</t>
  </si>
  <si>
    <t>RA Açores</t>
  </si>
  <si>
    <t xml:space="preserve">  da qual: Ponta Delgada</t>
  </si>
  <si>
    <t>RA Madeira</t>
  </si>
  <si>
    <t xml:space="preserve">  da qual: Funchal</t>
  </si>
  <si>
    <t>Tipo de posto</t>
  </si>
  <si>
    <t>Normal</t>
  </si>
  <si>
    <t>Rápido</t>
  </si>
  <si>
    <t>Semirrápido</t>
  </si>
  <si>
    <t>Ultrarrápido</t>
  </si>
  <si>
    <t>PORTUGAL</t>
  </si>
  <si>
    <t xml:space="preserve">   Alto Minho</t>
  </si>
  <si>
    <t xml:space="preserve">   Cávado</t>
  </si>
  <si>
    <t xml:space="preserve">   Ave</t>
  </si>
  <si>
    <t xml:space="preserve">   AM Porto</t>
  </si>
  <si>
    <t xml:space="preserve">   Alto Tâmega e Barroso</t>
  </si>
  <si>
    <t xml:space="preserve">   Tâmega e Sousa</t>
  </si>
  <si>
    <t xml:space="preserve">   Douro</t>
  </si>
  <si>
    <t xml:space="preserve">   Terras de Trás-os-Montes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</si>
  <si>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</si>
  <si>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</si>
  <si>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</si>
  <si>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</si>
  <si>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</si>
  <si>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Beiras e Serra da Estrela</t>
  </si>
  <si>
    <t xml:space="preserve">   Oeste</t>
  </si>
  <si>
    <t xml:space="preserve">   Médio Tejo</t>
  </si>
  <si>
    <t xml:space="preserve">   Lezíria do Tejo</t>
  </si>
  <si>
    <t xml:space="preserve">   Alentejo Litoral</t>
  </si>
  <si>
    <t xml:space="preserve">   Baixo Alentejo</t>
  </si>
  <si>
    <t xml:space="preserve">   Alto Alentejo</t>
  </si>
  <si>
    <t xml:space="preserve">   Alentejo Central</t>
  </si>
  <si>
    <t>Região Autónoma dos AÇORES</t>
  </si>
  <si>
    <t>Região Autónoma da MADEIRA</t>
  </si>
  <si>
    <t>CCS</t>
  </si>
  <si>
    <t>CHAdeMO</t>
  </si>
  <si>
    <t>Industrial</t>
  </si>
  <si>
    <t>Mennekes</t>
  </si>
  <si>
    <t xml:space="preserve">Nota: Informação disponível até 28/10/2025. Foi considerada a informação das seguintes empresas: 
Avincis Aviation Portugal, Unipessoal Lda; EJME, (Portugal) Aircraft Management, Lda; Helibravo Aviação, Lda; HTA Helicopteros Lda;Luxaviation; Netjets - Transportes Aéreos, SA; Omni Aviação e Tecnologia, SA; Iberojet, SA; PHS - Premium Aviation and Handing Services, Sociedade Unipessoal, Lda; PGA - Portugália Airlines;  
Sata Air Açores - Sociedade Açoriana de Transportes Aéreos, SA; Sata Internacional - Azores Airlines, SA; Sevenair, SA; Springjet, S.A.; Taespejo Portugal, Lda; Transportes Aéreos Portugueses, SA; Valair Aviação, Lda; White Airways, SA; World 2 Fly Portugal, SA.
</t>
  </si>
  <si>
    <t>x        Não disponível</t>
  </si>
  <si>
    <r>
      <rPr>
        <b/>
        <sz val="6"/>
        <rFont val="Arial"/>
        <family val="2"/>
      </rPr>
      <t xml:space="preserve">Nota: </t>
    </r>
    <r>
      <rPr>
        <sz val="6"/>
        <rFont val="Arial"/>
        <family val="2"/>
      </rPr>
      <t xml:space="preserve"> Informação disponível até 28/10/2025. Foi considerada a informação das seguintes empresas: DBT - Transportes Aéreos, Lda; EJME, (Portugal) Aircraft Management, Lda; Euroatlantic Airways, - Transportes Aéreos, SA; JetCapital Aviation, SA; Luxaviation, SA; Netjets - Transportes Aéreos, SA; Omni Aviação e Tecnologia, SA; Orbest, SA; PHS - Premium Aviation and Handing Services, Sociedade Unipessoal, Lda; Portugália - Companhia Portuguesa de Transportes Aéreos, SA; Sata Air Açores - Sociedade Açoriana de Transportes Aéreos, SA; Sata Internacional - Azores Airlines, SA; Sevenair, SA; Springjet, S.A.;  Taespejo Portugal, Lda; 
Transportes Aéreos Portugueses, SA; Valair Aviação, Lda; White Airways, SA; World 2 Fly Portugal, SA.</t>
    </r>
  </si>
  <si>
    <t xml:space="preserve">* Área delimitada numa infraestrutura aeroportuária terrestre, preparada para aterragem e descolagem de aeronaves. </t>
  </si>
  <si>
    <t>PCN 44</t>
  </si>
  <si>
    <t>PCN 80</t>
  </si>
  <si>
    <t>PCN 200</t>
  </si>
  <si>
    <t>Tipo de aproximação</t>
  </si>
  <si>
    <t>Precisão na Categoria III</t>
  </si>
  <si>
    <t>Instrumentos de não precisão e com precisão na Categoria I</t>
  </si>
  <si>
    <t>PCN 60</t>
  </si>
  <si>
    <t>Instrumentos não precisão</t>
  </si>
  <si>
    <t>PCN 10</t>
  </si>
  <si>
    <t>PCN 24</t>
  </si>
  <si>
    <t>PCN 18</t>
  </si>
  <si>
    <t>PCN 39</t>
  </si>
  <si>
    <t>PCN 92</t>
  </si>
  <si>
    <t>PCN 62</t>
  </si>
  <si>
    <t>PCN 87</t>
  </si>
  <si>
    <t>Precisão na Categoria I</t>
  </si>
  <si>
    <t>Não instrumentos e instrumentos com precisão na Categoria I</t>
  </si>
  <si>
    <t>Não instrumentos e instrumentos de não precisão</t>
  </si>
  <si>
    <t>Instrumentos de não precisão</t>
  </si>
  <si>
    <t>≤ 2500 Kg</t>
  </si>
  <si>
    <t>PCN 6</t>
  </si>
  <si>
    <t>PCN 19</t>
  </si>
  <si>
    <t>PCN 42</t>
  </si>
  <si>
    <t>≤ 5700 Kg</t>
  </si>
  <si>
    <t>PCN 17</t>
  </si>
  <si>
    <t>PCN 9</t>
  </si>
  <si>
    <t>PCN 57</t>
  </si>
  <si>
    <t>PCN 37</t>
  </si>
  <si>
    <t>≤ 7500 Kg</t>
  </si>
  <si>
    <t>PCN 25</t>
  </si>
  <si>
    <t>Número de classificação de pavimento**</t>
  </si>
  <si>
    <r>
      <t xml:space="preserve">** PCN - </t>
    </r>
    <r>
      <rPr>
        <i/>
        <sz val="6"/>
        <rFont val="Arial"/>
        <family val="2"/>
      </rPr>
      <t>Pavement classification number</t>
    </r>
  </si>
  <si>
    <t>Número de
pistas*</t>
  </si>
  <si>
    <r>
      <t>Área das placas de estacionamento  (m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</si>
  <si>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t xml:space="preserve">Precisão nas Categorias I e II </t>
  </si>
  <si>
    <t>….</t>
  </si>
  <si>
    <t>Aeroporto do Funchal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</si>
  <si>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Apenas tráfego internacional e não inclui passageiros em trânsito.</t>
    </r>
  </si>
  <si>
    <r>
      <t xml:space="preserve">Quadro 5.10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Número de pistas de aterragem, PCN e Tipo de aproximação permitida por aeroportos e aeródromos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</si>
  <si>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Dados provisórios de 2024</t>
    </r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</si>
  <si>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Para o ano de 2024 e para este nível de desagregação, a informação ainda não se encontra disponivel por parte da Autoridade Nacional de Segurança Rodoviária</t>
    </r>
  </si>
  <si>
    <r>
      <t xml:space="preserve">Quadro 3.54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Número de postos de carregamento elétrico por tipo de posto e NUTS III, 2024</t>
    </r>
  </si>
  <si>
    <r>
      <t xml:space="preserve">Quadro 3.55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Número de tomadas para carregamento elétrico por tipo de tomada e NUTS III, 2024</t>
    </r>
  </si>
  <si>
    <r>
      <rPr>
        <b/>
        <i/>
        <sz val="6"/>
        <rFont val="Calibri"/>
        <family val="2"/>
      </rPr>
      <t>Fonte:</t>
    </r>
    <r>
      <rPr>
        <b/>
        <sz val="6"/>
        <rFont val="Calibri"/>
        <family val="2"/>
      </rPr>
      <t xml:space="preserve"> </t>
    </r>
    <r>
      <rPr>
        <sz val="6"/>
        <rFont val="Calibri"/>
        <family val="2"/>
      </rPr>
      <t>Mobi.E</t>
    </r>
  </si>
  <si>
    <r>
      <rPr>
        <b/>
        <i/>
        <sz val="6"/>
        <color rgb="FF000000"/>
        <rFont val="Arial"/>
        <family val="2"/>
      </rPr>
      <t>Sinais convencionais:</t>
    </r>
    <r>
      <rPr>
        <sz val="6"/>
        <color indexed="8"/>
        <rFont val="Arial"/>
        <family val="2"/>
      </rPr>
      <t xml:space="preserve"> … - Valor confidencial</t>
    </r>
  </si>
  <si>
    <r>
      <rPr>
        <b/>
        <i/>
        <sz val="6"/>
        <color rgb="FF000000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 xml:space="preserve"> § - Desvio do padrão de qualidade/coeficiente de variação elevado</t>
    </r>
  </si>
  <si>
    <t>(a) Exclui todo o equipamento imobilizado para reparação há mais de 28 dias em 31-12-2024.</t>
  </si>
  <si>
    <t>(b) Inclui reboques</t>
  </si>
  <si>
    <t>Automotoras elétricas (b)</t>
  </si>
  <si>
    <t>Automotoras diesel (b)</t>
  </si>
  <si>
    <r>
      <t xml:space="preserve">Quadro 2.4 </t>
    </r>
    <r>
      <rPr>
        <b/>
        <sz val="10"/>
        <color rgb="FFF7D117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Material ferroviário </t>
    </r>
    <r>
      <rPr>
        <b/>
        <vertAlign val="superscript"/>
        <sz val="10"/>
        <color rgb="FF000000"/>
        <rFont val="Arial"/>
        <family val="2"/>
      </rPr>
      <t>(a)</t>
    </r>
    <r>
      <rPr>
        <b/>
        <sz val="10"/>
        <color indexed="8"/>
        <rFont val="Arial"/>
        <family val="2"/>
      </rPr>
      <t>, por tipo</t>
    </r>
  </si>
  <si>
    <t xml:space="preserve">      Na tração (a)</t>
  </si>
  <si>
    <t>(a) Incidente ferroviário - Facto ocorrido com implicação na prestação do serviço de Transporte Ferroviário.</t>
  </si>
  <si>
    <r>
      <t>Fonte:</t>
    </r>
    <r>
      <rPr>
        <i/>
        <sz val="6"/>
        <color indexed="8"/>
        <rFont val="Arial"/>
        <family val="2"/>
      </rPr>
      <t xml:space="preserve"> </t>
    </r>
    <r>
      <rPr>
        <sz val="6"/>
        <color rgb="FF000000"/>
        <rFont val="Arial"/>
        <family val="2"/>
      </rPr>
      <t>CP - Comboios de Portugal, E.P.E., Medway S.A. e Fertagus, S.A.</t>
    </r>
  </si>
  <si>
    <r>
      <t>Quadro 3.10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por classes e por direção regional de transporte</t>
    </r>
  </si>
  <si>
    <r>
      <t xml:space="preserve">Quadro 3.48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Acidentes de viação e vítimas por regiões NUTS II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</si>
  <si>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l</t>
    </r>
  </si>
  <si>
    <r>
      <t>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kW</t>
    </r>
  </si>
  <si>
    <t>Descarregadas</t>
  </si>
  <si>
    <t>Sem 
auto propulsão</t>
  </si>
  <si>
    <t>Praia
da
Graciosa</t>
  </si>
  <si>
    <t>(a) Não inclui passageiros em navios de cruzeiro.</t>
  </si>
  <si>
    <r>
      <t xml:space="preserve">Quadro 7.6e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exportadas intra-UE por modo de transporte, país de destino e região NUTS II (cont.)</t>
    </r>
  </si>
  <si>
    <r>
      <t>Quadro 7.5d</t>
    </r>
    <r>
      <rPr>
        <b/>
        <sz val="10"/>
        <color rgb="FFFFC000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</si>
  <si>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 xml:space="preserve">Quadro 7.5e </t>
    </r>
    <r>
      <rPr>
        <b/>
        <sz val="10"/>
        <color rgb="FFFFC000"/>
        <rFont val="Arial"/>
        <family val="2"/>
      </rPr>
      <t>&gt;&gt;</t>
    </r>
    <r>
      <rPr>
        <b/>
        <sz val="10"/>
        <rFont val="Arial"/>
        <family val="2"/>
      </rPr>
      <t xml:space="preserve"> Mercadorias importadas intra-UE por modo de transporte, país de procedência e região NUTS II (cont.)</t>
    </r>
  </si>
  <si>
    <r>
      <t>Nota:</t>
    </r>
    <r>
      <rPr>
        <b/>
        <sz val="6"/>
        <rFont val="Arial"/>
        <family val="2"/>
      </rPr>
      <t xml:space="preserve"> </t>
    </r>
    <r>
      <rPr>
        <sz val="6"/>
        <rFont val="Arial"/>
        <family val="2"/>
      </rPr>
      <t xml:space="preserve">A informação relativa ao Comércio Intra-UE inclui uma componente de estimativas (de não respostas e de transações abaixo do limiar de assimilação).
</t>
    </r>
  </si>
  <si>
    <t>Nota: A informação relativa ao Comércio Intra-UE inclui uma componente de estimativas (de não respostas e de transações abaixo do limiar de assimilação).</t>
  </si>
  <si>
    <t>INFRAESTRUTURAS DE CARREGAMENTO ELÉTRICO</t>
  </si>
  <si>
    <t>Tipo de tomada</t>
  </si>
  <si>
    <t>Quadro 3.54 &gt;&gt; Número de postos de carregamento elétrico por tipo de posto e NUTS III, 2024</t>
  </si>
  <si>
    <t>Quadro 3.55 &gt;&gt; Número de tomadas para carregamento elétrico por tipo de tomada e NUTS III, 2024</t>
  </si>
  <si>
    <t>Nota: Este quadro tem correspondência com o quadro 3.12 da publicação relativa ao ano de 2023. Inclui informação sobre representantes e não representantes oficiais da marca. Inclui os veículos todo-o-terreno.</t>
  </si>
  <si>
    <r>
      <t>Fonte:</t>
    </r>
    <r>
      <rPr>
        <sz val="6"/>
        <rFont val="Arial"/>
        <family val="2"/>
      </rPr>
      <t xml:space="preserve"> ACAP - Associação Automóvel de Portugal e AT- Autoridade Tributária</t>
    </r>
  </si>
  <si>
    <r>
      <t>Quadro 3.12</t>
    </r>
    <r>
      <rPr>
        <b/>
        <sz val="10"/>
        <color theme="4"/>
        <rFont val="Arial"/>
        <family val="2"/>
      </rPr>
      <t xml:space="preserve"> &gt;&gt;</t>
    </r>
    <r>
      <rPr>
        <b/>
        <sz val="10"/>
        <rFont val="Arial"/>
        <family val="2"/>
      </rPr>
      <t xml:space="preserve"> Matrículas de veículos ligeiros de passageiros novos, por marcas e meses </t>
    </r>
  </si>
  <si>
    <t>Nota: Este quadro tem correspondência com o quadro 3.13 da publicação relativa ao ano de 2023. Inclui informação sobre representantes e não representantes oficiais da marca. Inclui os veículos todo-o-terreno.</t>
  </si>
  <si>
    <r>
      <t xml:space="preserve">Quadro 3.14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passageiros usados, por marcas e meses </t>
    </r>
  </si>
  <si>
    <t>Nota: Este quadro tem correspondência com o quadro 3.14 da publicação relativa ao ano de 2023. Inclui informação sobre representantes e não representantes oficiais da marca. Inclui os veículos todo-o-terreno.</t>
  </si>
  <si>
    <r>
      <t xml:space="preserve">Quadro 3.15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comerciais (ligeiros e pesados) novos, por pesos brutos homologados, segundo o tipo de veículo</t>
    </r>
  </si>
  <si>
    <t>Nota: Este quadro tem correspondência com o quadro 3.15 da publicação relativa ao ano de 2023. Inclui informação sobre representantes e não representantes oficiais da marca. Inclui os veículos todo-o-terreno.</t>
  </si>
  <si>
    <t>Nota: Este quadro tem correspondência com o quadro 3.16 da publicação relativa ao ano de 2023. Inclui informação sobre representantes e não representantes oficiais da marca. Inclui os veículos todo-o-terreno.</t>
  </si>
  <si>
    <r>
      <t xml:space="preserve">Quadro 3.17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pesados de passageiros novos, por marcas e meses</t>
    </r>
  </si>
  <si>
    <t>Nota: Este quadro tem correspondência com o quadro 3.17 da publicação relativa ao ano de 2023. Inclui informação sobre representantes e não representantes oficiais da marca. Inclui os veículos todo-o-terreno.</t>
  </si>
  <si>
    <r>
      <t xml:space="preserve">Quadro 3.18 </t>
    </r>
    <r>
      <rPr>
        <b/>
        <sz val="10"/>
        <color theme="4"/>
        <rFont val="Arial"/>
        <family val="2"/>
      </rPr>
      <t xml:space="preserve">&gt;&gt; </t>
    </r>
    <r>
      <rPr>
        <b/>
        <sz val="10"/>
        <rFont val="Arial"/>
        <family val="2"/>
      </rPr>
      <t>Matrículas de veículos pesados de mercadorias novos por marcas e meses</t>
    </r>
  </si>
  <si>
    <t>Nota: Este quadro tem correspondência com o quadro 3.18 da publicação relativa ao ano de 2023. Inclui informação sobre representantes e não representantes oficiais da marca. Inclui os veículos todo-o-terreno.</t>
  </si>
  <si>
    <t>NUTS II</t>
  </si>
  <si>
    <t>Das quais:
provenientes de outros portos nacionais</t>
  </si>
  <si>
    <r>
      <rPr>
        <b/>
        <sz val="6"/>
        <rFont val="Arial"/>
        <family val="2"/>
      </rPr>
      <t>Nota:</t>
    </r>
    <r>
      <rPr>
        <sz val="6"/>
        <rFont val="Arial"/>
        <family val="2"/>
      </rPr>
      <t xml:space="preserve"> Informação disponível até 28/10/2025. Foi considerada a informação das seguintes empresas:</t>
    </r>
    <r>
      <rPr>
        <sz val="6"/>
        <color rgb="FFFF0000"/>
        <rFont val="Arial"/>
        <family val="2"/>
      </rPr>
      <t xml:space="preserve"> </t>
    </r>
    <r>
      <rPr>
        <sz val="6"/>
        <rFont val="Arial"/>
        <family val="2"/>
      </rPr>
      <t xml:space="preserve">EJME, (Portugal) Aircraft Management, Lda; Netjets - Transportes Aéreos, SA; Omni Aviação e Tecnologia, SA; Iberojet, SA; PHS - Premium Aviation and Handing Services, Sociedade Unipessoal, Lda; Sata Air Açores - Sociedade Açoriana de Transportes Aéreos, SA; Sata Internacional - Azores Airlines, SA; Sevenair, SA; Taespejo Portugal, Lda; Transportes Aéreos Portugueses, SA; World 2 Fly. Portugal, SA.
</t>
    </r>
  </si>
  <si>
    <t xml:space="preserve">Quadro 3.12 &gt;&gt; Matrículas de veículos ligeiros de passageiros novos, por marcas e meses </t>
  </si>
  <si>
    <r>
      <t xml:space="preserve">Quadro 3.13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passageiros novos, por cilindradas e meses</t>
    </r>
  </si>
  <si>
    <t>Quadro 3.13 &gt;&gt; Matrículas de veículos ligeiros de passageiros novos, por cilindradas e meses</t>
  </si>
  <si>
    <t>VEÍCULOS MATRICULADOS</t>
  </si>
  <si>
    <t xml:space="preserve">Quadro 3.14 &gt;&gt; Matrículas de veículos ligeiros de passageiros usados, por marcas e meses </t>
  </si>
  <si>
    <t>Quadro 3.15 &gt;&gt; Matrículas de veículos comerciais (ligeiros e pesados) novos, por pesos brutos homologados, segundo o tipo de veículo</t>
  </si>
  <si>
    <r>
      <t xml:space="preserve">Quadro 3.16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Matrículas de veículos ligeiros de mercadorias novos, por marcas e meses</t>
    </r>
  </si>
  <si>
    <t>Quadro 3.16 &gt;&gt; Matrículas de veículos ligeiros de mercadorias novos, por marcas e meses</t>
  </si>
  <si>
    <t>Quadro 3.17 &gt;&gt; Matrículas de veículos pesados de passageiros novos, por marcas e meses</t>
  </si>
  <si>
    <t>Quadro 3.18 &gt;&gt; Matrículas de veículos pesados de mercadorias novos por marcas e meses</t>
  </si>
  <si>
    <r>
      <rPr>
        <b/>
        <sz val="6"/>
        <color indexed="8"/>
        <rFont val="Arial"/>
        <family val="2"/>
      </rPr>
      <t xml:space="preserve">Sinais convencionais: </t>
    </r>
    <r>
      <rPr>
        <sz val="6"/>
        <color indexed="8"/>
        <rFont val="Arial"/>
        <family val="2"/>
      </rPr>
      <t>Rv  Valor revisto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</si>
</sst>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\ ###\ ##0"/>
    <numFmt numFmtId="166" formatCode="###\ ###\ ##0"/>
    <numFmt numFmtId="167" formatCode="0.0%"/>
    <numFmt numFmtId="168" formatCode="#\ ###\ ###\ ###\ ###\ ##0"/>
    <numFmt numFmtId="169" formatCode="#\ ###\ ##0.0"/>
    <numFmt numFmtId="170" formatCode="###\ ###\ ###\ ##0\ "/>
    <numFmt numFmtId="171" formatCode="#\ ###\ ###\ &quot;(Rv)&quot;"/>
    <numFmt numFmtId="172" formatCode="#\ ###\ ###"/>
    <numFmt numFmtId="173" formatCode="0.0"/>
    <numFmt numFmtId="174" formatCode="0.0000"/>
    <numFmt numFmtId="175" formatCode="#\ ###\ ###.00\ &quot;(Rv)&quot;"/>
    <numFmt numFmtId="176" formatCode="#\ ###\ ###;\-#;&quot;-&quot;"/>
    <numFmt numFmtId="177" formatCode="#\ ###\ ###\ &quot;(Rc)&quot;"/>
    <numFmt numFmtId="178" formatCode="#\ ###\ ###.0\ &quot;(Rc)&quot;"/>
    <numFmt numFmtId="179" formatCode="#\ ##0.0"/>
    <numFmt numFmtId="180" formatCode="#\ ##0"/>
    <numFmt numFmtId="181" formatCode="dd/mm/yyyy;@"/>
    <numFmt numFmtId="182" formatCode="####\ ####"/>
    <numFmt numFmtId="183" formatCode="#\ ###\ ##0.#0"/>
    <numFmt numFmtId="184" formatCode="\ #\ ###\ ##0.0"/>
    <numFmt numFmtId="185" formatCode="#,##0.0"/>
    <numFmt numFmtId="186" formatCode="#\ ###\ ###\ ##0"/>
    <numFmt numFmtId="187" formatCode="###\ ###\ ###"/>
    <numFmt numFmtId="188" formatCode="#####\ ###\ ##0.0000"/>
    <numFmt numFmtId="189" formatCode="#\ ###\ ##0\ &quot;§&quot;"/>
    <numFmt numFmtId="190" formatCode="##\ ###\ ###\ ###\ &quot;(Rv)&quot;"/>
    <numFmt numFmtId="191" formatCode="#,##0.00000"/>
    <numFmt numFmtId="192" formatCode="0.00\ &quot;(Rv)&quot;"/>
    <numFmt numFmtId="193" formatCode="#\ ###\ ###.0\ &quot;(Rv)&quot;"/>
    <numFmt numFmtId="194" formatCode="###\ ###\ ###\ ##0\ \(\R\v\)"/>
    <numFmt numFmtId="195" formatCode="0.0\ \(\R\v\)"/>
  </numFmts>
  <fonts count="8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6.5"/>
      <name val="Arial"/>
      <family val="2"/>
    </font>
    <font>
      <b/>
      <sz val="6.5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7"/>
      <name val="Helv"/>
    </font>
    <font>
      <b/>
      <i/>
      <sz val="7"/>
      <name val="Arial"/>
      <family val="2"/>
    </font>
    <font>
      <b/>
      <sz val="7"/>
      <name val="Helv"/>
    </font>
    <font>
      <i/>
      <sz val="6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vertAlign val="superscript"/>
      <sz val="7"/>
      <name val="Arial"/>
      <family val="2"/>
    </font>
    <font>
      <sz val="7"/>
      <name val="Calibri"/>
      <family val="2"/>
    </font>
    <font>
      <b/>
      <i/>
      <sz val="6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rgb="FFFFC000"/>
      <name val="Arial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b/>
      <vertAlign val="superscript"/>
      <sz val="7"/>
      <name val="Arial"/>
      <family val="2"/>
    </font>
    <font>
      <i/>
      <sz val="7"/>
      <name val="Arial"/>
      <family val="2"/>
    </font>
    <font>
      <sz val="10"/>
      <name val="Corbel"/>
      <family val="2"/>
    </font>
    <font>
      <b/>
      <vertAlign val="superscript"/>
      <sz val="10"/>
      <name val="Arial"/>
      <family val="2"/>
    </font>
    <font>
      <sz val="10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theme="4"/>
      <name val="Arial"/>
      <family val="2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b/>
      <i/>
      <sz val="6"/>
      <color indexed="8"/>
      <name val="Arial"/>
      <family val="2"/>
    </font>
    <font>
      <sz val="8"/>
      <color indexed="8"/>
      <name val="Arial"/>
      <family val="2"/>
    </font>
    <font>
      <b/>
      <vertAlign val="superscript"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rgb="FFFF0000"/>
      <name val="Arial"/>
      <family val="2"/>
    </font>
    <font>
      <b/>
      <sz val="7"/>
      <color indexed="9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b/>
      <sz val="8"/>
      <color indexed="8"/>
      <name val="Arial"/>
      <family val="2"/>
    </font>
    <font>
      <b/>
      <sz val="6"/>
      <color indexed="8"/>
      <name val="Arial"/>
      <family val="2"/>
    </font>
    <font>
      <sz val="6.5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i/>
      <sz val="7"/>
      <color indexed="8"/>
      <name val="Arial"/>
      <family val="2"/>
    </font>
    <font>
      <sz val="7"/>
      <color indexed="60"/>
      <name val="Arial"/>
      <family val="2"/>
    </font>
    <font>
      <sz val="10"/>
      <color rgb="FF000000"/>
      <name val="Arial"/>
      <family val="2"/>
    </font>
    <font>
      <sz val="7"/>
      <color rgb="FF000000"/>
      <name val="Arial"/>
      <family val="2"/>
    </font>
    <font>
      <sz val="6"/>
      <color rgb="FF000000"/>
      <name val="Arial"/>
      <family val="2"/>
    </font>
    <font>
      <sz val="7"/>
      <color rgb="FF0D0D0D"/>
      <name val="Arial"/>
      <family val="2"/>
    </font>
    <font>
      <sz val="6.5"/>
      <color rgb="FF0D0D0D"/>
      <name val="Arial"/>
      <family val="2"/>
    </font>
    <font>
      <b/>
      <sz val="6"/>
      <color rgb="FF000000"/>
      <name val="Arial"/>
      <family val="2"/>
    </font>
    <font>
      <b/>
      <sz val="6.5"/>
      <color rgb="FF000000"/>
      <name val="Arial"/>
      <family val="2"/>
    </font>
    <font>
      <sz val="6.5"/>
      <color rgb="FF000000"/>
      <name val="Arial"/>
      <family val="2"/>
    </font>
    <font>
      <i/>
      <sz val="6"/>
      <color indexed="8"/>
      <name val="Arial"/>
      <family val="2"/>
    </font>
    <font>
      <sz val="6"/>
      <name val="Calibri"/>
      <family val="2"/>
    </font>
    <font>
      <b/>
      <i/>
      <sz val="6"/>
      <name val="Calibri"/>
      <family val="2"/>
    </font>
    <font>
      <sz val="6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b/>
      <sz val="6.5"/>
      <color indexed="8"/>
      <name val="Arial"/>
      <family val="2"/>
    </font>
    <font>
      <b/>
      <sz val="10"/>
      <color rgb="FFF7D117"/>
      <name val="Arial"/>
      <family val="2"/>
    </font>
    <font>
      <sz val="10"/>
      <name val="Arial"/>
      <family val="2"/>
    </font>
    <font>
      <b/>
      <vertAlign val="superscript"/>
      <sz val="10"/>
      <color rgb="FF000000"/>
      <name val="Arial"/>
      <family val="2"/>
    </font>
    <font>
      <vertAlign val="superscript"/>
      <sz val="10"/>
      <name val="Arial"/>
      <family val="2"/>
    </font>
    <font>
      <b/>
      <i/>
      <sz val="6"/>
      <color rgb="FF000000"/>
      <name val="Arial"/>
      <family val="2"/>
    </font>
    <font>
      <sz val="6"/>
      <color rgb="FFFF0000"/>
      <name val="Arial"/>
      <family val="2"/>
    </font>
    <font>
      <sz val="10"/>
      <color theme="1" tint="0.34998626667073579"/>
      <name val="Arial"/>
      <family val="2"/>
    </font>
    <font>
      <sz val="7"/>
      <color rgb="FFFF0000"/>
      <name val="Arial"/>
      <family val="2"/>
    </font>
    <font>
      <b/>
      <sz val="6"/>
      <name val="Calibri"/>
      <family val="2"/>
    </font>
    <font>
      <i/>
      <sz val="6"/>
      <name val="Calibri"/>
      <family val="2"/>
    </font>
  </fonts>
  <fills count="16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7D11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medium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rgb="FFFFFFFF"/>
      </right>
      <top/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double">
        <color rgb="FFF7CA17"/>
      </bottom>
      <diagonal/>
    </border>
    <border>
      <left/>
      <right/>
      <top/>
      <bottom style="double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double">
        <color rgb="FFFFC00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theme="0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double">
        <color theme="4"/>
      </top>
      <bottom/>
      <diagonal/>
    </border>
    <border>
      <left/>
      <right/>
      <top style="double">
        <color rgb="FFF7D117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indexed="9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/>
      <top/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/>
      <diagonal/>
    </border>
    <border diagonalDown="1">
      <left/>
      <right/>
      <top/>
      <bottom/>
      <diagonal/>
    </border>
    <border>
      <left style="thin">
        <color indexed="9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</borders>
  <cellStyleXfs count="287">
    <xf numFmtId="0" fontId="0" fillId="0" borderId="0"/>
    <xf numFmtId="0" fontId="10" fillId="0" borderId="0"/>
    <xf numFmtId="0" fontId="1" fillId="0" borderId="0"/>
    <xf numFmtId="0" fontId="1" fillId="0" borderId="0"/>
    <xf numFmtId="0" fontId="11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5" fillId="0" borderId="0" applyNumberFormat="0" applyFill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1" fillId="0" borderId="0"/>
    <xf numFmtId="0" fontId="30" fillId="0" borderId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0" fillId="0" borderId="0"/>
    <xf numFmtId="0" fontId="30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32" fillId="0" borderId="0"/>
    <xf numFmtId="0" fontId="32" fillId="0" borderId="0"/>
    <xf numFmtId="0" fontId="30" fillId="0" borderId="0"/>
    <xf numFmtId="0" fontId="11" fillId="2" borderId="2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Protection="0">
      <alignment horizontal="left"/>
    </xf>
    <xf numFmtId="0" fontId="1" fillId="0" borderId="0"/>
    <xf numFmtId="0" fontId="7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8" fillId="0" borderId="0"/>
    <xf numFmtId="0" fontId="30" fillId="0" borderId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0" fillId="0" borderId="0"/>
    <xf numFmtId="9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58">
    <xf numFmtId="0" fontId="0" fillId="0" borderId="0" xfId="0"/>
    <xf numFmtId="0" fontId="1" fillId="6" borderId="0" xfId="21" applyFill="1"/>
    <xf numFmtId="0" fontId="1" fillId="6" borderId="20" xfId="21" applyFill="1" applyBorder="1"/>
    <xf numFmtId="0" fontId="3" fillId="6" borderId="0" xfId="21" applyFont="1" applyFill="1"/>
    <xf numFmtId="3" fontId="1" fillId="6" borderId="0" xfId="21" applyNumberFormat="1" applyFill="1"/>
    <xf numFmtId="0" fontId="2" fillId="6" borderId="0" xfId="21" applyFont="1" applyFill="1"/>
    <xf numFmtId="0" fontId="3" fillId="0" borderId="0" xfId="54" applyFont="1"/>
    <xf numFmtId="0" fontId="1" fillId="0" borderId="0" xfId="54"/>
    <xf numFmtId="0" fontId="1" fillId="0" borderId="22" xfId="54" applyBorder="1"/>
    <xf numFmtId="0" fontId="2" fillId="0" borderId="0" xfId="54" applyFont="1"/>
    <xf numFmtId="170" fontId="1" fillId="0" borderId="0" xfId="54" applyNumberFormat="1"/>
    <xf numFmtId="0" fontId="9" fillId="0" borderId="0" xfId="54" applyFont="1" applyAlignment="1">
      <alignment vertical="center"/>
    </xf>
    <xf numFmtId="0" fontId="9" fillId="0" borderId="0" xfId="54" applyFont="1"/>
    <xf numFmtId="174" fontId="1" fillId="0" borderId="0" xfId="54" applyNumberFormat="1"/>
    <xf numFmtId="0" fontId="1" fillId="0" borderId="0" xfId="28"/>
    <xf numFmtId="0" fontId="3" fillId="0" borderId="0" xfId="22" quotePrefix="1" applyFont="1" applyAlignment="1">
      <alignment horizontal="left" vertical="center"/>
    </xf>
    <xf numFmtId="0" fontId="3" fillId="0" borderId="0" xfId="22" applyFont="1" applyAlignment="1">
      <alignment horizontal="left" vertical="center"/>
    </xf>
    <xf numFmtId="0" fontId="19" fillId="0" borderId="0" xfId="28" quotePrefix="1" applyFont="1" applyAlignment="1">
      <alignment horizontal="left" vertical="center"/>
    </xf>
    <xf numFmtId="165" fontId="3" fillId="0" borderId="0" xfId="28" quotePrefix="1" applyNumberFormat="1" applyFont="1" applyAlignment="1">
      <alignment horizontal="right" vertical="center" wrapText="1"/>
    </xf>
    <xf numFmtId="165" fontId="19" fillId="0" borderId="0" xfId="28" applyNumberFormat="1" applyFont="1" applyAlignment="1">
      <alignment horizontal="right" vertical="center"/>
    </xf>
    <xf numFmtId="0" fontId="3" fillId="0" borderId="0" xfId="36" applyFont="1"/>
    <xf numFmtId="0" fontId="1" fillId="0" borderId="0" xfId="36" applyFont="1"/>
    <xf numFmtId="0" fontId="1" fillId="6" borderId="0" xfId="36" applyFont="1" applyFill="1"/>
    <xf numFmtId="170" fontId="2" fillId="0" borderId="0" xfId="36" applyNumberFormat="1" applyFont="1"/>
    <xf numFmtId="0" fontId="19" fillId="6" borderId="0" xfId="36" applyFont="1" applyFill="1"/>
    <xf numFmtId="0" fontId="19" fillId="6" borderId="0" xfId="36" applyFont="1" applyFill="1" applyAlignment="1">
      <alignment vertical="center"/>
    </xf>
    <xf numFmtId="0" fontId="1" fillId="0" borderId="22" xfId="36" applyFont="1" applyBorder="1"/>
    <xf numFmtId="0" fontId="1" fillId="0" borderId="0" xfId="21"/>
    <xf numFmtId="0" fontId="3" fillId="0" borderId="0" xfId="21" applyFont="1"/>
    <xf numFmtId="168" fontId="3" fillId="0" borderId="0" xfId="21" applyNumberFormat="1" applyFont="1" applyAlignment="1">
      <alignment horizontal="right"/>
    </xf>
    <xf numFmtId="0" fontId="3" fillId="0" borderId="0" xfId="21" applyFont="1" applyAlignment="1">
      <alignment horizontal="left" vertical="center" wrapText="1"/>
    </xf>
    <xf numFmtId="0" fontId="19" fillId="0" borderId="0" xfId="21" applyFont="1"/>
    <xf numFmtId="168" fontId="19" fillId="0" borderId="0" xfId="21" applyNumberFormat="1" applyFont="1" applyAlignment="1">
      <alignment horizontal="right"/>
    </xf>
    <xf numFmtId="168" fontId="9" fillId="0" borderId="0" xfId="21" applyNumberFormat="1" applyFont="1"/>
    <xf numFmtId="0" fontId="9" fillId="0" borderId="0" xfId="21" applyFont="1"/>
    <xf numFmtId="14" fontId="3" fillId="0" borderId="0" xfId="21" quotePrefix="1" applyNumberFormat="1" applyFont="1" applyAlignment="1">
      <alignment horizontal="left"/>
    </xf>
    <xf numFmtId="0" fontId="3" fillId="4" borderId="0" xfId="21" applyFont="1" applyFill="1"/>
    <xf numFmtId="166" fontId="19" fillId="0" borderId="0" xfId="21" quotePrefix="1" applyNumberFormat="1" applyFont="1" applyAlignment="1">
      <alignment horizontal="right" vertical="center"/>
    </xf>
    <xf numFmtId="166" fontId="3" fillId="0" borderId="0" xfId="21" quotePrefix="1" applyNumberFormat="1" applyFont="1" applyAlignment="1">
      <alignment horizontal="right" vertical="center"/>
    </xf>
    <xf numFmtId="0" fontId="25" fillId="4" borderId="0" xfId="21" applyFont="1" applyFill="1"/>
    <xf numFmtId="0" fontId="19" fillId="0" borderId="0" xfId="21" quotePrefix="1" applyFont="1" applyAlignment="1">
      <alignment horizontal="centerContinuous"/>
    </xf>
    <xf numFmtId="166" fontId="19" fillId="0" borderId="0" xfId="21" applyNumberFormat="1" applyFont="1" applyAlignment="1">
      <alignment horizontal="right"/>
    </xf>
    <xf numFmtId="0" fontId="21" fillId="0" borderId="0" xfId="21" applyFont="1" applyAlignment="1">
      <alignment horizontal="left" indent="1"/>
    </xf>
    <xf numFmtId="0" fontId="3" fillId="0" borderId="0" xfId="21" applyFont="1" applyAlignment="1">
      <alignment horizontal="left" indent="2"/>
    </xf>
    <xf numFmtId="166" fontId="3" fillId="0" borderId="0" xfId="21" applyNumberFormat="1" applyFont="1" applyAlignment="1">
      <alignment horizontal="right"/>
    </xf>
    <xf numFmtId="0" fontId="3" fillId="4" borderId="0" xfId="21" applyFont="1" applyFill="1" applyAlignment="1">
      <alignment horizontal="left"/>
    </xf>
    <xf numFmtId="0" fontId="19" fillId="0" borderId="0" xfId="21" applyFont="1" applyAlignment="1">
      <alignment horizontal="centerContinuous"/>
    </xf>
    <xf numFmtId="0" fontId="3" fillId="0" borderId="0" xfId="21" applyFont="1" applyAlignment="1">
      <alignment horizontal="centerContinuous"/>
    </xf>
    <xf numFmtId="0" fontId="3" fillId="0" borderId="0" xfId="21" quotePrefix="1" applyFont="1" applyAlignment="1">
      <alignment horizontal="centerContinuous"/>
    </xf>
    <xf numFmtId="0" fontId="21" fillId="0" borderId="0" xfId="21" applyFont="1" applyAlignment="1">
      <alignment horizontal="centerContinuous"/>
    </xf>
    <xf numFmtId="0" fontId="9" fillId="4" borderId="0" xfId="21" applyFont="1" applyFill="1"/>
    <xf numFmtId="166" fontId="3" fillId="4" borderId="0" xfId="21" applyNumberFormat="1" applyFont="1" applyFill="1"/>
    <xf numFmtId="0" fontId="3" fillId="4" borderId="0" xfId="21" applyFont="1" applyFill="1" applyAlignment="1">
      <alignment horizontal="right"/>
    </xf>
    <xf numFmtId="0" fontId="3" fillId="0" borderId="0" xfId="21" quotePrefix="1" applyFont="1" applyAlignment="1">
      <alignment horizontal="left" indent="2"/>
    </xf>
    <xf numFmtId="0" fontId="19" fillId="0" borderId="0" xfId="21" applyFont="1" applyAlignment="1">
      <alignment horizontal="center"/>
    </xf>
    <xf numFmtId="166" fontId="3" fillId="0" borderId="0" xfId="21" applyNumberFormat="1" applyFont="1"/>
    <xf numFmtId="165" fontId="3" fillId="4" borderId="0" xfId="21" applyNumberFormat="1" applyFont="1" applyFill="1" applyAlignment="1">
      <alignment horizontal="right"/>
    </xf>
    <xf numFmtId="166" fontId="19" fillId="0" borderId="0" xfId="73" applyNumberFormat="1" applyFont="1" applyAlignment="1">
      <alignment horizontal="right"/>
    </xf>
    <xf numFmtId="166" fontId="3" fillId="0" borderId="0" xfId="73" applyNumberFormat="1" applyFont="1" applyAlignment="1">
      <alignment horizontal="right"/>
    </xf>
    <xf numFmtId="0" fontId="19" fillId="0" borderId="0" xfId="75" applyFont="1" applyAlignment="1">
      <alignment horizontal="centerContinuous"/>
    </xf>
    <xf numFmtId="166" fontId="19" fillId="0" borderId="0" xfId="82" applyNumberFormat="1" applyFont="1" applyAlignment="1">
      <alignment horizontal="right"/>
    </xf>
    <xf numFmtId="166" fontId="3" fillId="0" borderId="0" xfId="82" applyNumberFormat="1" applyFont="1" applyAlignment="1">
      <alignment horizontal="right"/>
    </xf>
    <xf numFmtId="165" fontId="1" fillId="0" borderId="0" xfId="21" applyNumberFormat="1"/>
    <xf numFmtId="166" fontId="19" fillId="0" borderId="0" xfId="86" applyNumberFormat="1" applyFont="1" applyAlignment="1">
      <alignment horizontal="right"/>
    </xf>
    <xf numFmtId="166" fontId="3" fillId="0" borderId="0" xfId="86" applyNumberFormat="1" applyFont="1" applyAlignment="1">
      <alignment horizontal="right"/>
    </xf>
    <xf numFmtId="0" fontId="3" fillId="4" borderId="0" xfId="21" quotePrefix="1" applyFont="1" applyFill="1"/>
    <xf numFmtId="3" fontId="3" fillId="4" borderId="0" xfId="21" applyNumberFormat="1" applyFont="1" applyFill="1" applyAlignment="1">
      <alignment horizontal="right" vertical="center"/>
    </xf>
    <xf numFmtId="0" fontId="19" fillId="0" borderId="0" xfId="88" applyFont="1" applyAlignment="1">
      <alignment horizontal="center"/>
    </xf>
    <xf numFmtId="168" fontId="19" fillId="0" borderId="0" xfId="90" applyNumberFormat="1" applyFont="1" applyAlignment="1">
      <alignment horizontal="right"/>
    </xf>
    <xf numFmtId="0" fontId="3" fillId="0" borderId="0" xfId="21" applyFont="1" applyAlignment="1">
      <alignment horizontal="left" indent="1"/>
    </xf>
    <xf numFmtId="168" fontId="3" fillId="0" borderId="0" xfId="90" applyNumberFormat="1" applyFont="1" applyAlignment="1">
      <alignment horizontal="right"/>
    </xf>
    <xf numFmtId="3" fontId="3" fillId="4" borderId="0" xfId="21" applyNumberFormat="1" applyFont="1" applyFill="1"/>
    <xf numFmtId="49" fontId="19" fillId="0" borderId="0" xfId="21" applyNumberFormat="1" applyFont="1"/>
    <xf numFmtId="165" fontId="19" fillId="0" borderId="0" xfId="21" applyNumberFormat="1" applyFont="1" applyAlignment="1">
      <alignment horizontal="right"/>
    </xf>
    <xf numFmtId="1" fontId="19" fillId="0" borderId="0" xfId="21" applyNumberFormat="1" applyFont="1" applyAlignment="1">
      <alignment horizontal="left" indent="1"/>
    </xf>
    <xf numFmtId="1" fontId="3" fillId="0" borderId="0" xfId="21" applyNumberFormat="1" applyFont="1" applyAlignment="1">
      <alignment horizontal="left" indent="1"/>
    </xf>
    <xf numFmtId="0" fontId="3" fillId="0" borderId="0" xfId="21" applyFont="1" applyAlignment="1">
      <alignment horizontal="right"/>
    </xf>
    <xf numFmtId="166" fontId="19" fillId="0" borderId="0" xfId="125" applyNumberFormat="1" applyFont="1" applyAlignment="1">
      <alignment horizontal="right"/>
    </xf>
    <xf numFmtId="166" fontId="3" fillId="0" borderId="0" xfId="125" applyNumberFormat="1" applyFont="1" applyAlignment="1">
      <alignment horizontal="right"/>
    </xf>
    <xf numFmtId="0" fontId="3" fillId="4" borderId="0" xfId="21" quotePrefix="1" applyFont="1" applyFill="1" applyAlignment="1">
      <alignment horizontal="left"/>
    </xf>
    <xf numFmtId="1" fontId="3" fillId="4" borderId="0" xfId="21" applyNumberFormat="1" applyFont="1" applyFill="1"/>
    <xf numFmtId="166" fontId="3" fillId="4" borderId="0" xfId="21" applyNumberFormat="1" applyFont="1" applyFill="1" applyAlignment="1">
      <alignment horizontal="right"/>
    </xf>
    <xf numFmtId="0" fontId="3" fillId="4" borderId="0" xfId="208" applyFont="1" applyFill="1" applyAlignment="1">
      <alignment horizontal="left"/>
    </xf>
    <xf numFmtId="0" fontId="3" fillId="4" borderId="0" xfId="208" applyFont="1" applyFill="1" applyAlignment="1">
      <alignment horizontal="right"/>
    </xf>
    <xf numFmtId="1" fontId="3" fillId="4" borderId="0" xfId="208" applyNumberFormat="1" applyFont="1" applyFill="1"/>
    <xf numFmtId="165" fontId="3" fillId="4" borderId="0" xfId="208" applyNumberFormat="1" applyFont="1" applyFill="1" applyAlignment="1">
      <alignment horizontal="left"/>
    </xf>
    <xf numFmtId="49" fontId="19" fillId="0" borderId="0" xfId="208" applyNumberFormat="1" applyFont="1"/>
    <xf numFmtId="1" fontId="19" fillId="0" borderId="0" xfId="208" applyNumberFormat="1" applyFont="1" applyAlignment="1">
      <alignment horizontal="left"/>
    </xf>
    <xf numFmtId="1" fontId="3" fillId="0" borderId="0" xfId="208" applyNumberFormat="1" applyFont="1" applyAlignment="1">
      <alignment horizontal="left" indent="2"/>
    </xf>
    <xf numFmtId="1" fontId="19" fillId="0" borderId="0" xfId="164" applyNumberFormat="1" applyFont="1" applyAlignment="1">
      <alignment horizontal="left"/>
    </xf>
    <xf numFmtId="0" fontId="3" fillId="4" borderId="0" xfId="54" applyFont="1" applyFill="1" applyAlignment="1">
      <alignment horizontal="left" vertical="center"/>
    </xf>
    <xf numFmtId="3" fontId="3" fillId="4" borderId="0" xfId="54" applyNumberFormat="1" applyFont="1" applyFill="1" applyAlignment="1">
      <alignment vertical="center"/>
    </xf>
    <xf numFmtId="0" fontId="3" fillId="4" borderId="0" xfId="54" applyFont="1" applyFill="1" applyAlignment="1">
      <alignment vertical="center"/>
    </xf>
    <xf numFmtId="3" fontId="19" fillId="0" borderId="4" xfId="54" applyNumberFormat="1" applyFont="1" applyBorder="1" applyAlignment="1">
      <alignment horizontal="center" vertical="center" wrapText="1"/>
    </xf>
    <xf numFmtId="166" fontId="19" fillId="0" borderId="0" xfId="176" applyNumberFormat="1" applyFont="1" applyAlignment="1">
      <alignment horizontal="right"/>
    </xf>
    <xf numFmtId="166" fontId="3" fillId="0" borderId="0" xfId="176" applyNumberFormat="1" applyFont="1" applyAlignment="1">
      <alignment horizontal="right"/>
    </xf>
    <xf numFmtId="0" fontId="3" fillId="0" borderId="22" xfId="54" applyFont="1" applyBorder="1" applyAlignment="1">
      <alignment horizontal="centerContinuous"/>
    </xf>
    <xf numFmtId="166" fontId="3" fillId="0" borderId="0" xfId="54" applyNumberFormat="1" applyFont="1" applyAlignment="1">
      <alignment horizontal="right"/>
    </xf>
    <xf numFmtId="0" fontId="2" fillId="0" borderId="0" xfId="55" applyFont="1"/>
    <xf numFmtId="0" fontId="3" fillId="0" borderId="22" xfId="55" applyFont="1" applyBorder="1"/>
    <xf numFmtId="0" fontId="3" fillId="0" borderId="22" xfId="54" applyFont="1" applyBorder="1"/>
    <xf numFmtId="0" fontId="3" fillId="0" borderId="0" xfId="55" applyFont="1"/>
    <xf numFmtId="0" fontId="19" fillId="0" borderId="0" xfId="54" applyFont="1" applyAlignment="1">
      <alignment horizontal="center"/>
    </xf>
    <xf numFmtId="0" fontId="1" fillId="0" borderId="0" xfId="55"/>
    <xf numFmtId="0" fontId="1" fillId="0" borderId="0" xfId="55" applyAlignment="1">
      <alignment vertical="center"/>
    </xf>
    <xf numFmtId="0" fontId="2" fillId="0" borderId="0" xfId="123" applyFont="1"/>
    <xf numFmtId="0" fontId="1" fillId="0" borderId="0" xfId="123"/>
    <xf numFmtId="3" fontId="3" fillId="0" borderId="0" xfId="54" applyNumberFormat="1" applyFont="1" applyAlignment="1">
      <alignment horizontal="left" vertical="center"/>
    </xf>
    <xf numFmtId="0" fontId="1" fillId="0" borderId="22" xfId="123" applyBorder="1"/>
    <xf numFmtId="0" fontId="3" fillId="0" borderId="0" xfId="123" applyFont="1"/>
    <xf numFmtId="165" fontId="3" fillId="0" borderId="0" xfId="54" applyNumberFormat="1" applyFont="1" applyAlignment="1">
      <alignment horizontal="right" vertical="center"/>
    </xf>
    <xf numFmtId="165" fontId="3" fillId="0" borderId="0" xfId="21" applyNumberFormat="1" applyFont="1" applyAlignment="1">
      <alignment horizontal="right" vertical="center"/>
    </xf>
    <xf numFmtId="165" fontId="3" fillId="0" borderId="0" xfId="21" quotePrefix="1" applyNumberFormat="1" applyFont="1" applyAlignment="1">
      <alignment horizontal="right" vertical="center"/>
    </xf>
    <xf numFmtId="1" fontId="3" fillId="3" borderId="0" xfId="21" applyNumberFormat="1" applyFont="1" applyFill="1" applyAlignment="1">
      <alignment horizontal="left"/>
    </xf>
    <xf numFmtId="3" fontId="3" fillId="3" borderId="0" xfId="21" applyNumberFormat="1" applyFont="1" applyFill="1"/>
    <xf numFmtId="0" fontId="19" fillId="3" borderId="0" xfId="21" applyFont="1" applyFill="1" applyAlignment="1">
      <alignment horizontal="center" vertical="center"/>
    </xf>
    <xf numFmtId="165" fontId="19" fillId="3" borderId="0" xfId="21" applyNumberFormat="1" applyFont="1" applyFill="1" applyAlignment="1">
      <alignment horizontal="right" vertical="center"/>
    </xf>
    <xf numFmtId="0" fontId="16" fillId="3" borderId="0" xfId="21" applyFont="1" applyFill="1"/>
    <xf numFmtId="0" fontId="3" fillId="0" borderId="0" xfId="21" applyFont="1" applyAlignment="1">
      <alignment vertical="center"/>
    </xf>
    <xf numFmtId="165" fontId="3" fillId="0" borderId="0" xfId="21" applyNumberFormat="1" applyFont="1" applyAlignment="1">
      <alignment vertical="center"/>
    </xf>
    <xf numFmtId="180" fontId="3" fillId="0" borderId="0" xfId="21" applyNumberFormat="1" applyFont="1" applyAlignment="1">
      <alignment horizontal="right" vertical="center"/>
    </xf>
    <xf numFmtId="165" fontId="19" fillId="0" borderId="0" xfId="21" applyNumberFormat="1" applyFont="1" applyAlignment="1">
      <alignment vertical="center"/>
    </xf>
    <xf numFmtId="0" fontId="16" fillId="0" borderId="0" xfId="21" applyFont="1"/>
    <xf numFmtId="0" fontId="19" fillId="0" borderId="0" xfId="21" quotePrefix="1" applyFont="1" applyAlignment="1">
      <alignment horizontal="left" vertical="center"/>
    </xf>
    <xf numFmtId="0" fontId="3" fillId="0" borderId="0" xfId="21" quotePrefix="1" applyFont="1" applyAlignment="1">
      <alignment horizontal="left" vertical="center"/>
    </xf>
    <xf numFmtId="0" fontId="3" fillId="3" borderId="0" xfId="21" applyFont="1" applyFill="1"/>
    <xf numFmtId="165" fontId="3" fillId="0" borderId="0" xfId="21" applyNumberFormat="1" applyFont="1"/>
    <xf numFmtId="165" fontId="3" fillId="3" borderId="0" xfId="21" applyNumberFormat="1" applyFont="1" applyFill="1"/>
    <xf numFmtId="0" fontId="3" fillId="3" borderId="0" xfId="21" applyFont="1" applyFill="1" applyAlignment="1">
      <alignment horizontal="centerContinuous"/>
    </xf>
    <xf numFmtId="0" fontId="3" fillId="0" borderId="0" xfId="21" quotePrefix="1" applyFont="1" applyAlignment="1">
      <alignment horizontal="left"/>
    </xf>
    <xf numFmtId="0" fontId="3" fillId="3" borderId="0" xfId="21" quotePrefix="1" applyFont="1" applyFill="1" applyAlignment="1">
      <alignment horizontal="left"/>
    </xf>
    <xf numFmtId="168" fontId="3" fillId="3" borderId="0" xfId="21" applyNumberFormat="1" applyFont="1" applyFill="1" applyAlignment="1">
      <alignment horizontal="right"/>
    </xf>
    <xf numFmtId="0" fontId="19" fillId="0" borderId="0" xfId="21" quotePrefix="1" applyFont="1" applyAlignment="1">
      <alignment horizontal="left"/>
    </xf>
    <xf numFmtId="0" fontId="19" fillId="0" borderId="0" xfId="21" applyFont="1" applyAlignment="1">
      <alignment horizontal="left"/>
    </xf>
    <xf numFmtId="0" fontId="3" fillId="3" borderId="0" xfId="21" applyFont="1" applyFill="1" applyAlignment="1">
      <alignment horizontal="center" vertical="center"/>
    </xf>
    <xf numFmtId="165" fontId="19" fillId="0" borderId="0" xfId="21" applyNumberFormat="1" applyFont="1"/>
    <xf numFmtId="0" fontId="3" fillId="0" borderId="0" xfId="21" applyFont="1" applyAlignment="1">
      <alignment horizontal="left" vertical="center"/>
    </xf>
    <xf numFmtId="0" fontId="19" fillId="0" borderId="0" xfId="21" applyFont="1" applyAlignment="1">
      <alignment horizontal="left" vertical="center"/>
    </xf>
    <xf numFmtId="0" fontId="3" fillId="0" borderId="22" xfId="21" applyFont="1" applyBorder="1" applyAlignment="1">
      <alignment horizontal="centerContinuous"/>
    </xf>
    <xf numFmtId="0" fontId="3" fillId="0" borderId="0" xfId="21" applyFont="1" applyAlignment="1">
      <alignment horizontal="center"/>
    </xf>
    <xf numFmtId="168" fontId="3" fillId="0" borderId="0" xfId="21" quotePrefix="1" applyNumberFormat="1" applyFont="1" applyAlignment="1">
      <alignment horizontal="right"/>
    </xf>
    <xf numFmtId="165" fontId="3" fillId="0" borderId="0" xfId="54" applyNumberFormat="1" applyFont="1" applyAlignment="1">
      <alignment horizontal="right"/>
    </xf>
    <xf numFmtId="0" fontId="3" fillId="0" borderId="0" xfId="54" applyFont="1" applyAlignment="1">
      <alignment horizontal="right" vertical="center"/>
    </xf>
    <xf numFmtId="165" fontId="3" fillId="0" borderId="0" xfId="54" quotePrefix="1" applyNumberFormat="1" applyFont="1" applyAlignment="1">
      <alignment horizontal="right" vertical="center"/>
    </xf>
    <xf numFmtId="0" fontId="28" fillId="0" borderId="0" xfId="22" applyFont="1"/>
    <xf numFmtId="0" fontId="9" fillId="0" borderId="0" xfId="22" applyFont="1"/>
    <xf numFmtId="165" fontId="3" fillId="0" borderId="0" xfId="22" applyNumberFormat="1" applyFont="1" applyAlignment="1">
      <alignment horizontal="right" vertical="center"/>
    </xf>
    <xf numFmtId="0" fontId="9" fillId="0" borderId="0" xfId="22" applyFont="1" applyAlignment="1">
      <alignment horizontal="left" vertical="center"/>
    </xf>
    <xf numFmtId="0" fontId="28" fillId="0" borderId="0" xfId="22" applyFont="1" applyAlignment="1">
      <alignment vertical="center"/>
    </xf>
    <xf numFmtId="0" fontId="9" fillId="0" borderId="0" xfId="22" applyFont="1" applyAlignment="1">
      <alignment vertical="center"/>
    </xf>
    <xf numFmtId="165" fontId="3" fillId="0" borderId="0" xfId="55" applyNumberFormat="1" applyFont="1" applyAlignment="1">
      <alignment horizontal="right" vertical="center"/>
    </xf>
    <xf numFmtId="165" fontId="19" fillId="0" borderId="0" xfId="55" applyNumberFormat="1" applyFont="1"/>
    <xf numFmtId="165" fontId="3" fillId="0" borderId="0" xfId="55" applyNumberFormat="1" applyFont="1"/>
    <xf numFmtId="165" fontId="19" fillId="0" borderId="0" xfId="55" applyNumberFormat="1" applyFont="1" applyAlignment="1">
      <alignment horizontal="right" vertical="center"/>
    </xf>
    <xf numFmtId="0" fontId="3" fillId="0" borderId="0" xfId="55" applyFont="1" applyAlignment="1">
      <alignment vertical="center"/>
    </xf>
    <xf numFmtId="165" fontId="3" fillId="0" borderId="0" xfId="55" applyNumberFormat="1" applyFont="1" applyAlignment="1">
      <alignment vertical="center"/>
    </xf>
    <xf numFmtId="0" fontId="3" fillId="0" borderId="0" xfId="56" applyFont="1"/>
    <xf numFmtId="0" fontId="1" fillId="0" borderId="0" xfId="56"/>
    <xf numFmtId="0" fontId="16" fillId="0" borderId="0" xfId="56" applyFont="1"/>
    <xf numFmtId="165" fontId="3" fillId="0" borderId="0" xfId="21" quotePrefix="1" applyNumberFormat="1" applyFont="1" applyAlignment="1">
      <alignment horizontal="right"/>
    </xf>
    <xf numFmtId="165" fontId="3" fillId="0" borderId="0" xfId="22" applyNumberFormat="1" applyFont="1"/>
    <xf numFmtId="165" fontId="3" fillId="0" borderId="0" xfId="22" quotePrefix="1" applyNumberFormat="1" applyFont="1" applyAlignment="1">
      <alignment horizontal="right"/>
    </xf>
    <xf numFmtId="0" fontId="9" fillId="0" borderId="0" xfId="21" applyFont="1" applyAlignment="1">
      <alignment horizontal="left"/>
    </xf>
    <xf numFmtId="165" fontId="3" fillId="0" borderId="0" xfId="21" applyNumberFormat="1" applyFont="1" applyAlignment="1">
      <alignment horizontal="centerContinuous"/>
    </xf>
    <xf numFmtId="186" fontId="3" fillId="0" borderId="0" xfId="21" applyNumberFormat="1" applyFont="1" applyAlignment="1">
      <alignment horizontal="center"/>
    </xf>
    <xf numFmtId="165" fontId="3" fillId="0" borderId="0" xfId="21" applyNumberFormat="1" applyFont="1" applyAlignment="1">
      <alignment horizontal="center"/>
    </xf>
    <xf numFmtId="49" fontId="3" fillId="0" borderId="0" xfId="22" applyNumberFormat="1" applyFont="1" applyAlignment="1">
      <alignment horizontal="right"/>
    </xf>
    <xf numFmtId="165" fontId="19" fillId="0" borderId="0" xfId="22" applyNumberFormat="1" applyFont="1"/>
    <xf numFmtId="165" fontId="3" fillId="0" borderId="0" xfId="22" applyNumberFormat="1" applyFont="1" applyAlignment="1">
      <alignment horizontal="left" indent="2"/>
    </xf>
    <xf numFmtId="165" fontId="3" fillId="0" borderId="0" xfId="21" applyNumberFormat="1" applyFont="1" applyAlignment="1">
      <alignment horizontal="left" indent="2"/>
    </xf>
    <xf numFmtId="186" fontId="3" fillId="0" borderId="0" xfId="22" applyNumberFormat="1" applyFont="1" applyAlignment="1">
      <alignment horizontal="right"/>
    </xf>
    <xf numFmtId="49" fontId="3" fillId="0" borderId="0" xfId="21" applyNumberFormat="1" applyFont="1" applyAlignment="1">
      <alignment horizontal="right"/>
    </xf>
    <xf numFmtId="170" fontId="19" fillId="0" borderId="0" xfId="21" applyNumberFormat="1" applyFont="1" applyAlignment="1">
      <alignment horizontal="left" indent="1"/>
    </xf>
    <xf numFmtId="170" fontId="19" fillId="0" borderId="0" xfId="22" applyNumberFormat="1" applyFont="1" applyAlignment="1">
      <alignment horizontal="left" indent="1"/>
    </xf>
    <xf numFmtId="170" fontId="3" fillId="0" borderId="0" xfId="21" applyNumberFormat="1" applyFont="1" applyAlignment="1">
      <alignment horizontal="left" indent="2"/>
    </xf>
    <xf numFmtId="170" fontId="3" fillId="0" borderId="0" xfId="22" applyNumberFormat="1" applyFont="1" applyAlignment="1">
      <alignment horizontal="left" indent="2"/>
    </xf>
    <xf numFmtId="165" fontId="19" fillId="0" borderId="0" xfId="21" applyNumberFormat="1" applyFont="1" applyAlignment="1">
      <alignment horizontal="left" indent="1"/>
    </xf>
    <xf numFmtId="165" fontId="19" fillId="0" borderId="0" xfId="22" applyNumberFormat="1" applyFont="1" applyAlignment="1">
      <alignment vertical="center"/>
    </xf>
    <xf numFmtId="165" fontId="3" fillId="0" borderId="0" xfId="22" applyNumberFormat="1" applyFont="1" applyAlignment="1">
      <alignment vertical="center"/>
    </xf>
    <xf numFmtId="0" fontId="1" fillId="0" borderId="0" xfId="21" applyAlignment="1">
      <alignment horizontal="left"/>
    </xf>
    <xf numFmtId="0" fontId="1" fillId="0" borderId="26" xfId="21" applyBorder="1"/>
    <xf numFmtId="49" fontId="3" fillId="0" borderId="0" xfId="21" quotePrefix="1" applyNumberFormat="1" applyFont="1" applyAlignment="1">
      <alignment horizontal="right"/>
    </xf>
    <xf numFmtId="0" fontId="1" fillId="0" borderId="0" xfId="21" applyAlignment="1">
      <alignment horizontal="left" vertical="center"/>
    </xf>
    <xf numFmtId="0" fontId="1" fillId="0" borderId="0" xfId="21" applyAlignment="1">
      <alignment vertical="center"/>
    </xf>
    <xf numFmtId="167" fontId="1" fillId="0" borderId="0" xfId="226" applyNumberFormat="1" applyFont="1" applyAlignment="1">
      <alignment vertical="center"/>
    </xf>
    <xf numFmtId="0" fontId="3" fillId="0" borderId="0" xfId="21" applyFont="1" applyAlignment="1">
      <alignment horizontal="centerContinuous" vertical="center"/>
    </xf>
    <xf numFmtId="0" fontId="3" fillId="0" borderId="0" xfId="21" applyFont="1" applyAlignment="1">
      <alignment horizontal="left" vertical="center" indent="2"/>
    </xf>
    <xf numFmtId="0" fontId="19" fillId="0" borderId="0" xfId="21" applyFont="1" applyAlignment="1">
      <alignment horizontal="left" vertical="center" indent="2"/>
    </xf>
    <xf numFmtId="0" fontId="3" fillId="0" borderId="0" xfId="21" applyFont="1" applyAlignment="1">
      <alignment horizontal="left" vertical="center" indent="3"/>
    </xf>
    <xf numFmtId="165" fontId="3" fillId="0" borderId="26" xfId="21" applyNumberFormat="1" applyFont="1" applyBorder="1"/>
    <xf numFmtId="0" fontId="1" fillId="0" borderId="0" xfId="22"/>
    <xf numFmtId="166" fontId="19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185" fontId="3" fillId="0" borderId="0" xfId="56" applyNumberFormat="1" applyFont="1" applyAlignment="1">
      <alignment horizontal="right" indent="2"/>
    </xf>
    <xf numFmtId="0" fontId="3" fillId="0" borderId="0" xfId="55" applyFont="1" applyAlignment="1">
      <alignment horizontal="left" vertical="center" indent="3"/>
    </xf>
    <xf numFmtId="0" fontId="19" fillId="0" borderId="0" xfId="22" applyFont="1" applyAlignment="1">
      <alignment horizontal="left" vertical="center"/>
    </xf>
    <xf numFmtId="0" fontId="19" fillId="0" borderId="0" xfId="28" applyFont="1" applyAlignment="1">
      <alignment horizontal="left" vertical="center"/>
    </xf>
    <xf numFmtId="166" fontId="3" fillId="0" borderId="0" xfId="22" applyNumberFormat="1" applyFont="1" applyAlignment="1">
      <alignment horizontal="right" vertical="center"/>
    </xf>
    <xf numFmtId="0" fontId="1" fillId="0" borderId="0" xfId="36" applyFont="1" applyAlignment="1">
      <alignment vertical="center"/>
    </xf>
    <xf numFmtId="0" fontId="9" fillId="4" borderId="0" xfId="21" applyFont="1" applyFill="1" applyAlignment="1">
      <alignment vertical="center"/>
    </xf>
    <xf numFmtId="0" fontId="28" fillId="0" borderId="0" xfId="21" applyFont="1" applyAlignment="1">
      <alignment horizontal="left"/>
    </xf>
    <xf numFmtId="165" fontId="3" fillId="0" borderId="0" xfId="21" applyNumberFormat="1" applyFont="1" applyAlignment="1">
      <alignment horizontal="left" indent="1"/>
    </xf>
    <xf numFmtId="0" fontId="1" fillId="0" borderId="0" xfId="54" applyAlignment="1">
      <alignment vertical="center"/>
    </xf>
    <xf numFmtId="0" fontId="29" fillId="0" borderId="0" xfId="21" applyFont="1"/>
    <xf numFmtId="0" fontId="34" fillId="0" borderId="0" xfId="0" applyFont="1"/>
    <xf numFmtId="0" fontId="19" fillId="8" borderId="6" xfId="54" applyFont="1" applyFill="1" applyBorder="1" applyAlignment="1">
      <alignment horizontal="center" vertical="center" wrapText="1"/>
    </xf>
    <xf numFmtId="0" fontId="19" fillId="0" borderId="0" xfId="54" applyFont="1" applyAlignment="1">
      <alignment horizontal="left"/>
    </xf>
    <xf numFmtId="0" fontId="3" fillId="0" borderId="0" xfId="54" applyFont="1" applyAlignment="1">
      <alignment horizontal="left"/>
    </xf>
    <xf numFmtId="0" fontId="19" fillId="8" borderId="8" xfId="54" applyFont="1" applyFill="1" applyBorder="1" applyAlignment="1">
      <alignment horizontal="center" vertical="center" wrapText="1"/>
    </xf>
    <xf numFmtId="0" fontId="28" fillId="0" borderId="0" xfId="54" applyFont="1" applyAlignment="1">
      <alignment vertical="center"/>
    </xf>
    <xf numFmtId="0" fontId="1" fillId="6" borderId="0" xfId="21" applyFill="1" applyAlignment="1">
      <alignment vertical="center"/>
    </xf>
    <xf numFmtId="0" fontId="5" fillId="6" borderId="0" xfId="21" applyFont="1" applyFill="1" applyAlignment="1">
      <alignment horizontal="left" vertical="center" indent="1"/>
    </xf>
    <xf numFmtId="0" fontId="5" fillId="6" borderId="0" xfId="21" applyFont="1" applyFill="1" applyAlignment="1">
      <alignment horizontal="left" vertical="center" indent="2"/>
    </xf>
    <xf numFmtId="0" fontId="5" fillId="6" borderId="0" xfId="21" quotePrefix="1" applyFont="1" applyFill="1" applyAlignment="1">
      <alignment horizontal="left" vertical="center" indent="2"/>
    </xf>
    <xf numFmtId="0" fontId="5" fillId="6" borderId="0" xfId="54" quotePrefix="1" applyFont="1" applyFill="1" applyAlignment="1">
      <alignment horizontal="left" vertical="center" indent="2"/>
    </xf>
    <xf numFmtId="0" fontId="5" fillId="6" borderId="0" xfId="54" applyFont="1" applyFill="1" applyAlignment="1">
      <alignment horizontal="left" vertical="center" indent="2"/>
    </xf>
    <xf numFmtId="0" fontId="3" fillId="0" borderId="0" xfId="56" quotePrefix="1" applyFont="1" applyAlignment="1">
      <alignment horizontal="left" vertical="center"/>
    </xf>
    <xf numFmtId="0" fontId="19" fillId="0" borderId="0" xfId="56" applyFont="1" applyAlignment="1">
      <alignment horizontal="center"/>
    </xf>
    <xf numFmtId="0" fontId="3" fillId="0" borderId="0" xfId="56" applyFont="1" applyAlignment="1">
      <alignment horizontal="right"/>
    </xf>
    <xf numFmtId="0" fontId="19" fillId="8" borderId="3" xfId="56" applyFont="1" applyFill="1" applyBorder="1" applyAlignment="1">
      <alignment horizontal="right"/>
    </xf>
    <xf numFmtId="0" fontId="19" fillId="8" borderId="3" xfId="56" quotePrefix="1" applyFont="1" applyFill="1" applyBorder="1" applyAlignment="1">
      <alignment horizontal="left"/>
    </xf>
    <xf numFmtId="166" fontId="3" fillId="0" borderId="0" xfId="56" applyNumberFormat="1" applyFont="1" applyAlignment="1">
      <alignment horizontal="left"/>
    </xf>
    <xf numFmtId="0" fontId="3" fillId="0" borderId="0" xfId="56" applyFont="1" applyAlignment="1">
      <alignment horizontal="center"/>
    </xf>
    <xf numFmtId="166" fontId="3" fillId="0" borderId="0" xfId="56" applyNumberFormat="1" applyFont="1"/>
    <xf numFmtId="166" fontId="3" fillId="0" borderId="22" xfId="56" applyNumberFormat="1" applyFont="1" applyBorder="1"/>
    <xf numFmtId="0" fontId="3" fillId="0" borderId="22" xfId="56" applyFont="1" applyBorder="1"/>
    <xf numFmtId="165" fontId="3" fillId="0" borderId="22" xfId="56" applyNumberFormat="1" applyFont="1" applyBorder="1" applyAlignment="1">
      <alignment horizontal="right"/>
    </xf>
    <xf numFmtId="165" fontId="3" fillId="0" borderId="22" xfId="56" quotePrefix="1" applyNumberFormat="1" applyFont="1" applyBorder="1" applyAlignment="1">
      <alignment horizontal="right"/>
    </xf>
    <xf numFmtId="0" fontId="9" fillId="0" borderId="0" xfId="56" applyFont="1"/>
    <xf numFmtId="0" fontId="3" fillId="0" borderId="0" xfId="56" applyFont="1" applyAlignment="1">
      <alignment horizontal="left"/>
    </xf>
    <xf numFmtId="0" fontId="1" fillId="0" borderId="0" xfId="56" applyAlignment="1">
      <alignment vertical="center"/>
    </xf>
    <xf numFmtId="0" fontId="3" fillId="0" borderId="0" xfId="56" quotePrefix="1" applyFont="1" applyAlignment="1">
      <alignment horizontal="left"/>
    </xf>
    <xf numFmtId="0" fontId="19" fillId="8" borderId="3" xfId="56" applyFont="1" applyFill="1" applyBorder="1" applyAlignment="1">
      <alignment horizontal="center" vertical="center"/>
    </xf>
    <xf numFmtId="0" fontId="19" fillId="8" borderId="6" xfId="56" applyFont="1" applyFill="1" applyBorder="1" applyAlignment="1">
      <alignment horizontal="center" vertical="center"/>
    </xf>
    <xf numFmtId="0" fontId="3" fillId="0" borderId="0" xfId="56" applyFont="1" applyAlignment="1">
      <alignment vertical="center"/>
    </xf>
    <xf numFmtId="0" fontId="3" fillId="0" borderId="0" xfId="56" applyFont="1" applyAlignment="1">
      <alignment horizontal="left" vertical="center"/>
    </xf>
    <xf numFmtId="0" fontId="28" fillId="0" borderId="0" xfId="56" applyFont="1"/>
    <xf numFmtId="0" fontId="19" fillId="8" borderId="3" xfId="56" quotePrefix="1" applyFont="1" applyFill="1" applyBorder="1" applyAlignment="1">
      <alignment horizontal="center" vertical="center"/>
    </xf>
    <xf numFmtId="0" fontId="19" fillId="0" borderId="0" xfId="56" applyFont="1" applyAlignment="1">
      <alignment horizontal="left" vertical="center"/>
    </xf>
    <xf numFmtId="0" fontId="3" fillId="0" borderId="0" xfId="56" applyFont="1" applyAlignment="1">
      <alignment horizontal="left" vertical="center" indent="1"/>
    </xf>
    <xf numFmtId="0" fontId="19" fillId="8" borderId="3" xfId="56" quotePrefix="1" applyFont="1" applyFill="1" applyBorder="1" applyAlignment="1">
      <alignment horizontal="right"/>
    </xf>
    <xf numFmtId="0" fontId="19" fillId="8" borderId="3" xfId="56" applyFont="1" applyFill="1" applyBorder="1"/>
    <xf numFmtId="0" fontId="1" fillId="0" borderId="0" xfId="56" applyAlignment="1">
      <alignment horizontal="center"/>
    </xf>
    <xf numFmtId="0" fontId="19" fillId="0" borderId="0" xfId="56" applyFont="1" applyAlignment="1">
      <alignment horizontal="left"/>
    </xf>
    <xf numFmtId="0" fontId="3" fillId="0" borderId="22" xfId="56" quotePrefix="1" applyFont="1" applyBorder="1" applyAlignment="1">
      <alignment horizontal="left"/>
    </xf>
    <xf numFmtId="170" fontId="3" fillId="0" borderId="22" xfId="56" applyNumberFormat="1" applyFont="1" applyBorder="1" applyAlignment="1">
      <alignment horizontal="right"/>
    </xf>
    <xf numFmtId="170" fontId="3" fillId="0" borderId="22" xfId="56" quotePrefix="1" applyNumberFormat="1" applyFont="1" applyBorder="1" applyAlignment="1">
      <alignment horizontal="right"/>
    </xf>
    <xf numFmtId="0" fontId="3" fillId="0" borderId="0" xfId="55" applyFont="1" applyAlignment="1">
      <alignment horizontal="left"/>
    </xf>
    <xf numFmtId="0" fontId="3" fillId="0" borderId="0" xfId="55" applyFont="1" applyAlignment="1">
      <alignment horizontal="right" vertical="center"/>
    </xf>
    <xf numFmtId="0" fontId="19" fillId="8" borderId="3" xfId="55" applyFont="1" applyFill="1" applyBorder="1" applyAlignment="1">
      <alignment horizontal="center" vertical="center"/>
    </xf>
    <xf numFmtId="0" fontId="19" fillId="8" borderId="6" xfId="55" applyFont="1" applyFill="1" applyBorder="1" applyAlignment="1">
      <alignment horizontal="center" vertical="center"/>
    </xf>
    <xf numFmtId="0" fontId="1" fillId="0" borderId="0" xfId="55" applyAlignment="1">
      <alignment horizontal="centerContinuous"/>
    </xf>
    <xf numFmtId="166" fontId="19" fillId="0" borderId="0" xfId="55" applyNumberFormat="1" applyFont="1"/>
    <xf numFmtId="184" fontId="19" fillId="0" borderId="0" xfId="56" quotePrefix="1" applyNumberFormat="1" applyFont="1" applyAlignment="1">
      <alignment horizontal="right" vertical="center" indent="2"/>
    </xf>
    <xf numFmtId="0" fontId="1" fillId="0" borderId="22" xfId="55" applyBorder="1"/>
    <xf numFmtId="0" fontId="28" fillId="0" borderId="0" xfId="55" applyFont="1"/>
    <xf numFmtId="3" fontId="1" fillId="0" borderId="0" xfId="22" applyNumberFormat="1"/>
    <xf numFmtId="0" fontId="3" fillId="6" borderId="0" xfId="28" applyFont="1" applyFill="1" applyAlignment="1">
      <alignment horizontal="right" vertical="center"/>
    </xf>
    <xf numFmtId="0" fontId="3" fillId="0" borderId="0" xfId="22" applyFont="1"/>
    <xf numFmtId="0" fontId="3" fillId="0" borderId="0" xfId="22" applyFont="1" applyAlignment="1">
      <alignment horizontal="left"/>
    </xf>
    <xf numFmtId="0" fontId="3" fillId="0" borderId="0" xfId="22" applyFont="1" applyAlignment="1">
      <alignment horizontal="right"/>
    </xf>
    <xf numFmtId="0" fontId="19" fillId="8" borderId="3" xfId="22" applyFont="1" applyFill="1" applyBorder="1" applyAlignment="1">
      <alignment horizontal="right" vertical="center"/>
    </xf>
    <xf numFmtId="0" fontId="3" fillId="0" borderId="0" xfId="22" applyFont="1" applyAlignment="1">
      <alignment vertical="center"/>
    </xf>
    <xf numFmtId="0" fontId="19" fillId="8" borderId="3" xfId="22" applyFont="1" applyFill="1" applyBorder="1"/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 wrapText="1"/>
    </xf>
    <xf numFmtId="165" fontId="19" fillId="0" borderId="0" xfId="22" applyNumberFormat="1" applyFont="1" applyAlignment="1">
      <alignment horizontal="right"/>
    </xf>
    <xf numFmtId="165" fontId="3" fillId="0" borderId="0" xfId="22" applyNumberFormat="1" applyFont="1" applyAlignment="1">
      <alignment horizontal="left"/>
    </xf>
    <xf numFmtId="165" fontId="19" fillId="0" borderId="0" xfId="22" quotePrefix="1" applyNumberFormat="1" applyFont="1" applyAlignment="1">
      <alignment horizontal="right"/>
    </xf>
    <xf numFmtId="165" fontId="3" fillId="0" borderId="0" xfId="22" applyNumberFormat="1" applyFont="1" applyAlignment="1">
      <alignment horizontal="right"/>
    </xf>
    <xf numFmtId="0" fontId="3" fillId="0" borderId="22" xfId="22" applyFont="1" applyBorder="1"/>
    <xf numFmtId="0" fontId="19" fillId="0" borderId="0" xfId="22" applyFont="1" applyAlignment="1">
      <alignment vertical="center"/>
    </xf>
    <xf numFmtId="169" fontId="9" fillId="0" borderId="0" xfId="22" applyNumberFormat="1" applyFont="1"/>
    <xf numFmtId="165" fontId="3" fillId="0" borderId="22" xfId="22" applyNumberFormat="1" applyFont="1" applyBorder="1"/>
    <xf numFmtId="165" fontId="3" fillId="0" borderId="22" xfId="22" applyNumberFormat="1" applyFont="1" applyBorder="1" applyAlignment="1">
      <alignment horizontal="right"/>
    </xf>
    <xf numFmtId="165" fontId="9" fillId="0" borderId="0" xfId="22" applyNumberFormat="1" applyFont="1"/>
    <xf numFmtId="0" fontId="38" fillId="0" borderId="0" xfId="102" applyFont="1"/>
    <xf numFmtId="0" fontId="3" fillId="0" borderId="0" xfId="21" applyFont="1" applyAlignment="1">
      <alignment horizontal="left"/>
    </xf>
    <xf numFmtId="0" fontId="3" fillId="6" borderId="0" xfId="55" applyFont="1" applyFill="1"/>
    <xf numFmtId="0" fontId="3" fillId="6" borderId="0" xfId="55" applyFont="1" applyFill="1" applyAlignment="1">
      <alignment horizontal="right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87" fontId="3" fillId="6" borderId="0" xfId="55" applyNumberFormat="1" applyFont="1" applyFill="1"/>
    <xf numFmtId="0" fontId="19" fillId="6" borderId="0" xfId="56" applyFont="1" applyFill="1" applyAlignment="1">
      <alignment horizontal="left" vertical="center" indent="1"/>
    </xf>
    <xf numFmtId="186" fontId="19" fillId="6" borderId="0" xfId="21" applyNumberFormat="1" applyFont="1" applyFill="1" applyAlignment="1">
      <alignment horizontal="right"/>
    </xf>
    <xf numFmtId="186" fontId="3" fillId="6" borderId="0" xfId="21" applyNumberFormat="1" applyFont="1" applyFill="1" applyAlignment="1">
      <alignment horizontal="right"/>
    </xf>
    <xf numFmtId="187" fontId="19" fillId="6" borderId="0" xfId="56" applyNumberFormat="1" applyFont="1" applyFill="1" applyAlignment="1">
      <alignment horizontal="right" vertical="center"/>
    </xf>
    <xf numFmtId="0" fontId="9" fillId="6" borderId="0" xfId="56" applyFont="1" applyFill="1" applyAlignment="1">
      <alignment horizontal="left" vertical="center"/>
    </xf>
    <xf numFmtId="169" fontId="3" fillId="6" borderId="0" xfId="56" applyNumberFormat="1" applyFont="1" applyFill="1" applyAlignment="1">
      <alignment horizontal="left" vertical="center"/>
    </xf>
    <xf numFmtId="1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/>
    </xf>
    <xf numFmtId="165" fontId="19" fillId="8" borderId="3" xfId="21" applyNumberFormat="1" applyFont="1" applyFill="1" applyBorder="1"/>
    <xf numFmtId="0" fontId="1" fillId="0" borderId="0" xfId="21" applyAlignment="1">
      <alignment vertical="center" wrapText="1"/>
    </xf>
    <xf numFmtId="165" fontId="3" fillId="0" borderId="22" xfId="21" applyNumberFormat="1" applyFont="1" applyBorder="1"/>
    <xf numFmtId="0" fontId="25" fillId="0" borderId="0" xfId="21" applyFont="1" applyAlignment="1">
      <alignment horizontal="left"/>
    </xf>
    <xf numFmtId="165" fontId="19" fillId="8" borderId="0" xfId="21" applyNumberFormat="1" applyFont="1" applyFill="1" applyAlignment="1">
      <alignment horizontal="right"/>
    </xf>
    <xf numFmtId="165" fontId="19" fillId="8" borderId="0" xfId="21" applyNumberFormat="1" applyFont="1" applyFill="1"/>
    <xf numFmtId="0" fontId="1" fillId="8" borderId="3" xfId="21" applyFill="1" applyBorder="1"/>
    <xf numFmtId="165" fontId="19" fillId="8" borderId="11" xfId="21" applyNumberFormat="1" applyFont="1" applyFill="1" applyBorder="1" applyAlignment="1">
      <alignment horizontal="centerContinuous" vertical="center"/>
    </xf>
    <xf numFmtId="165" fontId="19" fillId="8" borderId="12" xfId="21" applyNumberFormat="1" applyFont="1" applyFill="1" applyBorder="1" applyAlignment="1">
      <alignment horizontal="centerContinuous" vertical="center"/>
    </xf>
    <xf numFmtId="165" fontId="19" fillId="8" borderId="0" xfId="22" applyNumberFormat="1" applyFont="1" applyFill="1"/>
    <xf numFmtId="165" fontId="19" fillId="8" borderId="3" xfId="21" applyNumberFormat="1" applyFont="1" applyFill="1" applyBorder="1" applyAlignment="1">
      <alignment horizontal="right" vertical="top"/>
    </xf>
    <xf numFmtId="0" fontId="9" fillId="0" borderId="0" xfId="21" applyFont="1" applyAlignment="1">
      <alignment horizontal="right"/>
    </xf>
    <xf numFmtId="165" fontId="19" fillId="8" borderId="3" xfId="21" applyNumberFormat="1" applyFont="1" applyFill="1" applyBorder="1" applyAlignment="1">
      <alignment vertical="center"/>
    </xf>
    <xf numFmtId="186" fontId="19" fillId="0" borderId="0" xfId="21" applyNumberFormat="1" applyFont="1" applyAlignment="1">
      <alignment horizontal="right"/>
    </xf>
    <xf numFmtId="0" fontId="25" fillId="0" borderId="22" xfId="21" applyFont="1" applyBorder="1" applyAlignment="1">
      <alignment horizontal="left"/>
    </xf>
    <xf numFmtId="165" fontId="19" fillId="8" borderId="3" xfId="21" applyNumberFormat="1" applyFont="1" applyFill="1" applyBorder="1" applyAlignment="1">
      <alignment wrapText="1"/>
    </xf>
    <xf numFmtId="186" fontId="3" fillId="0" borderId="0" xfId="21" applyNumberFormat="1" applyFont="1" applyAlignment="1">
      <alignment horizontal="right" vertical="center"/>
    </xf>
    <xf numFmtId="165" fontId="3" fillId="0" borderId="0" xfId="21" applyNumberFormat="1" applyFont="1" applyAlignment="1">
      <alignment vertical="center" wrapText="1"/>
    </xf>
    <xf numFmtId="165" fontId="3" fillId="0" borderId="22" xfId="21" applyNumberFormat="1" applyFont="1" applyBorder="1" applyAlignment="1">
      <alignment vertical="center"/>
    </xf>
    <xf numFmtId="0" fontId="9" fillId="0" borderId="0" xfId="21" applyFont="1" applyAlignment="1">
      <alignment horizontal="left" vertical="center"/>
    </xf>
    <xf numFmtId="165" fontId="9" fillId="0" borderId="0" xfId="21" applyNumberFormat="1" applyFont="1" applyAlignment="1">
      <alignment horizontal="right" vertical="center"/>
    </xf>
    <xf numFmtId="186" fontId="3" fillId="0" borderId="0" xfId="21" applyNumberFormat="1" applyFont="1" applyAlignment="1">
      <alignment horizontal="right"/>
    </xf>
    <xf numFmtId="165" fontId="19" fillId="8" borderId="3" xfId="21" applyNumberFormat="1" applyFont="1" applyFill="1" applyBorder="1" applyAlignment="1">
      <alignment horizontal="right" vertical="center" wrapText="1"/>
    </xf>
    <xf numFmtId="165" fontId="19" fillId="0" borderId="0" xfId="21" applyNumberFormat="1" applyFont="1" applyAlignment="1">
      <alignment horizontal="left"/>
    </xf>
    <xf numFmtId="165" fontId="3" fillId="0" borderId="0" xfId="21" applyNumberFormat="1" applyFont="1" applyAlignment="1">
      <alignment horizontal="left" indent="3"/>
    </xf>
    <xf numFmtId="186" fontId="3" fillId="0" borderId="0" xfId="21" applyNumberFormat="1" applyFont="1"/>
    <xf numFmtId="165" fontId="19" fillId="0" borderId="0" xfId="21" applyNumberFormat="1" applyFont="1" applyAlignment="1">
      <alignment horizontal="left" vertical="center" wrapText="1"/>
    </xf>
    <xf numFmtId="165" fontId="19" fillId="0" borderId="0" xfId="21" applyNumberFormat="1" applyFont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0" borderId="0" xfId="22" applyNumberFormat="1" applyFont="1" applyAlignment="1">
      <alignment horizontal="left" indent="1"/>
    </xf>
    <xf numFmtId="165" fontId="19" fillId="8" borderId="3" xfId="21" applyNumberFormat="1" applyFont="1" applyFill="1" applyBorder="1" applyAlignment="1">
      <alignment horizontal="right" vertical="center"/>
    </xf>
    <xf numFmtId="165" fontId="19" fillId="8" borderId="3" xfId="21" quotePrefix="1" applyNumberFormat="1" applyFont="1" applyFill="1" applyBorder="1" applyAlignment="1">
      <alignment horizontal="left" wrapText="1"/>
    </xf>
    <xf numFmtId="165" fontId="19" fillId="8" borderId="7" xfId="21" applyNumberFormat="1" applyFont="1" applyFill="1" applyBorder="1" applyAlignment="1">
      <alignment horizontal="left" vertical="center" wrapText="1"/>
    </xf>
    <xf numFmtId="165" fontId="5" fillId="0" borderId="0" xfId="21" applyNumberFormat="1" applyFont="1" applyAlignment="1">
      <alignment horizontal="left" indent="2"/>
    </xf>
    <xf numFmtId="165" fontId="6" fillId="0" borderId="0" xfId="21" applyNumberFormat="1" applyFont="1" applyAlignment="1">
      <alignment horizontal="left" indent="1"/>
    </xf>
    <xf numFmtId="165" fontId="3" fillId="0" borderId="3" xfId="21" applyNumberFormat="1" applyFont="1" applyBorder="1" applyAlignment="1">
      <alignment horizontal="center"/>
    </xf>
    <xf numFmtId="1" fontId="3" fillId="0" borderId="0" xfId="22" applyNumberFormat="1" applyFont="1" applyAlignment="1">
      <alignment horizontal="left"/>
    </xf>
    <xf numFmtId="1" fontId="3" fillId="0" borderId="0" xfId="22" applyNumberFormat="1" applyFont="1" applyAlignment="1">
      <alignment horizontal="right"/>
    </xf>
    <xf numFmtId="165" fontId="19" fillId="8" borderId="0" xfId="22" applyNumberFormat="1" applyFont="1" applyFill="1" applyAlignment="1">
      <alignment horizontal="right" vertical="center"/>
    </xf>
    <xf numFmtId="170" fontId="19" fillId="0" borderId="0" xfId="22" applyNumberFormat="1" applyFont="1" applyAlignment="1">
      <alignment horizontal="centerContinuous"/>
    </xf>
    <xf numFmtId="165" fontId="19" fillId="0" borderId="0" xfId="22" applyNumberFormat="1" applyFont="1" applyAlignment="1">
      <alignment horizontal="center" vertical="top"/>
    </xf>
    <xf numFmtId="165" fontId="19" fillId="0" borderId="0" xfId="22" applyNumberFormat="1" applyFont="1" applyAlignment="1">
      <alignment horizontal="left"/>
    </xf>
    <xf numFmtId="186" fontId="19" fillId="0" borderId="0" xfId="21" applyNumberFormat="1" applyFont="1" applyAlignment="1">
      <alignment horizontal="left" vertical="center"/>
    </xf>
    <xf numFmtId="1" fontId="3" fillId="0" borderId="0" xfId="21" applyNumberFormat="1" applyFont="1"/>
    <xf numFmtId="186" fontId="19" fillId="0" borderId="0" xfId="21" applyNumberFormat="1" applyFont="1" applyAlignment="1">
      <alignment horizontal="left"/>
    </xf>
    <xf numFmtId="165" fontId="19" fillId="8" borderId="8" xfId="22" applyNumberFormat="1" applyFont="1" applyFill="1" applyBorder="1" applyAlignment="1">
      <alignment horizontal="center" vertical="center"/>
    </xf>
    <xf numFmtId="165" fontId="19" fillId="8" borderId="6" xfId="22" applyNumberFormat="1" applyFont="1" applyFill="1" applyBorder="1" applyAlignment="1">
      <alignment horizontal="center" vertical="center"/>
    </xf>
    <xf numFmtId="0" fontId="19" fillId="0" borderId="0" xfId="21" applyFont="1" applyAlignment="1">
      <alignment horizontal="center" vertical="center" wrapText="1"/>
    </xf>
    <xf numFmtId="0" fontId="1" fillId="3" borderId="0" xfId="21" applyFill="1"/>
    <xf numFmtId="0" fontId="19" fillId="8" borderId="0" xfId="21" applyFont="1" applyFill="1" applyAlignment="1">
      <alignment horizontal="right" vertical="top"/>
    </xf>
    <xf numFmtId="0" fontId="19" fillId="8" borderId="0" xfId="21" applyFont="1" applyFill="1" applyAlignment="1">
      <alignment horizontal="left"/>
    </xf>
    <xf numFmtId="0" fontId="19" fillId="0" borderId="0" xfId="21" applyFont="1" applyAlignment="1">
      <alignment horizontal="center" vertical="center" shrinkToFit="1"/>
    </xf>
    <xf numFmtId="0" fontId="19" fillId="8" borderId="0" xfId="21" applyFont="1" applyFill="1"/>
    <xf numFmtId="0" fontId="3" fillId="0" borderId="22" xfId="54" quotePrefix="1" applyFont="1" applyBorder="1"/>
    <xf numFmtId="0" fontId="19" fillId="8" borderId="0" xfId="21" applyFont="1" applyFill="1" applyAlignment="1">
      <alignment horizontal="right"/>
    </xf>
    <xf numFmtId="0" fontId="19" fillId="8" borderId="0" xfId="21" quotePrefix="1" applyFont="1" applyFill="1" applyAlignment="1">
      <alignment horizontal="left"/>
    </xf>
    <xf numFmtId="0" fontId="19" fillId="8" borderId="27" xfId="21" applyFont="1" applyFill="1" applyBorder="1" applyAlignment="1">
      <alignment horizontal="right"/>
    </xf>
    <xf numFmtId="3" fontId="19" fillId="8" borderId="27" xfId="21" quotePrefix="1" applyNumberFormat="1" applyFont="1" applyFill="1" applyBorder="1" applyAlignment="1">
      <alignment horizontal="right"/>
    </xf>
    <xf numFmtId="3" fontId="19" fillId="8" borderId="27" xfId="21" applyNumberFormat="1" applyFont="1" applyFill="1" applyBorder="1" applyAlignment="1">
      <alignment horizontal="left"/>
    </xf>
    <xf numFmtId="3" fontId="19" fillId="0" borderId="0" xfId="21" applyNumberFormat="1" applyFont="1" applyAlignment="1">
      <alignment horizontal="left"/>
    </xf>
    <xf numFmtId="3" fontId="19" fillId="0" borderId="0" xfId="21" applyNumberFormat="1" applyFont="1" applyAlignment="1">
      <alignment horizontal="center" vertical="center" shrinkToFit="1"/>
    </xf>
    <xf numFmtId="173" fontId="9" fillId="0" borderId="0" xfId="22" applyNumberFormat="1" applyFont="1"/>
    <xf numFmtId="0" fontId="19" fillId="8" borderId="3" xfId="22" applyFont="1" applyFill="1" applyBorder="1" applyAlignment="1">
      <alignment horizontal="left" vertical="center"/>
    </xf>
    <xf numFmtId="0" fontId="3" fillId="3" borderId="0" xfId="22" applyFont="1" applyFill="1"/>
    <xf numFmtId="165" fontId="3" fillId="0" borderId="22" xfId="22" applyNumberFormat="1" applyFont="1" applyBorder="1" applyAlignment="1">
      <alignment horizontal="center" vertical="center"/>
    </xf>
    <xf numFmtId="0" fontId="9" fillId="3" borderId="0" xfId="21" applyFont="1" applyFill="1" applyAlignment="1">
      <alignment horizontal="centerContinuous" vertical="center"/>
    </xf>
    <xf numFmtId="0" fontId="3" fillId="3" borderId="0" xfId="21" applyFont="1" applyFill="1" applyAlignment="1">
      <alignment horizontal="right" vertical="center"/>
    </xf>
    <xf numFmtId="165" fontId="3" fillId="3" borderId="0" xfId="21" applyNumberFormat="1" applyFont="1" applyFill="1" applyAlignment="1">
      <alignment horizontal="center" vertical="center" wrapText="1"/>
    </xf>
    <xf numFmtId="0" fontId="3" fillId="3" borderId="0" xfId="21" applyFont="1" applyFill="1" applyAlignment="1">
      <alignment horizontal="center" vertical="center" wrapText="1"/>
    </xf>
    <xf numFmtId="0" fontId="3" fillId="0" borderId="0" xfId="21" applyFont="1" applyAlignment="1">
      <alignment horizontal="left" vertical="center" indent="1"/>
    </xf>
    <xf numFmtId="0" fontId="3" fillId="3" borderId="0" xfId="21" applyFont="1" applyFill="1" applyAlignment="1">
      <alignment horizontal="centerContinuous" vertical="center"/>
    </xf>
    <xf numFmtId="0" fontId="3" fillId="3" borderId="5" xfId="21" applyFont="1" applyFill="1" applyBorder="1" applyAlignment="1">
      <alignment horizontal="left" vertical="center"/>
    </xf>
    <xf numFmtId="0" fontId="19" fillId="0" borderId="0" xfId="54" applyFont="1"/>
    <xf numFmtId="0" fontId="3" fillId="0" borderId="0" xfId="54" applyFont="1" applyAlignment="1">
      <alignment horizontal="left" vertical="center"/>
    </xf>
    <xf numFmtId="0" fontId="3" fillId="3" borderId="0" xfId="54" applyFont="1" applyFill="1" applyAlignment="1">
      <alignment horizontal="centerContinuous" vertical="center"/>
    </xf>
    <xf numFmtId="0" fontId="3" fillId="3" borderId="0" xfId="54" applyFont="1" applyFill="1" applyAlignment="1">
      <alignment horizontal="right" vertical="center"/>
    </xf>
    <xf numFmtId="0" fontId="3" fillId="0" borderId="0" xfId="54" applyFont="1" applyAlignment="1">
      <alignment vertical="center"/>
    </xf>
    <xf numFmtId="165" fontId="3" fillId="0" borderId="0" xfId="54" applyNumberFormat="1" applyFont="1"/>
    <xf numFmtId="0" fontId="19" fillId="8" borderId="0" xfId="123" quotePrefix="1" applyFont="1" applyFill="1" applyAlignment="1">
      <alignment horizontal="right"/>
    </xf>
    <xf numFmtId="0" fontId="19" fillId="8" borderId="0" xfId="123" applyFont="1" applyFill="1"/>
    <xf numFmtId="0" fontId="3" fillId="0" borderId="0" xfId="123" applyFont="1" applyAlignment="1">
      <alignment horizontal="centerContinuous"/>
    </xf>
    <xf numFmtId="0" fontId="19" fillId="8" borderId="7" xfId="55" applyFont="1" applyFill="1" applyBorder="1" applyAlignment="1">
      <alignment horizontal="center" vertical="center" wrapText="1"/>
    </xf>
    <xf numFmtId="0" fontId="19" fillId="8" borderId="10" xfId="55" applyFont="1" applyFill="1" applyBorder="1" applyAlignment="1">
      <alignment horizontal="center" vertical="center" wrapText="1"/>
    </xf>
    <xf numFmtId="0" fontId="3" fillId="0" borderId="0" xfId="55" applyFont="1" applyAlignment="1">
      <alignment horizontal="centerContinuous"/>
    </xf>
    <xf numFmtId="0" fontId="19" fillId="0" borderId="0" xfId="55" applyFont="1" applyAlignment="1">
      <alignment horizontal="left"/>
    </xf>
    <xf numFmtId="177" fontId="3" fillId="0" borderId="0" xfId="54" applyNumberFormat="1" applyFont="1" applyAlignment="1">
      <alignment horizontal="right"/>
    </xf>
    <xf numFmtId="170" fontId="3" fillId="0" borderId="0" xfId="55" applyNumberFormat="1" applyFont="1" applyAlignment="1">
      <alignment horizontal="right" vertical="center"/>
    </xf>
    <xf numFmtId="0" fontId="9" fillId="0" borderId="0" xfId="147" applyFont="1"/>
    <xf numFmtId="0" fontId="19" fillId="8" borderId="10" xfId="55" quotePrefix="1" applyFont="1" applyFill="1" applyBorder="1" applyAlignment="1">
      <alignment horizontal="center" vertical="center" wrapText="1"/>
    </xf>
    <xf numFmtId="0" fontId="19" fillId="8" borderId="3" xfId="54" quotePrefix="1" applyFont="1" applyFill="1" applyBorder="1" applyAlignment="1">
      <alignment horizontal="right" vertical="top"/>
    </xf>
    <xf numFmtId="0" fontId="19" fillId="8" borderId="3" xfId="54" applyFont="1" applyFill="1" applyBorder="1"/>
    <xf numFmtId="0" fontId="19" fillId="8" borderId="7" xfId="54" quotePrefix="1" applyFont="1" applyFill="1" applyBorder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3" fillId="0" borderId="0" xfId="54" applyFont="1" applyAlignment="1">
      <alignment horizontal="centerContinuous"/>
    </xf>
    <xf numFmtId="178" fontId="3" fillId="0" borderId="0" xfId="54" applyNumberFormat="1" applyFont="1" applyAlignment="1">
      <alignment horizontal="right"/>
    </xf>
    <xf numFmtId="0" fontId="40" fillId="0" borderId="0" xfId="147" applyFont="1"/>
    <xf numFmtId="0" fontId="21" fillId="0" borderId="0" xfId="55" applyFont="1"/>
    <xf numFmtId="3" fontId="19" fillId="8" borderId="3" xfId="54" applyNumberFormat="1" applyFont="1" applyFill="1" applyBorder="1" applyAlignment="1">
      <alignment horizontal="right" vertical="top" wrapText="1"/>
    </xf>
    <xf numFmtId="0" fontId="1" fillId="0" borderId="0" xfId="208"/>
    <xf numFmtId="0" fontId="3" fillId="0" borderId="0" xfId="162" quotePrefix="1" applyFont="1" applyAlignment="1">
      <alignment horizontal="left" vertical="center"/>
    </xf>
    <xf numFmtId="3" fontId="19" fillId="8" borderId="3" xfId="54" applyNumberFormat="1" applyFont="1" applyFill="1" applyBorder="1" applyAlignment="1">
      <alignment wrapText="1"/>
    </xf>
    <xf numFmtId="0" fontId="19" fillId="8" borderId="0" xfId="208" applyFont="1" applyFill="1" applyAlignment="1">
      <alignment horizontal="right" vertical="top" wrapText="1"/>
    </xf>
    <xf numFmtId="0" fontId="19" fillId="8" borderId="4" xfId="208" applyFont="1" applyFill="1" applyBorder="1" applyAlignment="1">
      <alignment wrapText="1"/>
    </xf>
    <xf numFmtId="0" fontId="19" fillId="3" borderId="22" xfId="21" applyFont="1" applyFill="1" applyBorder="1" applyAlignment="1" applyProtection="1">
      <alignment horizontal="lef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  <protection locked="0"/>
    </xf>
    <xf numFmtId="176" fontId="19" fillId="3" borderId="22" xfId="4" applyNumberFormat="1" applyFont="1" applyFill="1" applyBorder="1" applyAlignment="1" applyProtection="1">
      <alignment horizontal="right" vertical="center" wrapText="1"/>
    </xf>
    <xf numFmtId="0" fontId="19" fillId="8" borderId="32" xfId="21" applyFont="1" applyFill="1" applyBorder="1" applyAlignment="1">
      <alignment horizontal="left"/>
    </xf>
    <xf numFmtId="0" fontId="19" fillId="8" borderId="0" xfId="21" applyFont="1" applyFill="1" applyAlignment="1">
      <alignment horizontal="left" wrapText="1"/>
    </xf>
    <xf numFmtId="3" fontId="19" fillId="8" borderId="13" xfId="21" applyNumberFormat="1" applyFont="1" applyFill="1" applyBorder="1" applyAlignment="1">
      <alignment horizontal="right" vertical="top" wrapText="1"/>
    </xf>
    <xf numFmtId="3" fontId="19" fillId="8" borderId="13" xfId="21" applyNumberFormat="1" applyFont="1" applyFill="1" applyBorder="1"/>
    <xf numFmtId="3" fontId="19" fillId="8" borderId="27" xfId="21" applyNumberFormat="1" applyFont="1" applyFill="1" applyBorder="1" applyAlignment="1">
      <alignment horizontal="right" vertical="top" wrapText="1"/>
    </xf>
    <xf numFmtId="3" fontId="19" fillId="8" borderId="27" xfId="21" applyNumberFormat="1" applyFont="1" applyFill="1" applyBorder="1"/>
    <xf numFmtId="0" fontId="19" fillId="8" borderId="27" xfId="21" applyFont="1" applyFill="1" applyBorder="1" applyAlignment="1">
      <alignment horizontal="right" vertical="top"/>
    </xf>
    <xf numFmtId="0" fontId="19" fillId="8" borderId="27" xfId="21" quotePrefix="1" applyFont="1" applyFill="1" applyBorder="1" applyAlignment="1">
      <alignment horizontal="left"/>
    </xf>
    <xf numFmtId="0" fontId="3" fillId="0" borderId="0" xfId="21" quotePrefix="1" applyFont="1" applyAlignment="1">
      <alignment horizontal="left" vertical="center" indent="1"/>
    </xf>
    <xf numFmtId="0" fontId="19" fillId="8" borderId="8" xfId="21" applyFont="1" applyFill="1" applyBorder="1" applyAlignment="1">
      <alignment horizontal="center" vertical="center" wrapText="1" shrinkToFit="1"/>
    </xf>
    <xf numFmtId="0" fontId="19" fillId="8" borderId="7" xfId="21" applyFont="1" applyFill="1" applyBorder="1" applyAlignment="1">
      <alignment horizontal="center" vertical="center" wrapText="1" shrinkToFit="1"/>
    </xf>
    <xf numFmtId="0" fontId="1" fillId="4" borderId="0" xfId="21" applyFill="1"/>
    <xf numFmtId="0" fontId="3" fillId="3" borderId="0" xfId="4" applyNumberFormat="1" applyFont="1" applyFill="1" applyBorder="1" applyAlignment="1" applyProtection="1">
      <alignment horizontal="center" vertical="center" wrapText="1"/>
    </xf>
    <xf numFmtId="168" fontId="3" fillId="0" borderId="0" xfId="21" applyNumberFormat="1" applyFont="1"/>
    <xf numFmtId="0" fontId="9" fillId="3" borderId="0" xfId="21" applyFont="1" applyFill="1" applyAlignment="1" applyProtection="1">
      <alignment horizontal="left" vertical="center"/>
      <protection locked="0"/>
    </xf>
    <xf numFmtId="49" fontId="3" fillId="0" borderId="0" xfId="36" applyNumberFormat="1" applyFont="1" applyAlignment="1">
      <alignment horizontal="left" vertical="center"/>
    </xf>
    <xf numFmtId="0" fontId="3" fillId="0" borderId="0" xfId="36" applyFont="1" applyAlignment="1">
      <alignment horizontal="right"/>
    </xf>
    <xf numFmtId="0" fontId="19" fillId="8" borderId="27" xfId="36" quotePrefix="1" applyFont="1" applyFill="1" applyBorder="1" applyAlignment="1">
      <alignment horizontal="right"/>
    </xf>
    <xf numFmtId="0" fontId="19" fillId="8" borderId="27" xfId="36" quotePrefix="1" applyFont="1" applyFill="1" applyBorder="1" applyAlignment="1">
      <alignment vertical="center"/>
    </xf>
    <xf numFmtId="0" fontId="19" fillId="8" borderId="25" xfId="36" applyFont="1" applyFill="1" applyBorder="1" applyAlignment="1">
      <alignment horizontal="center" vertical="center"/>
    </xf>
    <xf numFmtId="0" fontId="19" fillId="6" borderId="0" xfId="36" applyFont="1" applyFill="1" applyAlignment="1">
      <alignment horizontal="center" vertical="center" wrapText="1"/>
    </xf>
    <xf numFmtId="0" fontId="19" fillId="6" borderId="0" xfId="36" applyFont="1" applyFill="1" applyAlignment="1">
      <alignment horizontal="center" vertical="center"/>
    </xf>
    <xf numFmtId="0" fontId="3" fillId="0" borderId="0" xfId="36" applyFont="1" applyAlignment="1">
      <alignment horizontal="left"/>
    </xf>
    <xf numFmtId="0" fontId="28" fillId="0" borderId="0" xfId="36" applyFont="1"/>
    <xf numFmtId="0" fontId="9" fillId="0" borderId="0" xfId="36" applyFont="1"/>
    <xf numFmtId="170" fontId="9" fillId="0" borderId="0" xfId="36" applyNumberFormat="1" applyFont="1"/>
    <xf numFmtId="0" fontId="19" fillId="8" borderId="28" xfId="36" applyFont="1" applyFill="1" applyBorder="1" applyAlignment="1">
      <alignment horizontal="center" vertical="center" wrapText="1"/>
    </xf>
    <xf numFmtId="0" fontId="3" fillId="0" borderId="0" xfId="36" applyFont="1" applyAlignment="1">
      <alignment horizontal="left" vertical="center" indent="1"/>
    </xf>
    <xf numFmtId="0" fontId="3" fillId="0" borderId="0" xfId="36" applyFont="1" applyAlignment="1">
      <alignment horizontal="right" vertical="center"/>
    </xf>
    <xf numFmtId="0" fontId="19" fillId="8" borderId="27" xfId="36" applyFont="1" applyFill="1" applyBorder="1"/>
    <xf numFmtId="0" fontId="19" fillId="8" borderId="25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vertical="center"/>
    </xf>
    <xf numFmtId="0" fontId="3" fillId="3" borderId="0" xfId="21" applyFont="1" applyFill="1" applyAlignment="1">
      <alignment horizontal="left" vertical="center"/>
    </xf>
    <xf numFmtId="0" fontId="3" fillId="3" borderId="0" xfId="21" applyFont="1" applyFill="1" applyAlignment="1">
      <alignment vertical="center"/>
    </xf>
    <xf numFmtId="0" fontId="19" fillId="8" borderId="3" xfId="21" applyFont="1" applyFill="1" applyBorder="1" applyAlignment="1">
      <alignment horizontal="right" vertical="center"/>
    </xf>
    <xf numFmtId="0" fontId="19" fillId="8" borderId="3" xfId="21" applyFont="1" applyFill="1" applyBorder="1" applyAlignment="1">
      <alignment horizontal="left"/>
    </xf>
    <xf numFmtId="0" fontId="3" fillId="0" borderId="22" xfId="21" quotePrefix="1" applyFont="1" applyBorder="1"/>
    <xf numFmtId="0" fontId="28" fillId="0" borderId="0" xfId="21" applyFont="1"/>
    <xf numFmtId="0" fontId="19" fillId="0" borderId="0" xfId="55" applyFont="1"/>
    <xf numFmtId="0" fontId="3" fillId="3" borderId="0" xfId="55" applyFont="1" applyFill="1" applyAlignment="1">
      <alignment horizontal="left" vertical="center"/>
    </xf>
    <xf numFmtId="0" fontId="3" fillId="3" borderId="0" xfId="55" applyFont="1" applyFill="1"/>
    <xf numFmtId="0" fontId="3" fillId="3" borderId="0" xfId="55" applyFont="1" applyFill="1" applyAlignment="1">
      <alignment vertical="center"/>
    </xf>
    <xf numFmtId="0" fontId="3" fillId="3" borderId="0" xfId="55" applyFont="1" applyFill="1" applyAlignment="1">
      <alignment horizontal="right" vertical="center"/>
    </xf>
    <xf numFmtId="0" fontId="3" fillId="3" borderId="0" xfId="55" applyFont="1" applyFill="1" applyAlignment="1">
      <alignment horizontal="center" vertical="center"/>
    </xf>
    <xf numFmtId="0" fontId="3" fillId="3" borderId="0" xfId="55" applyFont="1" applyFill="1" applyAlignment="1">
      <alignment horizontal="right"/>
    </xf>
    <xf numFmtId="0" fontId="19" fillId="8" borderId="3" xfId="55" applyFont="1" applyFill="1" applyBorder="1" applyAlignment="1">
      <alignment horizontal="right" vertical="center"/>
    </xf>
    <xf numFmtId="0" fontId="19" fillId="8" borderId="3" xfId="55" applyFont="1" applyFill="1" applyBorder="1" applyAlignment="1">
      <alignment horizontal="left"/>
    </xf>
    <xf numFmtId="0" fontId="19" fillId="8" borderId="6" xfId="55" applyFont="1" applyFill="1" applyBorder="1" applyAlignment="1">
      <alignment horizontal="center" vertical="center" wrapText="1"/>
    </xf>
    <xf numFmtId="0" fontId="3" fillId="3" borderId="0" xfId="55" applyFont="1" applyFill="1" applyAlignment="1">
      <alignment horizontal="center" vertical="center" wrapText="1"/>
    </xf>
    <xf numFmtId="0" fontId="3" fillId="0" borderId="0" xfId="55" applyFont="1" applyAlignment="1">
      <alignment horizontal="left" vertical="center"/>
    </xf>
    <xf numFmtId="0" fontId="28" fillId="0" borderId="0" xfId="55" applyFont="1" applyAlignment="1">
      <alignment vertical="center"/>
    </xf>
    <xf numFmtId="0" fontId="9" fillId="3" borderId="0" xfId="21" applyFont="1" applyFill="1"/>
    <xf numFmtId="0" fontId="9" fillId="3" borderId="0" xfId="21" applyFont="1" applyFill="1" applyAlignment="1">
      <alignment vertical="center"/>
    </xf>
    <xf numFmtId="0" fontId="9" fillId="3" borderId="0" xfId="21" applyFont="1" applyFill="1" applyAlignment="1">
      <alignment horizontal="right" vertical="center"/>
    </xf>
    <xf numFmtId="0" fontId="19" fillId="8" borderId="0" xfId="21" applyFont="1" applyFill="1" applyAlignment="1">
      <alignment horizontal="centerContinuous" vertical="center"/>
    </xf>
    <xf numFmtId="0" fontId="19" fillId="8" borderId="3" xfId="21" applyFont="1" applyFill="1" applyBorder="1"/>
    <xf numFmtId="183" fontId="3" fillId="3" borderId="0" xfId="21" applyNumberFormat="1" applyFont="1" applyFill="1" applyAlignment="1">
      <alignment horizontal="center" vertical="center"/>
    </xf>
    <xf numFmtId="0" fontId="3" fillId="3" borderId="0" xfId="21" applyFont="1" applyFill="1" applyAlignment="1">
      <alignment horizontal="centerContinuous" vertical="center" wrapText="1"/>
    </xf>
    <xf numFmtId="0" fontId="3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left" vertical="center"/>
    </xf>
    <xf numFmtId="0" fontId="3" fillId="3" borderId="22" xfId="55" quotePrefix="1" applyFont="1" applyFill="1" applyBorder="1"/>
    <xf numFmtId="0" fontId="19" fillId="8" borderId="3" xfId="55" applyFont="1" applyFill="1" applyBorder="1" applyAlignment="1">
      <alignment horizontal="centerContinuous" vertical="center"/>
    </xf>
    <xf numFmtId="0" fontId="19" fillId="8" borderId="7" xfId="55" applyFont="1" applyFill="1" applyBorder="1" applyAlignment="1">
      <alignment horizontal="center" vertical="center"/>
    </xf>
    <xf numFmtId="0" fontId="19" fillId="8" borderId="10" xfId="55" applyFont="1" applyFill="1" applyBorder="1" applyAlignment="1">
      <alignment horizontal="center" vertical="center"/>
    </xf>
    <xf numFmtId="0" fontId="3" fillId="3" borderId="3" xfId="55" applyFont="1" applyFill="1" applyBorder="1" applyAlignment="1">
      <alignment horizontal="center" vertical="center"/>
    </xf>
    <xf numFmtId="0" fontId="9" fillId="0" borderId="0" xfId="55" applyFont="1"/>
    <xf numFmtId="0" fontId="9" fillId="3" borderId="0" xfId="55" applyFont="1" applyFill="1" applyAlignment="1">
      <alignment vertical="center"/>
    </xf>
    <xf numFmtId="0" fontId="9" fillId="3" borderId="0" xfId="55" applyFont="1" applyFill="1" applyAlignment="1">
      <alignment horizontal="centerContinuous" vertical="center"/>
    </xf>
    <xf numFmtId="0" fontId="19" fillId="8" borderId="3" xfId="55" applyFont="1" applyFill="1" applyBorder="1" applyAlignment="1">
      <alignment horizontal="right" vertical="top"/>
    </xf>
    <xf numFmtId="0" fontId="3" fillId="0" borderId="6" xfId="55" applyFont="1" applyBorder="1" applyAlignment="1">
      <alignment horizontal="left" vertical="center"/>
    </xf>
    <xf numFmtId="0" fontId="3" fillId="0" borderId="0" xfId="55" applyFont="1" applyAlignment="1">
      <alignment horizontal="center" vertical="center"/>
    </xf>
    <xf numFmtId="0" fontId="3" fillId="0" borderId="0" xfId="55" applyFont="1" applyAlignment="1">
      <alignment horizontal="center" vertical="center" wrapText="1"/>
    </xf>
    <xf numFmtId="166" fontId="1" fillId="0" borderId="0" xfId="22" applyNumberFormat="1"/>
    <xf numFmtId="166" fontId="19" fillId="0" borderId="0" xfId="22" applyNumberFormat="1" applyFont="1" applyAlignment="1">
      <alignment horizontal="left"/>
    </xf>
    <xf numFmtId="166" fontId="3" fillId="0" borderId="0" xfId="22" applyNumberFormat="1" applyFont="1"/>
    <xf numFmtId="166" fontId="19" fillId="8" borderId="3" xfId="22" applyNumberFormat="1" applyFont="1" applyFill="1" applyBorder="1" applyAlignment="1">
      <alignment horizontal="left" vertical="center"/>
    </xf>
    <xf numFmtId="182" fontId="19" fillId="8" borderId="8" xfId="22" applyNumberFormat="1" applyFont="1" applyFill="1" applyBorder="1" applyAlignment="1">
      <alignment horizontal="center" vertical="center" wrapText="1"/>
    </xf>
    <xf numFmtId="182" fontId="19" fillId="8" borderId="6" xfId="22" applyNumberFormat="1" applyFont="1" applyFill="1" applyBorder="1" applyAlignment="1">
      <alignment horizontal="center" vertical="center" wrapText="1"/>
    </xf>
    <xf numFmtId="166" fontId="3" fillId="0" borderId="0" xfId="22" applyNumberFormat="1" applyFont="1" applyAlignment="1">
      <alignment horizontal="right" indent="1"/>
    </xf>
    <xf numFmtId="0" fontId="19" fillId="0" borderId="0" xfId="22" applyFont="1" applyAlignment="1">
      <alignment horizontal="left"/>
    </xf>
    <xf numFmtId="0" fontId="3" fillId="3" borderId="0" xfId="22" applyFont="1" applyFill="1" applyAlignment="1">
      <alignment horizontal="center" vertical="center"/>
    </xf>
    <xf numFmtId="0" fontId="3" fillId="3" borderId="0" xfId="22" applyFont="1" applyFill="1" applyAlignment="1">
      <alignment horizontal="center" vertical="center" wrapText="1"/>
    </xf>
    <xf numFmtId="0" fontId="19" fillId="0" borderId="0" xfId="56" applyFont="1"/>
    <xf numFmtId="0" fontId="19" fillId="8" borderId="3" xfId="22" applyFont="1" applyFill="1" applyBorder="1" applyAlignment="1">
      <alignment horizontal="centerContinuous" vertical="center"/>
    </xf>
    <xf numFmtId="0" fontId="3" fillId="3" borderId="6" xfId="22" applyFont="1" applyFill="1" applyBorder="1" applyAlignment="1">
      <alignment horizontal="left" vertical="center"/>
    </xf>
    <xf numFmtId="0" fontId="19" fillId="0" borderId="6" xfId="22" applyFont="1" applyBorder="1" applyAlignment="1">
      <alignment horizontal="left"/>
    </xf>
    <xf numFmtId="0" fontId="3" fillId="0" borderId="6" xfId="22" applyFont="1" applyBorder="1" applyAlignment="1">
      <alignment horizontal="left" indent="1"/>
    </xf>
    <xf numFmtId="0" fontId="3" fillId="0" borderId="6" xfId="22" applyFont="1" applyBorder="1" applyAlignment="1">
      <alignment horizontal="left" vertical="center" indent="1"/>
    </xf>
    <xf numFmtId="1" fontId="3" fillId="0" borderId="0" xfId="54" applyNumberFormat="1" applyFont="1" applyAlignment="1">
      <alignment horizontal="right" vertical="center"/>
    </xf>
    <xf numFmtId="0" fontId="3" fillId="0" borderId="0" xfId="22" applyFont="1" applyAlignment="1">
      <alignment horizontal="left" vertical="center" indent="1"/>
    </xf>
    <xf numFmtId="0" fontId="3" fillId="0" borderId="6" xfId="22" applyFont="1" applyBorder="1" applyAlignment="1">
      <alignment horizontal="left" vertical="center"/>
    </xf>
    <xf numFmtId="0" fontId="19" fillId="8" borderId="3" xfId="21" quotePrefix="1" applyFont="1" applyFill="1" applyBorder="1" applyAlignment="1">
      <alignment horizontal="right"/>
    </xf>
    <xf numFmtId="0" fontId="19" fillId="8" borderId="3" xfId="21" quotePrefix="1" applyFont="1" applyFill="1" applyBorder="1" applyAlignment="1">
      <alignment horizontal="left"/>
    </xf>
    <xf numFmtId="0" fontId="19" fillId="8" borderId="3" xfId="21" applyFont="1" applyFill="1" applyBorder="1" applyAlignment="1">
      <alignment horizontal="right"/>
    </xf>
    <xf numFmtId="0" fontId="19" fillId="8" borderId="7" xfId="21" applyFont="1" applyFill="1" applyBorder="1" applyAlignment="1">
      <alignment horizontal="center"/>
    </xf>
    <xf numFmtId="0" fontId="19" fillId="8" borderId="10" xfId="21" applyFont="1" applyFill="1" applyBorder="1" applyAlignment="1">
      <alignment horizontal="center"/>
    </xf>
    <xf numFmtId="0" fontId="19" fillId="8" borderId="0" xfId="22" applyFont="1" applyFill="1"/>
    <xf numFmtId="0" fontId="19" fillId="8" borderId="6" xfId="22" applyFont="1" applyFill="1" applyBorder="1" applyAlignment="1">
      <alignment horizontal="center" vertical="center" wrapText="1" shrinkToFit="1"/>
    </xf>
    <xf numFmtId="0" fontId="19" fillId="8" borderId="8" xfId="22" applyFont="1" applyFill="1" applyBorder="1" applyAlignment="1">
      <alignment horizontal="center" vertical="center" wrapText="1" shrinkToFit="1"/>
    </xf>
    <xf numFmtId="0" fontId="19" fillId="8" borderId="3" xfId="22" applyFont="1" applyFill="1" applyBorder="1" applyAlignment="1">
      <alignment horizontal="right" vertical="center" wrapText="1"/>
    </xf>
    <xf numFmtId="0" fontId="19" fillId="8" borderId="3" xfId="21" applyFont="1" applyFill="1" applyBorder="1" applyAlignment="1">
      <alignment horizontal="right" vertical="top"/>
    </xf>
    <xf numFmtId="0" fontId="19" fillId="8" borderId="30" xfId="2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 vertical="center"/>
    </xf>
    <xf numFmtId="0" fontId="7" fillId="0" borderId="0" xfId="21" applyFont="1"/>
    <xf numFmtId="0" fontId="44" fillId="0" borderId="0" xfId="21" applyFont="1"/>
    <xf numFmtId="0" fontId="43" fillId="0" borderId="0" xfId="21" applyFont="1" applyAlignment="1">
      <alignment horizontal="right"/>
    </xf>
    <xf numFmtId="0" fontId="7" fillId="0" borderId="0" xfId="21" applyFont="1" applyAlignment="1">
      <alignment horizontal="centerContinuous"/>
    </xf>
    <xf numFmtId="0" fontId="45" fillId="0" borderId="0" xfId="21" quotePrefix="1" applyFont="1" applyAlignment="1">
      <alignment horizontal="left" vertical="center"/>
    </xf>
    <xf numFmtId="0" fontId="43" fillId="0" borderId="0" xfId="21" applyFont="1" applyAlignment="1">
      <alignment vertical="center"/>
    </xf>
    <xf numFmtId="169" fontId="43" fillId="0" borderId="0" xfId="21" quotePrefix="1" applyNumberFormat="1" applyFont="1" applyAlignment="1">
      <alignment horizontal="right" vertical="center"/>
    </xf>
    <xf numFmtId="0" fontId="45" fillId="0" borderId="0" xfId="21" applyFont="1" applyAlignment="1">
      <alignment vertical="center"/>
    </xf>
    <xf numFmtId="169" fontId="45" fillId="0" borderId="0" xfId="21" applyNumberFormat="1" applyFont="1" applyAlignment="1">
      <alignment horizontal="right" vertical="center"/>
    </xf>
    <xf numFmtId="169" fontId="43" fillId="0" borderId="0" xfId="21" applyNumberFormat="1" applyFont="1" applyAlignment="1">
      <alignment horizontal="right" vertical="center"/>
    </xf>
    <xf numFmtId="0" fontId="7" fillId="0" borderId="26" xfId="21" applyFont="1" applyBorder="1"/>
    <xf numFmtId="0" fontId="46" fillId="0" borderId="0" xfId="21" applyFont="1" applyAlignment="1">
      <alignment horizontal="left"/>
    </xf>
    <xf numFmtId="0" fontId="43" fillId="0" borderId="0" xfId="21" applyFont="1"/>
    <xf numFmtId="0" fontId="7" fillId="0" borderId="0" xfId="21" quotePrefix="1" applyFont="1" applyAlignment="1">
      <alignment horizontal="left" vertical="center"/>
    </xf>
    <xf numFmtId="0" fontId="7" fillId="0" borderId="0" xfId="21" applyFont="1" applyAlignment="1">
      <alignment horizontal="center" vertical="center" wrapText="1"/>
    </xf>
    <xf numFmtId="179" fontId="45" fillId="0" borderId="0" xfId="21" applyNumberFormat="1" applyFont="1" applyAlignment="1">
      <alignment horizontal="right" vertical="center"/>
    </xf>
    <xf numFmtId="179" fontId="43" fillId="0" borderId="0" xfId="21" applyNumberFormat="1" applyFont="1" applyAlignment="1">
      <alignment horizontal="right" vertical="center"/>
    </xf>
    <xf numFmtId="179" fontId="43" fillId="0" borderId="0" xfId="21" quotePrefix="1" applyNumberFormat="1" applyFont="1" applyAlignment="1">
      <alignment horizontal="right" vertical="center"/>
    </xf>
    <xf numFmtId="0" fontId="43" fillId="0" borderId="3" xfId="21" applyFont="1" applyBorder="1" applyAlignment="1">
      <alignment vertical="center"/>
    </xf>
    <xf numFmtId="0" fontId="46" fillId="0" borderId="0" xfId="21" applyFont="1"/>
    <xf numFmtId="14" fontId="43" fillId="0" borderId="0" xfId="21" applyNumberFormat="1" applyFont="1" applyAlignment="1">
      <alignment horizontal="right"/>
    </xf>
    <xf numFmtId="0" fontId="7" fillId="0" borderId="0" xfId="21" quotePrefix="1" applyFont="1" applyAlignment="1">
      <alignment horizontal="center" vertical="center" wrapText="1"/>
    </xf>
    <xf numFmtId="0" fontId="45" fillId="0" borderId="0" xfId="21" applyFont="1" applyAlignment="1">
      <alignment horizontal="left" vertical="center"/>
    </xf>
    <xf numFmtId="0" fontId="43" fillId="0" borderId="0" xfId="21" applyFont="1" applyAlignment="1">
      <alignment horizontal="left" vertical="center" indent="1"/>
    </xf>
    <xf numFmtId="173" fontId="43" fillId="0" borderId="0" xfId="21" applyNumberFormat="1" applyFont="1" applyAlignment="1">
      <alignment horizontal="right" vertical="center"/>
    </xf>
    <xf numFmtId="180" fontId="45" fillId="0" borderId="0" xfId="21" applyNumberFormat="1" applyFont="1" applyAlignment="1">
      <alignment horizontal="right" vertical="center"/>
    </xf>
    <xf numFmtId="180" fontId="45" fillId="0" borderId="0" xfId="21" quotePrefix="1" applyNumberFormat="1" applyFont="1" applyAlignment="1">
      <alignment horizontal="right" vertical="center"/>
    </xf>
    <xf numFmtId="180" fontId="45" fillId="0" borderId="0" xfId="21" applyNumberFormat="1" applyFont="1" applyAlignment="1">
      <alignment vertical="center"/>
    </xf>
    <xf numFmtId="1" fontId="45" fillId="0" borderId="0" xfId="21" applyNumberFormat="1" applyFont="1" applyAlignment="1">
      <alignment horizontal="right" vertical="center"/>
    </xf>
    <xf numFmtId="165" fontId="43" fillId="0" borderId="0" xfId="21" applyNumberFormat="1" applyFont="1" applyAlignment="1">
      <alignment horizontal="right" vertical="center"/>
    </xf>
    <xf numFmtId="180" fontId="43" fillId="0" borderId="0" xfId="21" applyNumberFormat="1" applyFont="1" applyAlignment="1">
      <alignment vertical="center"/>
    </xf>
    <xf numFmtId="180" fontId="43" fillId="0" borderId="0" xfId="21" applyNumberFormat="1" applyFont="1" applyAlignment="1">
      <alignment horizontal="right" vertical="center"/>
    </xf>
    <xf numFmtId="0" fontId="45" fillId="3" borderId="0" xfId="21" applyFont="1" applyFill="1" applyAlignment="1">
      <alignment horizontal="left" vertical="center"/>
    </xf>
    <xf numFmtId="180" fontId="45" fillId="3" borderId="0" xfId="21" applyNumberFormat="1" applyFont="1" applyFill="1" applyAlignment="1">
      <alignment vertical="center"/>
    </xf>
    <xf numFmtId="165" fontId="7" fillId="0" borderId="26" xfId="21" applyNumberFormat="1" applyFont="1" applyBorder="1"/>
    <xf numFmtId="0" fontId="46" fillId="0" borderId="0" xfId="21" applyFont="1" applyAlignment="1">
      <alignment vertical="center"/>
    </xf>
    <xf numFmtId="185" fontId="47" fillId="0" borderId="0" xfId="226" applyNumberFormat="1" applyFont="1"/>
    <xf numFmtId="185" fontId="47" fillId="0" borderId="0" xfId="226" applyNumberFormat="1" applyFont="1" applyAlignment="1"/>
    <xf numFmtId="49" fontId="43" fillId="0" borderId="0" xfId="21" applyNumberFormat="1" applyFont="1" applyAlignment="1">
      <alignment horizontal="left" vertical="center"/>
    </xf>
    <xf numFmtId="0" fontId="43" fillId="0" borderId="0" xfId="21" applyFont="1" applyAlignment="1">
      <alignment horizontal="right" vertical="center"/>
    </xf>
    <xf numFmtId="0" fontId="7" fillId="0" borderId="3" xfId="21" applyFont="1" applyBorder="1" applyAlignment="1">
      <alignment horizontal="centerContinuous" vertical="center"/>
    </xf>
    <xf numFmtId="0" fontId="7" fillId="0" borderId="0" xfId="21" applyFont="1" applyAlignment="1">
      <alignment horizontal="centerContinuous" vertical="center"/>
    </xf>
    <xf numFmtId="0" fontId="7" fillId="0" borderId="0" xfId="21" applyFont="1" applyAlignment="1">
      <alignment horizontal="center" vertical="center"/>
    </xf>
    <xf numFmtId="0" fontId="7" fillId="0" borderId="0" xfId="21" applyFont="1" applyAlignment="1">
      <alignment vertical="center"/>
    </xf>
    <xf numFmtId="0" fontId="45" fillId="0" borderId="0" xfId="21" applyFont="1" applyAlignment="1">
      <alignment horizontal="left" vertical="center" indent="1"/>
    </xf>
    <xf numFmtId="0" fontId="43" fillId="0" borderId="0" xfId="21" quotePrefix="1" applyFont="1" applyAlignment="1">
      <alignment horizontal="left" vertical="center" indent="2"/>
    </xf>
    <xf numFmtId="180" fontId="43" fillId="0" borderId="0" xfId="21" quotePrefix="1" applyNumberFormat="1" applyFont="1" applyAlignment="1">
      <alignment horizontal="right" vertical="center"/>
    </xf>
    <xf numFmtId="0" fontId="44" fillId="0" borderId="0" xfId="21" applyFont="1" applyAlignment="1">
      <alignment horizontal="left"/>
    </xf>
    <xf numFmtId="0" fontId="43" fillId="0" borderId="0" xfId="21" applyFont="1" applyAlignment="1">
      <alignment horizontal="left" vertical="center" indent="2"/>
    </xf>
    <xf numFmtId="0" fontId="7" fillId="0" borderId="26" xfId="21" applyFont="1" applyBorder="1" applyAlignment="1">
      <alignment horizontal="center"/>
    </xf>
    <xf numFmtId="0" fontId="44" fillId="0" borderId="0" xfId="21" applyFont="1" applyAlignment="1">
      <alignment horizontal="left" vertical="center"/>
    </xf>
    <xf numFmtId="0" fontId="44" fillId="0" borderId="0" xfId="21" quotePrefix="1" applyFont="1" applyAlignment="1">
      <alignment horizontal="center"/>
    </xf>
    <xf numFmtId="0" fontId="44" fillId="0" borderId="0" xfId="21" applyFont="1" applyAlignment="1">
      <alignment horizontal="center"/>
    </xf>
    <xf numFmtId="1" fontId="43" fillId="0" borderId="0" xfId="21" applyNumberFormat="1" applyFont="1" applyAlignment="1">
      <alignment horizontal="left" vertical="center"/>
    </xf>
    <xf numFmtId="0" fontId="45" fillId="0" borderId="0" xfId="21" quotePrefix="1" applyFont="1" applyAlignment="1">
      <alignment horizontal="center" vertical="center"/>
    </xf>
    <xf numFmtId="165" fontId="45" fillId="0" borderId="0" xfId="21" applyNumberFormat="1" applyFont="1" applyAlignment="1">
      <alignment vertical="center"/>
    </xf>
    <xf numFmtId="49" fontId="43" fillId="0" borderId="0" xfId="21" quotePrefix="1" applyNumberFormat="1" applyFont="1" applyAlignment="1">
      <alignment horizontal="center" vertical="center"/>
    </xf>
    <xf numFmtId="165" fontId="43" fillId="0" borderId="0" xfId="21" applyNumberFormat="1" applyFont="1" applyAlignment="1">
      <alignment vertical="center"/>
    </xf>
    <xf numFmtId="49" fontId="45" fillId="0" borderId="0" xfId="21" quotePrefix="1" applyNumberFormat="1" applyFont="1" applyAlignment="1">
      <alignment horizontal="center" vertical="center"/>
    </xf>
    <xf numFmtId="173" fontId="45" fillId="0" borderId="0" xfId="21" applyNumberFormat="1" applyFont="1" applyAlignment="1">
      <alignment vertical="center"/>
    </xf>
    <xf numFmtId="173" fontId="43" fillId="0" borderId="0" xfId="21" applyNumberFormat="1" applyFont="1" applyAlignment="1">
      <alignment vertical="center"/>
    </xf>
    <xf numFmtId="0" fontId="45" fillId="0" borderId="0" xfId="21" applyFont="1" applyAlignment="1">
      <alignment horizontal="centerContinuous" vertical="center"/>
    </xf>
    <xf numFmtId="168" fontId="43" fillId="0" borderId="0" xfId="21" applyNumberFormat="1" applyFont="1" applyAlignment="1">
      <alignment vertical="center"/>
    </xf>
    <xf numFmtId="0" fontId="43" fillId="0" borderId="0" xfId="21" quotePrefix="1" applyFont="1" applyAlignment="1">
      <alignment horizontal="left" vertical="center"/>
    </xf>
    <xf numFmtId="0" fontId="43" fillId="0" borderId="0" xfId="21" quotePrefix="1" applyFont="1" applyAlignment="1">
      <alignment horizontal="center" vertical="center"/>
    </xf>
    <xf numFmtId="0" fontId="45" fillId="0" borderId="0" xfId="21" applyFont="1" applyAlignment="1">
      <alignment horizontal="left"/>
    </xf>
    <xf numFmtId="170" fontId="45" fillId="0" borderId="0" xfId="21" applyNumberFormat="1" applyFont="1" applyAlignment="1">
      <alignment horizontal="right"/>
    </xf>
    <xf numFmtId="0" fontId="43" fillId="0" borderId="0" xfId="21" quotePrefix="1" applyFont="1" applyAlignment="1">
      <alignment horizontal="left"/>
    </xf>
    <xf numFmtId="170" fontId="43" fillId="0" borderId="0" xfId="21" applyNumberFormat="1" applyFont="1" applyAlignment="1">
      <alignment horizontal="right"/>
    </xf>
    <xf numFmtId="170" fontId="43" fillId="0" borderId="0" xfId="21" quotePrefix="1" applyNumberFormat="1" applyFont="1" applyAlignment="1">
      <alignment horizontal="right"/>
    </xf>
    <xf numFmtId="0" fontId="7" fillId="0" borderId="0" xfId="22" applyFont="1"/>
    <xf numFmtId="1" fontId="43" fillId="0" borderId="0" xfId="22" applyNumberFormat="1" applyFont="1" applyAlignment="1">
      <alignment horizontal="left" vertical="center"/>
    </xf>
    <xf numFmtId="0" fontId="43" fillId="0" borderId="0" xfId="22" applyFont="1" applyAlignment="1">
      <alignment horizontal="left"/>
    </xf>
    <xf numFmtId="49" fontId="43" fillId="0" borderId="0" xfId="22" quotePrefix="1" applyNumberFormat="1" applyFont="1" applyAlignment="1">
      <alignment horizontal="right"/>
    </xf>
    <xf numFmtId="0" fontId="43" fillId="0" borderId="0" xfId="22" applyFont="1"/>
    <xf numFmtId="3" fontId="7" fillId="0" borderId="0" xfId="22" applyNumberFormat="1" applyFont="1"/>
    <xf numFmtId="0" fontId="45" fillId="0" borderId="0" xfId="22" applyFont="1" applyAlignment="1">
      <alignment horizontal="left" vertical="center"/>
    </xf>
    <xf numFmtId="165" fontId="45" fillId="0" borderId="0" xfId="22" applyNumberFormat="1" applyFont="1" applyAlignment="1">
      <alignment vertical="center"/>
    </xf>
    <xf numFmtId="165" fontId="1" fillId="0" borderId="0" xfId="54" applyNumberFormat="1"/>
    <xf numFmtId="165" fontId="43" fillId="0" borderId="0" xfId="22" quotePrefix="1" applyNumberFormat="1" applyFont="1" applyAlignment="1" applyProtection="1">
      <alignment horizontal="right" vertical="center"/>
      <protection locked="0"/>
    </xf>
    <xf numFmtId="165" fontId="43" fillId="0" borderId="0" xfId="22" applyNumberFormat="1" applyFont="1" applyAlignment="1" applyProtection="1">
      <alignment vertical="center"/>
      <protection locked="0"/>
    </xf>
    <xf numFmtId="165" fontId="43" fillId="0" borderId="0" xfId="22" applyNumberFormat="1" applyFont="1" applyAlignment="1">
      <alignment vertical="center"/>
    </xf>
    <xf numFmtId="165" fontId="43" fillId="0" borderId="0" xfId="22" quotePrefix="1" applyNumberFormat="1" applyFont="1" applyAlignment="1">
      <alignment vertical="center"/>
    </xf>
    <xf numFmtId="0" fontId="7" fillId="0" borderId="26" xfId="22" applyFont="1" applyBorder="1"/>
    <xf numFmtId="0" fontId="41" fillId="0" borderId="26" xfId="22" applyFont="1" applyBorder="1"/>
    <xf numFmtId="3" fontId="7" fillId="0" borderId="26" xfId="22" applyNumberFormat="1" applyFont="1" applyBorder="1"/>
    <xf numFmtId="0" fontId="44" fillId="0" borderId="0" xfId="22" applyFont="1"/>
    <xf numFmtId="0" fontId="7" fillId="0" borderId="0" xfId="22" applyFont="1" applyAlignment="1">
      <alignment vertical="center"/>
    </xf>
    <xf numFmtId="0" fontId="46" fillId="0" borderId="0" xfId="22" applyFont="1"/>
    <xf numFmtId="0" fontId="43" fillId="0" borderId="0" xfId="21" applyFont="1" applyAlignment="1">
      <alignment horizontal="left"/>
    </xf>
    <xf numFmtId="49" fontId="43" fillId="0" borderId="0" xfId="21" quotePrefix="1" applyNumberFormat="1" applyFont="1" applyAlignment="1">
      <alignment horizontal="right"/>
    </xf>
    <xf numFmtId="3" fontId="7" fillId="0" borderId="0" xfId="21" applyNumberFormat="1" applyFont="1"/>
    <xf numFmtId="0" fontId="43" fillId="0" borderId="0" xfId="21" applyFont="1" applyAlignment="1">
      <alignment horizontal="left" vertical="center" wrapText="1" indent="1"/>
    </xf>
    <xf numFmtId="0" fontId="43" fillId="0" borderId="0" xfId="21" quotePrefix="1" applyFont="1" applyAlignment="1">
      <alignment horizontal="left" vertical="center" wrapText="1" indent="1"/>
    </xf>
    <xf numFmtId="3" fontId="7" fillId="0" borderId="26" xfId="21" applyNumberFormat="1" applyFont="1" applyBorder="1"/>
    <xf numFmtId="0" fontId="1" fillId="0" borderId="26" xfId="22" applyBorder="1" applyAlignment="1">
      <alignment horizontal="right"/>
    </xf>
    <xf numFmtId="0" fontId="1" fillId="0" borderId="26" xfId="22" applyBorder="1"/>
    <xf numFmtId="165" fontId="1" fillId="0" borderId="26" xfId="22" applyNumberFormat="1" applyBorder="1"/>
    <xf numFmtId="165" fontId="1" fillId="0" borderId="0" xfId="22" applyNumberFormat="1"/>
    <xf numFmtId="170" fontId="45" fillId="0" borderId="0" xfId="21" applyNumberFormat="1" applyFont="1" applyAlignment="1">
      <alignment horizontal="right" vertical="center"/>
    </xf>
    <xf numFmtId="170" fontId="43" fillId="0" borderId="0" xfId="21" applyNumberFormat="1" applyFont="1" applyAlignment="1">
      <alignment horizontal="right" vertical="center"/>
    </xf>
    <xf numFmtId="170" fontId="43" fillId="0" borderId="0" xfId="21" quotePrefix="1" applyNumberFormat="1" applyFont="1" applyAlignment="1">
      <alignment horizontal="right" vertical="center"/>
    </xf>
    <xf numFmtId="0" fontId="45" fillId="0" borderId="0" xfId="21" applyFont="1"/>
    <xf numFmtId="166" fontId="45" fillId="0" borderId="0" xfId="21" applyNumberFormat="1" applyFont="1" applyAlignment="1">
      <alignment horizontal="right" vertical="center"/>
    </xf>
    <xf numFmtId="166" fontId="43" fillId="0" borderId="0" xfId="21" applyNumberFormat="1" applyFont="1" applyAlignment="1">
      <alignment horizontal="right" vertical="center"/>
    </xf>
    <xf numFmtId="165" fontId="7" fillId="0" borderId="0" xfId="21" applyNumberFormat="1" applyFont="1"/>
    <xf numFmtId="165" fontId="43" fillId="0" borderId="0" xfId="21" applyNumberFormat="1" applyFont="1"/>
    <xf numFmtId="0" fontId="43" fillId="0" borderId="0" xfId="21" applyFont="1" applyAlignment="1">
      <alignment horizontal="centerContinuous" vertical="center"/>
    </xf>
    <xf numFmtId="165" fontId="43" fillId="0" borderId="0" xfId="21" quotePrefix="1" applyNumberFormat="1" applyFont="1" applyAlignment="1">
      <alignment horizontal="right" vertical="center"/>
    </xf>
    <xf numFmtId="165" fontId="44" fillId="0" borderId="0" xfId="21" applyNumberFormat="1" applyFont="1"/>
    <xf numFmtId="0" fontId="43" fillId="0" borderId="0" xfId="21" applyFont="1" applyAlignment="1">
      <alignment horizontal="centerContinuous"/>
    </xf>
    <xf numFmtId="0" fontId="43" fillId="0" borderId="0" xfId="21" applyFont="1" applyAlignment="1">
      <alignment horizontal="left" vertical="center"/>
    </xf>
    <xf numFmtId="165" fontId="45" fillId="0" borderId="0" xfId="21" quotePrefix="1" applyNumberFormat="1" applyFont="1" applyAlignment="1">
      <alignment horizontal="right" vertical="center"/>
    </xf>
    <xf numFmtId="0" fontId="7" fillId="0" borderId="26" xfId="21" applyFont="1" applyBorder="1" applyAlignment="1">
      <alignment vertical="center"/>
    </xf>
    <xf numFmtId="0" fontId="46" fillId="0" borderId="0" xfId="21" applyFont="1" applyAlignment="1">
      <alignment horizontal="left" vertical="center"/>
    </xf>
    <xf numFmtId="0" fontId="45" fillId="0" borderId="0" xfId="21" quotePrefix="1" applyFont="1" applyAlignment="1">
      <alignment horizontal="justify" vertical="center" wrapText="1"/>
    </xf>
    <xf numFmtId="165" fontId="45" fillId="0" borderId="0" xfId="21" applyNumberFormat="1" applyFont="1" applyAlignment="1">
      <alignment horizontal="right" vertical="top"/>
    </xf>
    <xf numFmtId="165" fontId="45" fillId="0" borderId="0" xfId="21" quotePrefix="1" applyNumberFormat="1" applyFont="1" applyAlignment="1">
      <alignment horizontal="right" vertical="top"/>
    </xf>
    <xf numFmtId="0" fontId="43" fillId="0" borderId="0" xfId="21" quotePrefix="1" applyFont="1" applyAlignment="1">
      <alignment horizontal="left" vertical="center" wrapText="1"/>
    </xf>
    <xf numFmtId="165" fontId="43" fillId="0" borderId="0" xfId="21" applyNumberFormat="1" applyFont="1" applyAlignment="1">
      <alignment horizontal="right" vertical="top"/>
    </xf>
    <xf numFmtId="0" fontId="43" fillId="0" borderId="0" xfId="21" applyFont="1" applyAlignment="1">
      <alignment horizontal="left" vertical="center" wrapText="1"/>
    </xf>
    <xf numFmtId="165" fontId="43" fillId="0" borderId="0" xfId="21" quotePrefix="1" applyNumberFormat="1" applyFont="1" applyAlignment="1">
      <alignment horizontal="right" vertical="top"/>
    </xf>
    <xf numFmtId="14" fontId="43" fillId="0" borderId="0" xfId="21" quotePrefix="1" applyNumberFormat="1" applyFont="1" applyAlignment="1">
      <alignment horizontal="left" vertical="center"/>
    </xf>
    <xf numFmtId="0" fontId="51" fillId="0" borderId="0" xfId="21" applyFont="1" applyAlignment="1">
      <alignment horizontal="center" vertical="center"/>
    </xf>
    <xf numFmtId="0" fontId="45" fillId="0" borderId="5" xfId="21" applyFont="1" applyBorder="1" applyAlignment="1">
      <alignment vertical="center"/>
    </xf>
    <xf numFmtId="1" fontId="43" fillId="0" borderId="0" xfId="21" quotePrefix="1" applyNumberFormat="1" applyFont="1" applyAlignment="1">
      <alignment horizontal="left" vertical="center"/>
    </xf>
    <xf numFmtId="3" fontId="7" fillId="0" borderId="0" xfId="21" applyNumberFormat="1" applyFont="1" applyAlignment="1">
      <alignment horizontal="centerContinuous"/>
    </xf>
    <xf numFmtId="0" fontId="45" fillId="0" borderId="0" xfId="21" applyFont="1" applyAlignment="1">
      <alignment horizontal="left" vertical="center" indent="2"/>
    </xf>
    <xf numFmtId="0" fontId="43" fillId="0" borderId="0" xfId="21" applyFont="1" applyAlignment="1">
      <alignment horizontal="left" vertical="center" indent="3"/>
    </xf>
    <xf numFmtId="0" fontId="43" fillId="0" borderId="26" xfId="21" applyFont="1" applyBorder="1" applyAlignment="1">
      <alignment horizontal="left" indent="2"/>
    </xf>
    <xf numFmtId="14" fontId="43" fillId="0" borderId="0" xfId="21" quotePrefix="1" applyNumberFormat="1" applyFont="1" applyAlignment="1">
      <alignment horizontal="left"/>
    </xf>
    <xf numFmtId="0" fontId="52" fillId="0" borderId="0" xfId="21" applyFont="1" applyAlignment="1">
      <alignment horizontal="left" vertical="center"/>
    </xf>
    <xf numFmtId="165" fontId="52" fillId="0" borderId="0" xfId="21" applyNumberFormat="1" applyFont="1" applyAlignment="1">
      <alignment horizontal="right" vertical="center"/>
    </xf>
    <xf numFmtId="0" fontId="53" fillId="0" borderId="0" xfId="21" quotePrefix="1" applyFont="1" applyAlignment="1">
      <alignment horizontal="left" vertical="center"/>
    </xf>
    <xf numFmtId="0" fontId="53" fillId="0" borderId="0" xfId="21" applyFont="1" applyAlignment="1">
      <alignment horizontal="left" vertical="center"/>
    </xf>
    <xf numFmtId="0" fontId="52" fillId="0" borderId="0" xfId="21" quotePrefix="1" applyFont="1" applyAlignment="1">
      <alignment horizontal="left" vertical="center"/>
    </xf>
    <xf numFmtId="0" fontId="45" fillId="0" borderId="0" xfId="21" applyFont="1" applyAlignment="1">
      <alignment horizontal="center" vertical="center"/>
    </xf>
    <xf numFmtId="165" fontId="45" fillId="0" borderId="0" xfId="21" applyNumberFormat="1" applyFont="1" applyAlignment="1">
      <alignment horizontal="right" vertical="center"/>
    </xf>
    <xf numFmtId="0" fontId="46" fillId="0" borderId="0" xfId="22" applyFont="1" applyAlignment="1">
      <alignment horizontal="left" vertical="center"/>
    </xf>
    <xf numFmtId="0" fontId="53" fillId="0" borderId="0" xfId="22" quotePrefix="1" applyFont="1" applyAlignment="1">
      <alignment horizontal="left" vertical="center"/>
    </xf>
    <xf numFmtId="165" fontId="43" fillId="0" borderId="0" xfId="22" applyNumberFormat="1" applyFont="1" applyAlignment="1">
      <alignment horizontal="right" vertical="center"/>
    </xf>
    <xf numFmtId="165" fontId="43" fillId="0" borderId="0" xfId="22" quotePrefix="1" applyNumberFormat="1" applyFont="1" applyAlignment="1">
      <alignment horizontal="right" vertical="center"/>
    </xf>
    <xf numFmtId="0" fontId="53" fillId="0" borderId="0" xfId="22" applyFont="1" applyAlignment="1">
      <alignment horizontal="left" vertical="center"/>
    </xf>
    <xf numFmtId="0" fontId="43" fillId="0" borderId="0" xfId="21" applyFont="1" applyAlignment="1">
      <alignment horizontal="center" vertical="center"/>
    </xf>
    <xf numFmtId="165" fontId="53" fillId="0" borderId="0" xfId="21" applyNumberFormat="1" applyFont="1" applyAlignment="1">
      <alignment horizontal="right" vertical="center"/>
    </xf>
    <xf numFmtId="4" fontId="43" fillId="0" borderId="0" xfId="21" applyNumberFormat="1" applyFont="1" applyAlignment="1">
      <alignment horizontal="center" vertical="center"/>
    </xf>
    <xf numFmtId="0" fontId="44" fillId="0" borderId="0" xfId="22" applyFont="1" applyAlignment="1">
      <alignment horizontal="left" vertical="center"/>
    </xf>
    <xf numFmtId="0" fontId="7" fillId="0" borderId="0" xfId="22" applyFont="1" applyAlignment="1">
      <alignment horizontal="center"/>
    </xf>
    <xf numFmtId="0" fontId="44" fillId="0" borderId="0" xfId="22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19" fillId="3" borderId="0" xfId="21" applyFont="1" applyFill="1" applyAlignment="1">
      <alignment horizontal="center"/>
    </xf>
    <xf numFmtId="0" fontId="43" fillId="0" borderId="0" xfId="22" applyFont="1" applyAlignment="1">
      <alignment horizontal="left" vertical="center"/>
    </xf>
    <xf numFmtId="165" fontId="43" fillId="0" borderId="22" xfId="22" applyNumberFormat="1" applyFont="1" applyBorder="1" applyAlignment="1">
      <alignment horizontal="center" vertical="center"/>
    </xf>
    <xf numFmtId="0" fontId="43" fillId="0" borderId="0" xfId="55" applyFont="1" applyAlignment="1">
      <alignment horizontal="left" indent="7"/>
    </xf>
    <xf numFmtId="0" fontId="43" fillId="0" borderId="0" xfId="55" applyFont="1" applyAlignment="1">
      <alignment horizontal="left"/>
    </xf>
    <xf numFmtId="170" fontId="45" fillId="0" borderId="0" xfId="55" applyNumberFormat="1" applyFont="1"/>
    <xf numFmtId="170" fontId="45" fillId="0" borderId="0" xfId="55" applyNumberFormat="1" applyFont="1" applyAlignment="1">
      <alignment horizontal="right"/>
    </xf>
    <xf numFmtId="170" fontId="43" fillId="0" borderId="0" xfId="55" applyNumberFormat="1" applyFont="1" applyAlignment="1">
      <alignment horizontal="right"/>
    </xf>
    <xf numFmtId="0" fontId="45" fillId="0" borderId="0" xfId="54" applyFont="1" applyAlignment="1">
      <alignment horizontal="center"/>
    </xf>
    <xf numFmtId="0" fontId="45" fillId="0" borderId="0" xfId="55" applyFont="1" applyAlignment="1">
      <alignment horizontal="left"/>
    </xf>
    <xf numFmtId="168" fontId="45" fillId="0" borderId="0" xfId="55" applyNumberFormat="1" applyFont="1" applyAlignment="1">
      <alignment horizontal="right"/>
    </xf>
    <xf numFmtId="168" fontId="43" fillId="0" borderId="0" xfId="55" applyNumberFormat="1" applyFont="1" applyAlignment="1">
      <alignment horizontal="right"/>
    </xf>
    <xf numFmtId="0" fontId="43" fillId="0" borderId="0" xfId="123" applyFont="1" applyAlignment="1">
      <alignment horizontal="left"/>
    </xf>
    <xf numFmtId="170" fontId="43" fillId="0" borderId="0" xfId="123" applyNumberFormat="1" applyFont="1" applyAlignment="1">
      <alignment horizontal="center"/>
    </xf>
    <xf numFmtId="0" fontId="43" fillId="0" borderId="0" xfId="54" applyFont="1" applyAlignment="1">
      <alignment horizontal="left"/>
    </xf>
    <xf numFmtId="170" fontId="43" fillId="0" borderId="0" xfId="54" applyNumberFormat="1" applyFont="1" applyAlignment="1">
      <alignment horizontal="center"/>
    </xf>
    <xf numFmtId="0" fontId="45" fillId="3" borderId="0" xfId="55" applyFont="1" applyFill="1" applyAlignment="1">
      <alignment horizontal="left" vertical="center"/>
    </xf>
    <xf numFmtId="165" fontId="45" fillId="0" borderId="0" xfId="55" applyNumberFormat="1" applyFont="1" applyAlignment="1">
      <alignment horizontal="right" vertical="center"/>
    </xf>
    <xf numFmtId="0" fontId="43" fillId="0" borderId="0" xfId="55" applyFont="1" applyAlignment="1">
      <alignment horizontal="left" vertical="center" indent="1"/>
    </xf>
    <xf numFmtId="165" fontId="43" fillId="0" borderId="0" xfId="55" applyNumberFormat="1" applyFont="1" applyAlignment="1">
      <alignment horizontal="right" vertical="center"/>
    </xf>
    <xf numFmtId="0" fontId="45" fillId="0" borderId="0" xfId="55" applyFont="1" applyAlignment="1">
      <alignment horizontal="left" vertical="center"/>
    </xf>
    <xf numFmtId="0" fontId="43" fillId="0" borderId="0" xfId="55" applyFont="1"/>
    <xf numFmtId="165" fontId="45" fillId="0" borderId="0" xfId="55" applyNumberFormat="1" applyFont="1"/>
    <xf numFmtId="165" fontId="45" fillId="0" borderId="0" xfId="55" applyNumberFormat="1" applyFont="1" applyAlignment="1">
      <alignment horizontal="right"/>
    </xf>
    <xf numFmtId="0" fontId="43" fillId="0" borderId="0" xfId="54" applyFont="1" applyAlignment="1">
      <alignment vertical="center"/>
    </xf>
    <xf numFmtId="0" fontId="43" fillId="0" borderId="0" xfId="54" applyFont="1"/>
    <xf numFmtId="165" fontId="43" fillId="0" borderId="0" xfId="54" applyNumberFormat="1" applyFont="1" applyAlignment="1">
      <alignment horizontal="right" vertical="center"/>
    </xf>
    <xf numFmtId="165" fontId="45" fillId="0" borderId="0" xfId="21" applyNumberFormat="1" applyFont="1" applyAlignment="1">
      <alignment horizontal="right"/>
    </xf>
    <xf numFmtId="165" fontId="43" fillId="0" borderId="0" xfId="21" applyNumberFormat="1" applyFont="1" applyAlignment="1">
      <alignment horizontal="right"/>
    </xf>
    <xf numFmtId="2" fontId="43" fillId="0" borderId="0" xfId="21" applyNumberFormat="1" applyFont="1" applyAlignment="1">
      <alignment horizontal="right" vertical="center"/>
    </xf>
    <xf numFmtId="0" fontId="44" fillId="0" borderId="0" xfId="21" applyFont="1" applyAlignment="1">
      <alignment horizontal="right"/>
    </xf>
    <xf numFmtId="0" fontId="45" fillId="0" borderId="0" xfId="54" applyFont="1" applyAlignment="1">
      <alignment horizontal="left"/>
    </xf>
    <xf numFmtId="165" fontId="43" fillId="0" borderId="0" xfId="55" applyNumberFormat="1" applyFont="1" applyAlignment="1">
      <alignment horizontal="right"/>
    </xf>
    <xf numFmtId="0" fontId="43" fillId="0" borderId="0" xfId="55" applyFont="1" applyAlignment="1">
      <alignment horizontal="right"/>
    </xf>
    <xf numFmtId="0" fontId="19" fillId="8" borderId="0" xfId="21" applyFont="1" applyFill="1" applyAlignment="1">
      <alignment horizontal="right" vertical="center"/>
    </xf>
    <xf numFmtId="186" fontId="43" fillId="0" borderId="0" xfId="21" applyNumberFormat="1" applyFont="1" applyAlignment="1">
      <alignment horizontal="right"/>
    </xf>
    <xf numFmtId="0" fontId="7" fillId="0" borderId="0" xfId="54" applyFont="1" applyAlignment="1">
      <alignment vertical="center"/>
    </xf>
    <xf numFmtId="14" fontId="43" fillId="0" borderId="0" xfId="54" quotePrefix="1" applyNumberFormat="1" applyFont="1" applyAlignment="1">
      <alignment horizontal="left" wrapText="1"/>
    </xf>
    <xf numFmtId="0" fontId="7" fillId="0" borderId="0" xfId="54" applyFont="1"/>
    <xf numFmtId="1" fontId="43" fillId="0" borderId="0" xfId="54" applyNumberFormat="1" applyFont="1" applyAlignment="1">
      <alignment horizontal="right"/>
    </xf>
    <xf numFmtId="0" fontId="45" fillId="0" borderId="0" xfId="54" quotePrefix="1" applyFont="1" applyAlignment="1">
      <alignment horizontal="left" vertical="center" indent="1"/>
    </xf>
    <xf numFmtId="0" fontId="45" fillId="0" borderId="0" xfId="54" quotePrefix="1" applyFont="1" applyAlignment="1">
      <alignment horizontal="left" vertical="center" indent="2"/>
    </xf>
    <xf numFmtId="0" fontId="45" fillId="0" borderId="0" xfId="54" applyFont="1"/>
    <xf numFmtId="0" fontId="43" fillId="0" borderId="0" xfId="54" applyFont="1" applyAlignment="1">
      <alignment horizontal="left" vertical="center" indent="3"/>
    </xf>
    <xf numFmtId="0" fontId="45" fillId="0" borderId="0" xfId="54" applyFont="1" applyAlignment="1">
      <alignment horizontal="left" vertical="center" indent="2"/>
    </xf>
    <xf numFmtId="165" fontId="45" fillId="0" borderId="0" xfId="54" applyNumberFormat="1" applyFont="1" applyAlignment="1">
      <alignment horizontal="right" vertical="center"/>
    </xf>
    <xf numFmtId="0" fontId="43" fillId="0" borderId="26" xfId="54" applyFont="1" applyBorder="1"/>
    <xf numFmtId="165" fontId="43" fillId="0" borderId="26" xfId="54" applyNumberFormat="1" applyFont="1" applyBorder="1"/>
    <xf numFmtId="0" fontId="55" fillId="0" borderId="0" xfId="54" applyFont="1" applyAlignment="1">
      <alignment vertical="center"/>
    </xf>
    <xf numFmtId="0" fontId="7" fillId="0" borderId="0" xfId="54" quotePrefix="1" applyFont="1" applyAlignment="1">
      <alignment horizontal="center"/>
    </xf>
    <xf numFmtId="3" fontId="7" fillId="0" borderId="0" xfId="54" applyNumberFormat="1" applyFont="1"/>
    <xf numFmtId="14" fontId="43" fillId="0" borderId="0" xfId="54" quotePrefix="1" applyNumberFormat="1" applyFont="1" applyAlignment="1">
      <alignment horizontal="left"/>
    </xf>
    <xf numFmtId="14" fontId="43" fillId="0" borderId="0" xfId="54" quotePrefix="1" applyNumberFormat="1" applyFont="1" applyAlignment="1">
      <alignment horizontal="left" vertical="center"/>
    </xf>
    <xf numFmtId="14" fontId="43" fillId="0" borderId="0" xfId="54" quotePrefix="1" applyNumberFormat="1" applyFont="1" applyAlignment="1">
      <alignment horizontal="right"/>
    </xf>
    <xf numFmtId="3" fontId="43" fillId="0" borderId="0" xfId="54" applyNumberFormat="1" applyFont="1" applyAlignment="1">
      <alignment horizontal="center"/>
    </xf>
    <xf numFmtId="3" fontId="9" fillId="0" borderId="0" xfId="54" applyNumberFormat="1" applyFont="1" applyAlignment="1">
      <alignment vertical="center"/>
    </xf>
    <xf numFmtId="0" fontId="43" fillId="0" borderId="0" xfId="54" quotePrefix="1" applyFont="1" applyAlignment="1">
      <alignment horizontal="left"/>
    </xf>
    <xf numFmtId="0" fontId="43" fillId="0" borderId="0" xfId="54" quotePrefix="1" applyFont="1" applyAlignment="1">
      <alignment horizontal="left" vertical="center"/>
    </xf>
    <xf numFmtId="0" fontId="43" fillId="0" borderId="0" xfId="54" applyFont="1" applyAlignment="1">
      <alignment horizontal="right" vertical="center"/>
    </xf>
    <xf numFmtId="165" fontId="43" fillId="0" borderId="26" xfId="54" quotePrefix="1" applyNumberFormat="1" applyFont="1" applyBorder="1"/>
    <xf numFmtId="0" fontId="43" fillId="0" borderId="0" xfId="54" quotePrefix="1" applyFont="1" applyAlignment="1">
      <alignment horizontal="left" indent="1"/>
    </xf>
    <xf numFmtId="0" fontId="58" fillId="0" borderId="0" xfId="28" applyFont="1" applyAlignment="1">
      <alignment horizontal="left"/>
    </xf>
    <xf numFmtId="0" fontId="43" fillId="0" borderId="0" xfId="28" applyFont="1" applyAlignment="1">
      <alignment horizontal="left" indent="1"/>
    </xf>
    <xf numFmtId="0" fontId="7" fillId="0" borderId="0" xfId="28" applyFont="1" applyAlignment="1">
      <alignment vertical="center"/>
    </xf>
    <xf numFmtId="0" fontId="43" fillId="0" borderId="0" xfId="28" applyFont="1" applyAlignment="1">
      <alignment horizontal="left"/>
    </xf>
    <xf numFmtId="0" fontId="7" fillId="0" borderId="0" xfId="28" applyFont="1"/>
    <xf numFmtId="0" fontId="43" fillId="0" borderId="0" xfId="28" applyFont="1" applyAlignment="1">
      <alignment horizontal="right"/>
    </xf>
    <xf numFmtId="0" fontId="43" fillId="0" borderId="0" xfId="28" applyFont="1" applyAlignment="1">
      <alignment horizontal="left" vertical="center" indent="1"/>
    </xf>
    <xf numFmtId="0" fontId="43" fillId="0" borderId="26" xfId="28" applyFont="1" applyBorder="1"/>
    <xf numFmtId="0" fontId="55" fillId="0" borderId="0" xfId="28" applyFont="1"/>
    <xf numFmtId="165" fontId="43" fillId="0" borderId="0" xfId="28" applyNumberFormat="1" applyFont="1"/>
    <xf numFmtId="0" fontId="43" fillId="0" borderId="0" xfId="28" applyFont="1"/>
    <xf numFmtId="168" fontId="43" fillId="0" borderId="0" xfId="28" applyNumberFormat="1" applyFont="1"/>
    <xf numFmtId="0" fontId="43" fillId="0" borderId="0" xfId="28" quotePrefix="1" applyFont="1" applyAlignment="1">
      <alignment horizontal="left" vertical="center"/>
    </xf>
    <xf numFmtId="0" fontId="43" fillId="0" borderId="0" xfId="28" applyFont="1" applyAlignment="1">
      <alignment horizontal="center" vertical="center"/>
    </xf>
    <xf numFmtId="0" fontId="45" fillId="0" borderId="0" xfId="28" applyFont="1" applyAlignment="1">
      <alignment horizontal="left" vertical="center"/>
    </xf>
    <xf numFmtId="0" fontId="45" fillId="0" borderId="0" xfId="28" quotePrefix="1" applyFont="1" applyAlignment="1">
      <alignment horizontal="center" vertical="center"/>
    </xf>
    <xf numFmtId="0" fontId="43" fillId="0" borderId="0" xfId="28" quotePrefix="1" applyFont="1" applyAlignment="1">
      <alignment horizontal="center" vertical="center"/>
    </xf>
    <xf numFmtId="0" fontId="45" fillId="0" borderId="0" xfId="28" applyFont="1" applyAlignment="1">
      <alignment horizontal="center" vertical="center"/>
    </xf>
    <xf numFmtId="0" fontId="43" fillId="0" borderId="26" xfId="28" quotePrefix="1" applyFont="1" applyBorder="1" applyAlignment="1">
      <alignment horizontal="left"/>
    </xf>
    <xf numFmtId="0" fontId="43" fillId="0" borderId="26" xfId="28" quotePrefix="1" applyFont="1" applyBorder="1" applyAlignment="1">
      <alignment horizontal="center"/>
    </xf>
    <xf numFmtId="165" fontId="43" fillId="0" borderId="26" xfId="28" applyNumberFormat="1" applyFont="1" applyBorder="1" applyAlignment="1">
      <alignment horizontal="right"/>
    </xf>
    <xf numFmtId="165" fontId="43" fillId="0" borderId="26" xfId="28" applyNumberFormat="1" applyFont="1" applyBorder="1"/>
    <xf numFmtId="0" fontId="44" fillId="0" borderId="0" xfId="28" applyFont="1"/>
    <xf numFmtId="165" fontId="7" fillId="0" borderId="0" xfId="28" applyNumberFormat="1" applyFont="1"/>
    <xf numFmtId="3" fontId="9" fillId="0" borderId="0" xfId="28" applyNumberFormat="1" applyFont="1" applyAlignment="1">
      <alignment vertical="center"/>
    </xf>
    <xf numFmtId="14" fontId="43" fillId="0" borderId="0" xfId="28" quotePrefix="1" applyNumberFormat="1" applyFont="1" applyAlignment="1">
      <alignment horizontal="left"/>
    </xf>
    <xf numFmtId="0" fontId="3" fillId="0" borderId="0" xfId="28" applyFont="1"/>
    <xf numFmtId="0" fontId="3" fillId="0" borderId="0" xfId="28" applyFont="1" applyAlignment="1">
      <alignment horizontal="right" vertical="center"/>
    </xf>
    <xf numFmtId="0" fontId="19" fillId="0" borderId="0" xfId="28" applyFont="1" applyAlignment="1">
      <alignment horizontal="left" vertical="center" indent="1"/>
    </xf>
    <xf numFmtId="0" fontId="53" fillId="0" borderId="0" xfId="28" applyFont="1" applyAlignment="1">
      <alignment horizontal="right" vertical="center"/>
    </xf>
    <xf numFmtId="0" fontId="53" fillId="0" borderId="0" xfId="28" quotePrefix="1" applyFont="1" applyAlignment="1">
      <alignment horizontal="right" vertical="center"/>
    </xf>
    <xf numFmtId="0" fontId="43" fillId="0" borderId="0" xfId="28" quotePrefix="1" applyFont="1" applyAlignment="1">
      <alignment horizontal="left" vertical="center" indent="2"/>
    </xf>
    <xf numFmtId="0" fontId="3" fillId="0" borderId="0" xfId="28" quotePrefix="1" applyFont="1" applyAlignment="1">
      <alignment horizontal="right" vertical="center"/>
    </xf>
    <xf numFmtId="0" fontId="3" fillId="0" borderId="0" xfId="28" quotePrefix="1" applyFont="1" applyAlignment="1">
      <alignment horizontal="left" vertical="center" indent="2"/>
    </xf>
    <xf numFmtId="0" fontId="43" fillId="0" borderId="26" xfId="28" quotePrefix="1" applyFont="1" applyBorder="1" applyAlignment="1">
      <alignment horizontal="left" indent="1"/>
    </xf>
    <xf numFmtId="0" fontId="59" fillId="0" borderId="26" xfId="28" applyFont="1" applyBorder="1" applyAlignment="1">
      <alignment horizontal="right"/>
    </xf>
    <xf numFmtId="0" fontId="59" fillId="0" borderId="26" xfId="28" quotePrefix="1" applyFont="1" applyBorder="1" applyAlignment="1">
      <alignment horizontal="right"/>
    </xf>
    <xf numFmtId="165" fontId="9" fillId="0" borderId="0" xfId="22" applyNumberFormat="1" applyFont="1" applyAlignment="1">
      <alignment vertical="center"/>
    </xf>
    <xf numFmtId="14" fontId="43" fillId="0" borderId="0" xfId="22" quotePrefix="1" applyNumberFormat="1" applyFont="1" applyAlignment="1">
      <alignment horizontal="left"/>
    </xf>
    <xf numFmtId="0" fontId="44" fillId="0" borderId="0" xfId="22" quotePrefix="1" applyFont="1" applyAlignment="1">
      <alignment horizontal="right"/>
    </xf>
    <xf numFmtId="0" fontId="3" fillId="0" borderId="0" xfId="22" applyFont="1" applyAlignment="1">
      <alignment horizontal="right" vertical="center"/>
    </xf>
    <xf numFmtId="0" fontId="19" fillId="0" borderId="0" xfId="22" applyFont="1" applyAlignment="1">
      <alignment horizontal="left" vertical="center" indent="1"/>
    </xf>
    <xf numFmtId="0" fontId="53" fillId="0" borderId="0" xfId="22" applyFont="1" applyAlignment="1">
      <alignment horizontal="right" vertical="center"/>
    </xf>
    <xf numFmtId="165" fontId="53" fillId="0" borderId="0" xfId="22" quotePrefix="1" applyNumberFormat="1" applyFont="1" applyAlignment="1">
      <alignment horizontal="right" vertical="center" wrapText="1"/>
    </xf>
    <xf numFmtId="0" fontId="43" fillId="0" borderId="0" xfId="22" quotePrefix="1" applyFont="1" applyAlignment="1">
      <alignment horizontal="left" vertical="center" indent="2"/>
    </xf>
    <xf numFmtId="0" fontId="3" fillId="0" borderId="0" xfId="22" quotePrefix="1" applyFont="1" applyAlignment="1">
      <alignment horizontal="left" vertical="center" indent="2"/>
    </xf>
    <xf numFmtId="165" fontId="3" fillId="0" borderId="0" xfId="22" quotePrefix="1" applyNumberFormat="1" applyFont="1" applyAlignment="1">
      <alignment horizontal="right" vertical="center" wrapText="1"/>
    </xf>
    <xf numFmtId="0" fontId="1" fillId="0" borderId="0" xfId="22" applyAlignment="1">
      <alignment vertical="center"/>
    </xf>
    <xf numFmtId="165" fontId="3" fillId="0" borderId="0" xfId="22" applyNumberFormat="1" applyFont="1" applyAlignment="1">
      <alignment horizontal="right" vertical="center" wrapText="1"/>
    </xf>
    <xf numFmtId="165" fontId="3" fillId="6" borderId="0" xfId="22" quotePrefix="1" applyNumberFormat="1" applyFont="1" applyFill="1" applyAlignment="1">
      <alignment horizontal="right" vertical="center" wrapText="1"/>
    </xf>
    <xf numFmtId="165" fontId="3" fillId="6" borderId="0" xfId="22" applyNumberFormat="1" applyFont="1" applyFill="1" applyAlignment="1">
      <alignment horizontal="right" vertical="center" wrapText="1"/>
    </xf>
    <xf numFmtId="3" fontId="55" fillId="0" borderId="0" xfId="28" applyNumberFormat="1" applyFont="1" applyAlignment="1">
      <alignment vertical="center"/>
    </xf>
    <xf numFmtId="0" fontId="3" fillId="0" borderId="0" xfId="22" quotePrefix="1" applyFont="1" applyAlignment="1">
      <alignment horizontal="left"/>
    </xf>
    <xf numFmtId="3" fontId="44" fillId="0" borderId="0" xfId="22" applyNumberFormat="1" applyFont="1"/>
    <xf numFmtId="3" fontId="44" fillId="0" borderId="0" xfId="22" quotePrefix="1" applyNumberFormat="1" applyFont="1" applyAlignment="1">
      <alignment horizontal="right"/>
    </xf>
    <xf numFmtId="3" fontId="1" fillId="0" borderId="0" xfId="22" applyNumberFormat="1" applyAlignment="1">
      <alignment horizontal="center"/>
    </xf>
    <xf numFmtId="0" fontId="19" fillId="0" borderId="0" xfId="22" applyFont="1" applyAlignment="1">
      <alignment horizontal="left" vertical="center" wrapText="1"/>
    </xf>
    <xf numFmtId="0" fontId="45" fillId="0" borderId="0" xfId="22" quotePrefix="1" applyFont="1" applyAlignment="1">
      <alignment horizontal="left" vertical="center" wrapText="1"/>
    </xf>
    <xf numFmtId="0" fontId="3" fillId="0" borderId="0" xfId="22" applyFont="1" applyAlignment="1">
      <alignment horizontal="left" vertical="center" wrapText="1" indent="1"/>
    </xf>
    <xf numFmtId="0" fontId="43" fillId="0" borderId="0" xfId="22" applyFont="1" applyAlignment="1">
      <alignment horizontal="left" vertical="center" wrapText="1" indent="1"/>
    </xf>
    <xf numFmtId="0" fontId="43" fillId="0" borderId="0" xfId="22" quotePrefix="1" applyFont="1" applyAlignment="1">
      <alignment horizontal="left" vertical="center" wrapText="1" indent="1"/>
    </xf>
    <xf numFmtId="0" fontId="43" fillId="0" borderId="0" xfId="22" quotePrefix="1" applyFont="1" applyAlignment="1">
      <alignment horizontal="right"/>
    </xf>
    <xf numFmtId="3" fontId="1" fillId="0" borderId="26" xfId="22" applyNumberFormat="1" applyBorder="1"/>
    <xf numFmtId="3" fontId="9" fillId="0" borderId="0" xfId="22" applyNumberFormat="1" applyFont="1" applyAlignment="1">
      <alignment vertical="center"/>
    </xf>
    <xf numFmtId="0" fontId="43" fillId="0" borderId="0" xfId="22" quotePrefix="1" applyFont="1" applyAlignment="1">
      <alignment horizontal="left"/>
    </xf>
    <xf numFmtId="165" fontId="44" fillId="0" borderId="0" xfId="22" applyNumberFormat="1" applyFont="1"/>
    <xf numFmtId="168" fontId="1" fillId="0" borderId="0" xfId="22" applyNumberFormat="1"/>
    <xf numFmtId="1" fontId="43" fillId="0" borderId="0" xfId="22" quotePrefix="1" applyNumberFormat="1" applyFont="1" applyAlignment="1">
      <alignment horizontal="left"/>
    </xf>
    <xf numFmtId="165" fontId="44" fillId="0" borderId="24" xfId="22" applyNumberFormat="1" applyFont="1" applyBorder="1" applyAlignment="1">
      <alignment vertical="center"/>
    </xf>
    <xf numFmtId="165" fontId="44" fillId="0" borderId="24" xfId="22" applyNumberFormat="1" applyFont="1" applyBorder="1"/>
    <xf numFmtId="0" fontId="32" fillId="0" borderId="0" xfId="215" applyAlignment="1">
      <alignment vertical="center"/>
    </xf>
    <xf numFmtId="1" fontId="43" fillId="0" borderId="0" xfId="22" quotePrefix="1" applyNumberFormat="1" applyFont="1" applyAlignment="1">
      <alignment horizontal="left" vertical="center"/>
    </xf>
    <xf numFmtId="0" fontId="32" fillId="0" borderId="0" xfId="215"/>
    <xf numFmtId="165" fontId="43" fillId="0" borderId="0" xfId="28" applyNumberFormat="1" applyFont="1" applyAlignment="1">
      <alignment horizontal="right" vertical="center"/>
    </xf>
    <xf numFmtId="0" fontId="7" fillId="0" borderId="0" xfId="22" applyFont="1" applyAlignment="1">
      <alignment horizontal="centerContinuous" vertical="center"/>
    </xf>
    <xf numFmtId="0" fontId="43" fillId="0" borderId="0" xfId="22" applyFont="1" applyAlignment="1">
      <alignment vertical="center"/>
    </xf>
    <xf numFmtId="0" fontId="3" fillId="0" borderId="0" xfId="22" quotePrefix="1" applyFont="1" applyAlignment="1">
      <alignment horizontal="left" vertical="center" indent="3"/>
    </xf>
    <xf numFmtId="0" fontId="43" fillId="0" borderId="0" xfId="22" quotePrefix="1" applyFont="1" applyAlignment="1">
      <alignment horizontal="left" vertical="center" indent="3"/>
    </xf>
    <xf numFmtId="0" fontId="43" fillId="0" borderId="0" xfId="22" applyFont="1" applyAlignment="1">
      <alignment horizontal="left" vertical="center" indent="3"/>
    </xf>
    <xf numFmtId="0" fontId="43" fillId="0" borderId="26" xfId="22" applyFont="1" applyBorder="1" applyAlignment="1">
      <alignment horizontal="left" vertical="center" indent="3"/>
    </xf>
    <xf numFmtId="165" fontId="43" fillId="0" borderId="26" xfId="22" applyNumberFormat="1" applyFont="1" applyBorder="1" applyAlignment="1">
      <alignment horizontal="right"/>
    </xf>
    <xf numFmtId="0" fontId="55" fillId="0" borderId="0" xfId="22" applyFont="1" applyAlignment="1">
      <alignment vertical="center"/>
    </xf>
    <xf numFmtId="165" fontId="43" fillId="0" borderId="0" xfId="22" applyNumberFormat="1" applyFont="1"/>
    <xf numFmtId="3" fontId="43" fillId="0" borderId="0" xfId="22" applyNumberFormat="1" applyFont="1"/>
    <xf numFmtId="1" fontId="43" fillId="0" borderId="0" xfId="22" quotePrefix="1" applyNumberFormat="1" applyFont="1" applyAlignment="1">
      <alignment horizontal="right"/>
    </xf>
    <xf numFmtId="3" fontId="51" fillId="0" borderId="0" xfId="22" applyNumberFormat="1" applyFont="1" applyAlignment="1">
      <alignment horizontal="left"/>
    </xf>
    <xf numFmtId="3" fontId="51" fillId="0" borderId="0" xfId="22" applyNumberFormat="1" applyFont="1" applyAlignment="1">
      <alignment horizontal="center" vertical="center"/>
    </xf>
    <xf numFmtId="3" fontId="51" fillId="0" borderId="0" xfId="22" quotePrefix="1" applyNumberFormat="1" applyFont="1" applyAlignment="1">
      <alignment horizontal="center" vertical="center"/>
    </xf>
    <xf numFmtId="3" fontId="45" fillId="0" borderId="0" xfId="22" quotePrefix="1" applyNumberFormat="1" applyFont="1" applyAlignment="1">
      <alignment horizontal="left" vertical="center"/>
    </xf>
    <xf numFmtId="3" fontId="45" fillId="0" borderId="0" xfId="22" applyNumberFormat="1" applyFont="1" applyAlignment="1">
      <alignment horizontal="left" vertical="center"/>
    </xf>
    <xf numFmtId="3" fontId="43" fillId="0" borderId="0" xfId="22" applyNumberFormat="1" applyFont="1" applyAlignment="1">
      <alignment horizontal="left" vertical="center" indent="1"/>
    </xf>
    <xf numFmtId="3" fontId="43" fillId="0" borderId="26" xfId="22" applyNumberFormat="1" applyFont="1" applyBorder="1"/>
    <xf numFmtId="165" fontId="43" fillId="0" borderId="26" xfId="22" applyNumberFormat="1" applyFont="1" applyBorder="1"/>
    <xf numFmtId="3" fontId="45" fillId="0" borderId="0" xfId="22" applyNumberFormat="1" applyFont="1" applyAlignment="1">
      <alignment horizontal="left" vertical="center" indent="1"/>
    </xf>
    <xf numFmtId="3" fontId="43" fillId="0" borderId="0" xfId="22" applyNumberFormat="1" applyFont="1" applyAlignment="1">
      <alignment horizontal="left" vertical="center" indent="2"/>
    </xf>
    <xf numFmtId="0" fontId="62" fillId="6" borderId="0" xfId="21" applyFont="1" applyFill="1"/>
    <xf numFmtId="0" fontId="61" fillId="6" borderId="0" xfId="22" quotePrefix="1" applyFont="1" applyFill="1" applyAlignment="1">
      <alignment horizontal="left" vertical="center" wrapText="1"/>
    </xf>
    <xf numFmtId="0" fontId="1" fillId="6" borderId="26" xfId="21" applyFill="1" applyBorder="1"/>
    <xf numFmtId="167" fontId="32" fillId="6" borderId="0" xfId="226" applyNumberFormat="1" applyFont="1" applyFill="1" applyBorder="1"/>
    <xf numFmtId="0" fontId="65" fillId="6" borderId="0" xfId="21" applyFont="1" applyFill="1" applyAlignment="1">
      <alignment horizontal="left"/>
    </xf>
    <xf numFmtId="0" fontId="67" fillId="6" borderId="0" xfId="21" applyFont="1" applyFill="1" applyAlignment="1">
      <alignment horizontal="left" vertical="center"/>
    </xf>
    <xf numFmtId="0" fontId="67" fillId="6" borderId="0" xfId="2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2"/>
    </xf>
    <xf numFmtId="0" fontId="67" fillId="6" borderId="0" xfId="21" quotePrefix="1" applyFont="1" applyFill="1" applyAlignment="1">
      <alignment horizontal="left" vertical="center" indent="2"/>
    </xf>
    <xf numFmtId="165" fontId="66" fillId="6" borderId="0" xfId="21" applyNumberFormat="1" applyFont="1" applyFill="1" applyAlignment="1">
      <alignment vertical="center"/>
    </xf>
    <xf numFmtId="0" fontId="67" fillId="6" borderId="0" xfId="21" quotePrefix="1" applyFont="1" applyFill="1" applyAlignment="1">
      <alignment horizontal="left" vertical="center"/>
    </xf>
    <xf numFmtId="0" fontId="67" fillId="6" borderId="0" xfId="21" quotePrefix="1" applyFont="1" applyFill="1" applyAlignment="1">
      <alignment horizontal="left" vertical="center" indent="1"/>
    </xf>
    <xf numFmtId="0" fontId="67" fillId="6" borderId="0" xfId="21" applyFont="1" applyFill="1" applyAlignment="1">
      <alignment horizontal="left" vertical="center" indent="3"/>
    </xf>
    <xf numFmtId="0" fontId="67" fillId="6" borderId="0" xfId="21" quotePrefix="1" applyFont="1" applyFill="1" applyAlignment="1">
      <alignment horizontal="left" vertical="center" indent="3"/>
    </xf>
    <xf numFmtId="0" fontId="60" fillId="6" borderId="20" xfId="21" applyFont="1" applyFill="1" applyBorder="1"/>
    <xf numFmtId="3" fontId="60" fillId="6" borderId="20" xfId="21" applyNumberFormat="1" applyFont="1" applyFill="1" applyBorder="1"/>
    <xf numFmtId="0" fontId="65" fillId="6" borderId="0" xfId="21" applyFont="1" applyFill="1" applyAlignment="1">
      <alignment horizontal="left" vertical="center"/>
    </xf>
    <xf numFmtId="174" fontId="64" fillId="6" borderId="0" xfId="234" applyNumberFormat="1" applyFont="1" applyFill="1" applyAlignment="1">
      <alignment horizontal="right" vertical="center"/>
    </xf>
    <xf numFmtId="0" fontId="67" fillId="6" borderId="0" xfId="54" quotePrefix="1" applyFont="1" applyFill="1" applyAlignment="1">
      <alignment horizontal="left" vertical="center" indent="2"/>
    </xf>
    <xf numFmtId="0" fontId="67" fillId="6" borderId="0" xfId="54" applyFont="1" applyFill="1" applyAlignment="1">
      <alignment horizontal="left" vertical="center" indent="2"/>
    </xf>
    <xf numFmtId="191" fontId="2" fillId="0" borderId="0" xfId="21" applyNumberFormat="1" applyFont="1"/>
    <xf numFmtId="169" fontId="3" fillId="6" borderId="0" xfId="234" applyNumberFormat="1" applyFont="1" applyFill="1"/>
    <xf numFmtId="0" fontId="3" fillId="6" borderId="0" xfId="234" applyFont="1" applyFill="1"/>
    <xf numFmtId="0" fontId="60" fillId="6" borderId="0" xfId="234" applyFont="1" applyFill="1" applyAlignment="1">
      <alignment vertical="center"/>
    </xf>
    <xf numFmtId="169" fontId="1" fillId="6" borderId="0" xfId="234" applyNumberFormat="1" applyFont="1" applyFill="1"/>
    <xf numFmtId="0" fontId="1" fillId="6" borderId="0" xfId="234" applyFont="1" applyFill="1"/>
    <xf numFmtId="168" fontId="64" fillId="6" borderId="0" xfId="234" quotePrefix="1" applyNumberFormat="1" applyFont="1" applyFill="1" applyAlignment="1">
      <alignment horizontal="left" vertical="center"/>
    </xf>
    <xf numFmtId="168" fontId="1" fillId="6" borderId="0" xfId="234" applyNumberFormat="1" applyFont="1" applyFill="1"/>
    <xf numFmtId="0" fontId="64" fillId="6" borderId="0" xfId="234" applyFont="1" applyFill="1" applyAlignment="1">
      <alignment horizontal="left" vertical="center" indent="1"/>
    </xf>
    <xf numFmtId="0" fontId="67" fillId="6" borderId="0" xfId="234" quotePrefix="1" applyFont="1" applyFill="1" applyAlignment="1">
      <alignment horizontal="left" vertical="center"/>
    </xf>
    <xf numFmtId="0" fontId="67" fillId="6" borderId="0" xfId="234" applyFont="1" applyFill="1" applyAlignment="1">
      <alignment horizontal="left" vertical="center" indent="1"/>
    </xf>
    <xf numFmtId="3" fontId="1" fillId="6" borderId="0" xfId="234" applyNumberFormat="1" applyFont="1" applyFill="1"/>
    <xf numFmtId="169" fontId="60" fillId="6" borderId="0" xfId="234" applyNumberFormat="1" applyFont="1" applyFill="1" applyAlignment="1">
      <alignment vertical="center"/>
    </xf>
    <xf numFmtId="0" fontId="62" fillId="6" borderId="0" xfId="234" applyFont="1" applyFill="1" applyAlignment="1">
      <alignment vertical="center"/>
    </xf>
    <xf numFmtId="0" fontId="65" fillId="6" borderId="0" xfId="234" applyFont="1" applyFill="1" applyAlignment="1">
      <alignment horizontal="left"/>
    </xf>
    <xf numFmtId="0" fontId="9" fillId="6" borderId="0" xfId="234" applyFont="1" applyFill="1" applyAlignment="1">
      <alignment horizontal="center"/>
    </xf>
    <xf numFmtId="0" fontId="1" fillId="6" borderId="21" xfId="234" applyFont="1" applyFill="1" applyBorder="1"/>
    <xf numFmtId="169" fontId="1" fillId="6" borderId="21" xfId="234" applyNumberFormat="1" applyFont="1" applyFill="1" applyBorder="1"/>
    <xf numFmtId="165" fontId="9" fillId="0" borderId="0" xfId="22" applyNumberFormat="1" applyFont="1" applyAlignment="1">
      <alignment horizontal="center" vertical="center"/>
    </xf>
    <xf numFmtId="165" fontId="3" fillId="0" borderId="0" xfId="22" applyNumberFormat="1" applyFont="1" applyAlignment="1">
      <alignment horizontal="center" vertical="center"/>
    </xf>
    <xf numFmtId="0" fontId="3" fillId="0" borderId="0" xfId="22" applyFont="1" applyAlignment="1">
      <alignment horizontal="center" vertical="center"/>
    </xf>
    <xf numFmtId="181" fontId="3" fillId="0" borderId="0" xfId="22" applyNumberFormat="1" applyFont="1" applyAlignment="1">
      <alignment horizontal="left"/>
    </xf>
    <xf numFmtId="0" fontId="3" fillId="0" borderId="0" xfId="22" applyFont="1" applyAlignment="1">
      <alignment horizontal="center"/>
    </xf>
    <xf numFmtId="49" fontId="3" fillId="0" borderId="0" xfId="36" applyNumberFormat="1" applyFont="1" applyAlignment="1">
      <alignment horizontal="left"/>
    </xf>
    <xf numFmtId="1" fontId="3" fillId="3" borderId="0" xfId="21" applyNumberFormat="1" applyFont="1" applyFill="1" applyAlignment="1">
      <alignment horizontal="left" vertical="center"/>
    </xf>
    <xf numFmtId="0" fontId="19" fillId="8" borderId="0" xfId="21" applyFont="1" applyFill="1" applyAlignment="1">
      <alignment horizontal="left" vertical="center"/>
    </xf>
    <xf numFmtId="165" fontId="19" fillId="0" borderId="0" xfId="22" applyNumberFormat="1" applyFont="1" applyAlignment="1">
      <alignment horizontal="right" vertical="center"/>
    </xf>
    <xf numFmtId="0" fontId="3" fillId="6" borderId="0" xfId="21" applyFont="1" applyFill="1" applyAlignment="1">
      <alignment horizontal="left"/>
    </xf>
    <xf numFmtId="0" fontId="9" fillId="6" borderId="0" xfId="21" applyFont="1" applyFill="1"/>
    <xf numFmtId="0" fontId="9" fillId="6" borderId="0" xfId="21" quotePrefix="1" applyFont="1" applyFill="1" applyAlignment="1">
      <alignment horizontal="left"/>
    </xf>
    <xf numFmtId="49" fontId="9" fillId="6" borderId="0" xfId="21" applyNumberFormat="1" applyFont="1" applyFill="1" applyAlignment="1">
      <alignment horizontal="right"/>
    </xf>
    <xf numFmtId="0" fontId="19" fillId="8" borderId="19" xfId="21" applyFont="1" applyFill="1" applyBorder="1" applyAlignment="1">
      <alignment horizontal="right" vertical="top" wrapText="1"/>
    </xf>
    <xf numFmtId="0" fontId="19" fillId="8" borderId="19" xfId="21" applyFont="1" applyFill="1" applyBorder="1" applyAlignment="1">
      <alignment horizontal="left" wrapText="1"/>
    </xf>
    <xf numFmtId="0" fontId="19" fillId="9" borderId="35" xfId="21" applyFont="1" applyFill="1" applyBorder="1" applyAlignment="1">
      <alignment horizontal="center" vertical="center"/>
    </xf>
    <xf numFmtId="0" fontId="19" fillId="6" borderId="0" xfId="22" applyFont="1" applyFill="1" applyAlignment="1">
      <alignment horizontal="left" vertical="center"/>
    </xf>
    <xf numFmtId="169" fontId="3" fillId="6" borderId="0" xfId="234" quotePrefix="1" applyNumberFormat="1" applyFont="1" applyFill="1" applyAlignment="1">
      <alignment horizontal="left"/>
    </xf>
    <xf numFmtId="49" fontId="3" fillId="6" borderId="0" xfId="234" applyNumberFormat="1" applyFont="1" applyFill="1" applyAlignment="1">
      <alignment horizontal="right"/>
    </xf>
    <xf numFmtId="169" fontId="3" fillId="6" borderId="0" xfId="234" applyNumberFormat="1" applyFont="1" applyFill="1" applyAlignment="1">
      <alignment vertical="center"/>
    </xf>
    <xf numFmtId="165" fontId="3" fillId="6" borderId="0" xfId="234" applyNumberFormat="1" applyFont="1" applyFill="1" applyAlignment="1">
      <alignment vertical="center"/>
    </xf>
    <xf numFmtId="0" fontId="3" fillId="6" borderId="0" xfId="234" applyFont="1" applyFill="1" applyAlignment="1">
      <alignment horizontal="left"/>
    </xf>
    <xf numFmtId="0" fontId="3" fillId="6" borderId="0" xfId="21" quotePrefix="1" applyFont="1" applyFill="1" applyAlignment="1">
      <alignment horizontal="left"/>
    </xf>
    <xf numFmtId="49" fontId="3" fillId="6" borderId="0" xfId="21" applyNumberFormat="1" applyFont="1" applyFill="1" applyAlignment="1">
      <alignment horizontal="right"/>
    </xf>
    <xf numFmtId="168" fontId="3" fillId="6" borderId="0" xfId="234" applyNumberFormat="1" applyFont="1" applyFill="1"/>
    <xf numFmtId="168" fontId="60" fillId="6" borderId="0" xfId="234" applyNumberFormat="1" applyFont="1" applyFill="1" applyAlignment="1">
      <alignment vertical="center"/>
    </xf>
    <xf numFmtId="168" fontId="62" fillId="6" borderId="0" xfId="234" applyNumberFormat="1" applyFont="1" applyFill="1" applyAlignment="1">
      <alignment vertical="center"/>
    </xf>
    <xf numFmtId="168" fontId="9" fillId="6" borderId="0" xfId="234" applyNumberFormat="1" applyFont="1" applyFill="1" applyAlignment="1">
      <alignment horizontal="center"/>
    </xf>
    <xf numFmtId="168" fontId="1" fillId="6" borderId="21" xfId="234" applyNumberFormat="1" applyFont="1" applyFill="1" applyBorder="1"/>
    <xf numFmtId="168" fontId="60" fillId="6" borderId="21" xfId="234" applyNumberFormat="1" applyFont="1" applyFill="1" applyBorder="1" applyAlignment="1">
      <alignment vertical="center"/>
    </xf>
    <xf numFmtId="169" fontId="64" fillId="6" borderId="0" xfId="234" applyNumberFormat="1" applyFont="1" applyFill="1" applyAlignment="1">
      <alignment horizontal="right" vertical="center"/>
    </xf>
    <xf numFmtId="169" fontId="3" fillId="6" borderId="0" xfId="21" applyNumberFormat="1" applyFont="1" applyFill="1"/>
    <xf numFmtId="169" fontId="1" fillId="6" borderId="0" xfId="21" applyNumberFormat="1" applyFill="1"/>
    <xf numFmtId="169" fontId="60" fillId="6" borderId="20" xfId="21" applyNumberFormat="1" applyFont="1" applyFill="1" applyBorder="1"/>
    <xf numFmtId="169" fontId="1" fillId="6" borderId="0" xfId="21" applyNumberFormat="1" applyFill="1" applyAlignment="1">
      <alignment vertical="center"/>
    </xf>
    <xf numFmtId="169" fontId="2" fillId="0" borderId="0" xfId="21" applyNumberFormat="1" applyFont="1"/>
    <xf numFmtId="168" fontId="3" fillId="6" borderId="0" xfId="234" quotePrefix="1" applyNumberFormat="1" applyFont="1" applyFill="1" applyAlignment="1">
      <alignment horizontal="left"/>
    </xf>
    <xf numFmtId="168" fontId="3" fillId="6" borderId="0" xfId="234" applyNumberFormat="1" applyFont="1" applyFill="1" applyAlignment="1">
      <alignment horizontal="right"/>
    </xf>
    <xf numFmtId="168" fontId="3" fillId="6" borderId="0" xfId="234" applyNumberFormat="1" applyFont="1" applyFill="1" applyAlignment="1">
      <alignment vertical="center"/>
    </xf>
    <xf numFmtId="0" fontId="25" fillId="4" borderId="0" xfId="21" applyFont="1" applyFill="1" applyAlignment="1">
      <alignment vertical="center"/>
    </xf>
    <xf numFmtId="0" fontId="69" fillId="0" borderId="0" xfId="147" applyFont="1"/>
    <xf numFmtId="0" fontId="71" fillId="0" borderId="0" xfId="147" applyFont="1"/>
    <xf numFmtId="0" fontId="69" fillId="0" borderId="0" xfId="147" applyFont="1" applyAlignment="1">
      <alignment vertical="center"/>
    </xf>
    <xf numFmtId="0" fontId="19" fillId="8" borderId="8" xfId="55" applyFont="1" applyFill="1" applyBorder="1" applyAlignment="1">
      <alignment horizontal="right" vertical="top"/>
    </xf>
    <xf numFmtId="0" fontId="19" fillId="8" borderId="8" xfId="55" applyFont="1" applyFill="1" applyBorder="1"/>
    <xf numFmtId="165" fontId="3" fillId="10" borderId="0" xfId="21" applyNumberFormat="1" applyFont="1" applyFill="1"/>
    <xf numFmtId="165" fontId="19" fillId="10" borderId="0" xfId="21" applyNumberFormat="1" applyFont="1" applyFill="1" applyAlignment="1">
      <alignment vertical="center"/>
    </xf>
    <xf numFmtId="170" fontId="19" fillId="10" borderId="0" xfId="21" applyNumberFormat="1" applyFont="1" applyFill="1" applyAlignment="1">
      <alignment vertical="center"/>
    </xf>
    <xf numFmtId="165" fontId="19" fillId="10" borderId="0" xfId="21" applyNumberFormat="1" applyFont="1" applyFill="1" applyAlignment="1">
      <alignment horizontal="center" vertical="center"/>
    </xf>
    <xf numFmtId="165" fontId="3" fillId="12" borderId="0" xfId="21" applyNumberFormat="1" applyFont="1" applyFill="1"/>
    <xf numFmtId="170" fontId="19" fillId="10" borderId="0" xfId="22" applyNumberFormat="1" applyFont="1" applyFill="1" applyAlignment="1">
      <alignment vertical="center"/>
    </xf>
    <xf numFmtId="0" fontId="19" fillId="8" borderId="27" xfId="54" quotePrefix="1" applyFont="1" applyFill="1" applyBorder="1" applyAlignment="1">
      <alignment horizontal="right"/>
    </xf>
    <xf numFmtId="0" fontId="19" fillId="8" borderId="27" xfId="54" quotePrefix="1" applyFont="1" applyFill="1" applyBorder="1" applyAlignment="1">
      <alignment horizontal="left"/>
    </xf>
    <xf numFmtId="165" fontId="3" fillId="0" borderId="0" xfId="54" applyNumberFormat="1" applyFont="1" applyAlignment="1">
      <alignment vertical="center"/>
    </xf>
    <xf numFmtId="0" fontId="19" fillId="0" borderId="0" xfId="54" quotePrefix="1" applyFont="1" applyAlignment="1">
      <alignment horizontal="left" vertical="center"/>
    </xf>
    <xf numFmtId="165" fontId="19" fillId="0" borderId="0" xfId="54" applyNumberFormat="1" applyFont="1" applyAlignment="1">
      <alignment vertical="center"/>
    </xf>
    <xf numFmtId="0" fontId="19" fillId="8" borderId="25" xfId="28" applyFont="1" applyFill="1" applyBorder="1" applyAlignment="1">
      <alignment horizontal="center" vertical="center" wrapText="1"/>
    </xf>
    <xf numFmtId="165" fontId="1" fillId="0" borderId="0" xfId="28" applyNumberFormat="1"/>
    <xf numFmtId="166" fontId="19" fillId="0" borderId="0" xfId="28" applyNumberFormat="1" applyFont="1" applyAlignment="1">
      <alignment vertical="center"/>
    </xf>
    <xf numFmtId="0" fontId="3" fillId="0" borderId="0" xfId="28" applyFont="1" applyAlignment="1">
      <alignment horizontal="left" vertical="center" indent="1"/>
    </xf>
    <xf numFmtId="0" fontId="3" fillId="0" borderId="0" xfId="28" applyFont="1" applyAlignment="1">
      <alignment vertical="center"/>
    </xf>
    <xf numFmtId="166" fontId="3" fillId="0" borderId="0" xfId="28" applyNumberFormat="1" applyFont="1" applyAlignment="1">
      <alignment vertical="center"/>
    </xf>
    <xf numFmtId="0" fontId="19" fillId="8" borderId="8" xfId="28" applyFont="1" applyFill="1" applyBorder="1" applyAlignment="1">
      <alignment horizontal="center" vertical="center"/>
    </xf>
    <xf numFmtId="0" fontId="1" fillId="0" borderId="0" xfId="28" applyAlignment="1">
      <alignment horizontal="centerContinuous" vertical="center"/>
    </xf>
    <xf numFmtId="0" fontId="1" fillId="0" borderId="0" xfId="28" applyAlignment="1">
      <alignment vertical="center"/>
    </xf>
    <xf numFmtId="0" fontId="1" fillId="0" borderId="0" xfId="28" applyAlignment="1">
      <alignment horizontal="right" vertical="center"/>
    </xf>
    <xf numFmtId="165" fontId="3" fillId="0" borderId="0" xfId="28" applyNumberFormat="1" applyFont="1" applyAlignment="1">
      <alignment vertical="center"/>
    </xf>
    <xf numFmtId="0" fontId="3" fillId="0" borderId="0" xfId="28" quotePrefix="1" applyFont="1" applyAlignment="1">
      <alignment horizontal="left" vertical="center"/>
    </xf>
    <xf numFmtId="0" fontId="3" fillId="0" borderId="0" xfId="28" applyFont="1" applyAlignment="1">
      <alignment horizontal="center" vertical="center"/>
    </xf>
    <xf numFmtId="0" fontId="19" fillId="8" borderId="0" xfId="28" applyFont="1" applyFill="1" applyAlignment="1">
      <alignment horizontal="right" vertical="center"/>
    </xf>
    <xf numFmtId="0" fontId="19" fillId="8" borderId="10" xfId="28" applyFont="1" applyFill="1" applyBorder="1" applyAlignment="1">
      <alignment horizontal="center" vertical="center" wrapText="1"/>
    </xf>
    <xf numFmtId="0" fontId="19" fillId="0" borderId="0" xfId="28" applyFont="1" applyAlignment="1">
      <alignment vertical="center"/>
    </xf>
    <xf numFmtId="165" fontId="19" fillId="0" borderId="0" xfId="28" applyNumberFormat="1" applyFont="1" applyAlignment="1">
      <alignment vertical="center"/>
    </xf>
    <xf numFmtId="0" fontId="19" fillId="8" borderId="6" xfId="54" applyFont="1" applyFill="1" applyBorder="1" applyAlignment="1">
      <alignment horizontal="center" vertical="center"/>
    </xf>
    <xf numFmtId="165" fontId="19" fillId="0" borderId="0" xfId="54" applyNumberFormat="1" applyFont="1"/>
    <xf numFmtId="0" fontId="3" fillId="0" borderId="0" xfId="54" applyFont="1" applyAlignment="1">
      <alignment horizontal="left" indent="1"/>
    </xf>
    <xf numFmtId="0" fontId="19" fillId="8" borderId="27" xfId="54" applyFont="1" applyFill="1" applyBorder="1" applyAlignment="1">
      <alignment horizontal="right" vertical="center"/>
    </xf>
    <xf numFmtId="0" fontId="19" fillId="8" borderId="27" xfId="54" applyFont="1" applyFill="1" applyBorder="1" applyAlignment="1">
      <alignment horizontal="left" vertical="center"/>
    </xf>
    <xf numFmtId="0" fontId="19" fillId="8" borderId="27" xfId="54" applyFont="1" applyFill="1" applyBorder="1" applyAlignment="1">
      <alignment horizontal="right"/>
    </xf>
    <xf numFmtId="0" fontId="19" fillId="8" borderId="0" xfId="54" applyFont="1" applyFill="1" applyAlignment="1">
      <alignment horizontal="left"/>
    </xf>
    <xf numFmtId="0" fontId="3" fillId="0" borderId="0" xfId="54" applyFont="1" applyAlignment="1">
      <alignment horizontal="centerContinuous" vertical="center"/>
    </xf>
    <xf numFmtId="0" fontId="3" fillId="0" borderId="0" xfId="54" applyFont="1" applyAlignment="1">
      <alignment horizontal="center" vertical="center"/>
    </xf>
    <xf numFmtId="1" fontId="19" fillId="0" borderId="0" xfId="54" applyNumberFormat="1" applyFont="1" applyAlignment="1">
      <alignment horizontal="right"/>
    </xf>
    <xf numFmtId="3" fontId="19" fillId="8" borderId="7" xfId="54" applyNumberFormat="1" applyFont="1" applyFill="1" applyBorder="1" applyAlignment="1">
      <alignment horizontal="center" vertical="center" wrapText="1"/>
    </xf>
    <xf numFmtId="0" fontId="19" fillId="0" borderId="0" xfId="54" applyFont="1" applyAlignment="1">
      <alignment horizontal="center" vertical="center" wrapText="1"/>
    </xf>
    <xf numFmtId="3" fontId="3" fillId="0" borderId="0" xfId="54" applyNumberFormat="1" applyFont="1" applyAlignment="1" applyProtection="1">
      <alignment horizontal="right"/>
      <protection locked="0"/>
    </xf>
    <xf numFmtId="3" fontId="19" fillId="0" borderId="0" xfId="54" applyNumberFormat="1" applyFont="1" applyAlignment="1">
      <alignment horizontal="center" vertical="center" wrapText="1"/>
    </xf>
    <xf numFmtId="3" fontId="19" fillId="0" borderId="0" xfId="54" applyNumberFormat="1" applyFont="1" applyAlignment="1" applyProtection="1">
      <alignment horizontal="right"/>
      <protection locked="0"/>
    </xf>
    <xf numFmtId="168" fontId="43" fillId="0" borderId="0" xfId="55" applyNumberFormat="1" applyFont="1" applyAlignment="1">
      <alignment horizontal="right" vertical="center" indent="2"/>
    </xf>
    <xf numFmtId="169" fontId="43" fillId="0" borderId="0" xfId="123" applyNumberFormat="1" applyFont="1" applyAlignment="1">
      <alignment horizontal="right"/>
    </xf>
    <xf numFmtId="169" fontId="43" fillId="0" borderId="0" xfId="54" applyNumberFormat="1" applyFont="1" applyAlignment="1">
      <alignment horizontal="right"/>
    </xf>
    <xf numFmtId="0" fontId="43" fillId="0" borderId="0" xfId="28" applyFont="1" applyAlignment="1">
      <alignment horizontal="left" vertical="center" indent="2"/>
    </xf>
    <xf numFmtId="0" fontId="19" fillId="8" borderId="6" xfId="22" applyFont="1" applyFill="1" applyBorder="1" applyAlignment="1">
      <alignment horizontal="center" vertical="center"/>
    </xf>
    <xf numFmtId="0" fontId="43" fillId="0" borderId="0" xfId="22" applyFont="1" applyAlignment="1">
      <alignment horizontal="center" vertical="center"/>
    </xf>
    <xf numFmtId="0" fontId="43" fillId="0" borderId="0" xfId="22" quotePrefix="1" applyFont="1" applyAlignment="1">
      <alignment horizontal="center" vertical="center"/>
    </xf>
    <xf numFmtId="0" fontId="43" fillId="0" borderId="26" xfId="22" applyFont="1" applyBorder="1" applyAlignment="1">
      <alignment horizontal="center" vertical="center"/>
    </xf>
    <xf numFmtId="0" fontId="19" fillId="8" borderId="0" xfId="22" applyFont="1" applyFill="1" applyAlignment="1">
      <alignment horizontal="right" vertical="top" wrapText="1"/>
    </xf>
    <xf numFmtId="3" fontId="19" fillId="8" borderId="0" xfId="22" quotePrefix="1" applyNumberFormat="1" applyFont="1" applyFill="1" applyAlignment="1">
      <alignment horizontal="right"/>
    </xf>
    <xf numFmtId="3" fontId="19" fillId="8" borderId="0" xfId="22" applyNumberFormat="1" applyFont="1" applyFill="1" applyAlignment="1">
      <alignment horizontal="left"/>
    </xf>
    <xf numFmtId="0" fontId="19" fillId="8" borderId="0" xfId="22" quotePrefix="1" applyFont="1" applyFill="1" applyAlignment="1">
      <alignment horizontal="left"/>
    </xf>
    <xf numFmtId="165" fontId="3" fillId="10" borderId="0" xfId="22" applyNumberFormat="1" applyFont="1" applyFill="1" applyAlignment="1">
      <alignment vertical="center"/>
    </xf>
    <xf numFmtId="0" fontId="3" fillId="10" borderId="0" xfId="22" applyFont="1" applyFill="1" applyAlignment="1">
      <alignment vertical="center"/>
    </xf>
    <xf numFmtId="0" fontId="19" fillId="10" borderId="0" xfId="22" quotePrefix="1" applyFont="1" applyFill="1" applyAlignment="1">
      <alignment horizontal="centerContinuous" vertical="center"/>
    </xf>
    <xf numFmtId="0" fontId="3" fillId="10" borderId="0" xfId="22" applyFont="1" applyFill="1" applyAlignment="1">
      <alignment horizontal="centerContinuous" vertical="center"/>
    </xf>
    <xf numFmtId="165" fontId="19" fillId="10" borderId="0" xfId="22" quotePrefix="1" applyNumberFormat="1" applyFont="1" applyFill="1" applyAlignment="1">
      <alignment horizontal="centerContinuous" vertical="center"/>
    </xf>
    <xf numFmtId="165" fontId="5" fillId="10" borderId="0" xfId="22" applyNumberFormat="1" applyFont="1" applyFill="1" applyAlignment="1">
      <alignment horizontal="centerContinuous" vertical="center"/>
    </xf>
    <xf numFmtId="0" fontId="19" fillId="8" borderId="29" xfId="22" applyFont="1" applyFill="1" applyBorder="1" applyAlignment="1">
      <alignment horizontal="right" vertical="top" wrapText="1"/>
    </xf>
    <xf numFmtId="0" fontId="19" fillId="8" borderId="29" xfId="22" applyFont="1" applyFill="1" applyBorder="1" applyAlignment="1">
      <alignment horizontal="left" wrapText="1"/>
    </xf>
    <xf numFmtId="0" fontId="19" fillId="8" borderId="29" xfId="22" applyFont="1" applyFill="1" applyBorder="1" applyAlignment="1">
      <alignment horizontal="center" vertical="center" wrapText="1"/>
    </xf>
    <xf numFmtId="0" fontId="3" fillId="0" borderId="0" xfId="28" applyFont="1" applyAlignment="1">
      <alignment horizontal="center" vertical="center" wrapText="1"/>
    </xf>
    <xf numFmtId="0" fontId="19" fillId="8" borderId="33" xfId="22" applyFont="1" applyFill="1" applyBorder="1" applyAlignment="1">
      <alignment horizontal="center" vertical="center" wrapText="1"/>
    </xf>
    <xf numFmtId="0" fontId="19" fillId="8" borderId="30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right" vertical="top" wrapText="1"/>
    </xf>
    <xf numFmtId="0" fontId="53" fillId="0" borderId="0" xfId="215" applyFont="1" applyAlignment="1">
      <alignment horizontal="center" vertical="center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3" fontId="19" fillId="8" borderId="7" xfId="22" applyNumberFormat="1" applyFont="1" applyFill="1" applyBorder="1" applyAlignment="1">
      <alignment horizontal="center" vertical="center"/>
    </xf>
    <xf numFmtId="3" fontId="19" fillId="8" borderId="10" xfId="22" quotePrefix="1" applyNumberFormat="1" applyFont="1" applyFill="1" applyBorder="1" applyAlignment="1">
      <alignment horizontal="center" vertical="center"/>
    </xf>
    <xf numFmtId="3" fontId="43" fillId="10" borderId="0" xfId="22" applyNumberFormat="1" applyFont="1" applyFill="1" applyAlignment="1">
      <alignment vertical="center"/>
    </xf>
    <xf numFmtId="3" fontId="19" fillId="8" borderId="3" xfId="22" applyNumberFormat="1" applyFont="1" applyFill="1" applyBorder="1" applyAlignment="1">
      <alignment horizontal="right"/>
    </xf>
    <xf numFmtId="3" fontId="19" fillId="8" borderId="0" xfId="22" quotePrefix="1" applyNumberFormat="1" applyFont="1" applyFill="1" applyAlignment="1">
      <alignment horizontal="left"/>
    </xf>
    <xf numFmtId="0" fontId="19" fillId="8" borderId="0" xfId="22" applyFont="1" applyFill="1" applyAlignment="1">
      <alignment horizontal="center" vertical="center"/>
    </xf>
    <xf numFmtId="0" fontId="19" fillId="8" borderId="0" xfId="36" applyFont="1" applyFill="1" applyAlignment="1">
      <alignment horizontal="center" vertical="center" wrapText="1"/>
    </xf>
    <xf numFmtId="0" fontId="19" fillId="8" borderId="28" xfId="21" applyFont="1" applyFill="1" applyBorder="1" applyAlignment="1">
      <alignment horizontal="center" vertical="center"/>
    </xf>
    <xf numFmtId="0" fontId="19" fillId="8" borderId="11" xfId="55" applyFont="1" applyFill="1" applyBorder="1" applyAlignment="1">
      <alignment horizontal="center" vertical="center" wrapText="1"/>
    </xf>
    <xf numFmtId="0" fontId="19" fillId="8" borderId="3" xfId="55" applyFont="1" applyFill="1" applyBorder="1" applyAlignment="1">
      <alignment vertical="center"/>
    </xf>
    <xf numFmtId="0" fontId="19" fillId="8" borderId="12" xfId="55" applyFont="1" applyFill="1" applyBorder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/>
    </xf>
    <xf numFmtId="0" fontId="3" fillId="3" borderId="0" xfId="54" applyFont="1" applyFill="1" applyAlignment="1">
      <alignment horizontal="left" vertical="center"/>
    </xf>
    <xf numFmtId="0" fontId="3" fillId="3" borderId="0" xfId="54" applyFont="1" applyFill="1" applyAlignment="1">
      <alignment horizontal="center" vertical="center" wrapText="1"/>
    </xf>
    <xf numFmtId="0" fontId="19" fillId="8" borderId="0" xfId="54" applyFont="1" applyFill="1" applyAlignment="1">
      <alignment horizontal="left" vertical="center"/>
    </xf>
    <xf numFmtId="3" fontId="19" fillId="0" borderId="0" xfId="4" applyNumberFormat="1" applyFont="1" applyBorder="1" applyAlignment="1" applyProtection="1">
      <alignment horizontal="right" vertical="center" wrapText="1"/>
    </xf>
    <xf numFmtId="3" fontId="19" fillId="0" borderId="0" xfId="21" applyNumberFormat="1" applyFont="1" applyAlignment="1">
      <alignment vertical="center"/>
    </xf>
    <xf numFmtId="3" fontId="45" fillId="0" borderId="0" xfId="4" applyNumberFormat="1" applyFont="1" applyBorder="1" applyAlignment="1" applyProtection="1">
      <alignment horizontal="right" vertical="center" wrapText="1"/>
    </xf>
    <xf numFmtId="3" fontId="3" fillId="6" borderId="0" xfId="234" applyNumberFormat="1" applyFont="1" applyFill="1" applyAlignment="1">
      <alignment horizontal="right" vertical="center"/>
    </xf>
    <xf numFmtId="3" fontId="63" fillId="6" borderId="0" xfId="234" applyNumberFormat="1" applyFont="1" applyFill="1" applyAlignment="1">
      <alignment horizontal="right" vertical="center"/>
    </xf>
    <xf numFmtId="3" fontId="63" fillId="0" borderId="0" xfId="234" applyNumberFormat="1" applyFont="1" applyAlignment="1">
      <alignment horizontal="right" vertical="center"/>
    </xf>
    <xf numFmtId="0" fontId="19" fillId="9" borderId="50" xfId="21" applyFont="1" applyFill="1" applyBorder="1" applyAlignment="1">
      <alignment horizontal="center" vertical="center"/>
    </xf>
    <xf numFmtId="3" fontId="5" fillId="0" borderId="0" xfId="234" applyNumberFormat="1" applyFont="1" applyAlignment="1">
      <alignment horizontal="right" vertical="center"/>
    </xf>
    <xf numFmtId="3" fontId="5" fillId="6" borderId="0" xfId="234" applyNumberFormat="1" applyFont="1" applyFill="1" applyAlignment="1">
      <alignment horizontal="right" vertical="center"/>
    </xf>
    <xf numFmtId="3" fontId="64" fillId="6" borderId="0" xfId="234" applyNumberFormat="1" applyFont="1" applyFill="1" applyAlignment="1">
      <alignment horizontal="right" vertical="center"/>
    </xf>
    <xf numFmtId="3" fontId="64" fillId="0" borderId="0" xfId="234" applyNumberFormat="1" applyFont="1" applyAlignment="1">
      <alignment horizontal="right" vertical="center"/>
    </xf>
    <xf numFmtId="3" fontId="5" fillId="7" borderId="0" xfId="234" applyNumberFormat="1" applyFont="1" applyFill="1" applyAlignment="1">
      <alignment horizontal="right" vertical="center"/>
    </xf>
    <xf numFmtId="3" fontId="5" fillId="7" borderId="0" xfId="234" applyNumberFormat="1" applyFont="1" applyFill="1" applyAlignment="1">
      <alignment horizontal="right"/>
    </xf>
    <xf numFmtId="3" fontId="5" fillId="6" borderId="0" xfId="21" applyNumberFormat="1" applyFont="1" applyFill="1" applyAlignment="1">
      <alignment horizontal="right"/>
    </xf>
    <xf numFmtId="0" fontId="19" fillId="8" borderId="3" xfId="54" applyFont="1" applyFill="1" applyBorder="1" applyAlignment="1">
      <alignment horizontal="center" vertical="center" wrapText="1"/>
    </xf>
    <xf numFmtId="0" fontId="19" fillId="8" borderId="8" xfId="21" applyFont="1" applyFill="1" applyBorder="1" applyAlignment="1">
      <alignment horizontal="center"/>
    </xf>
    <xf numFmtId="0" fontId="19" fillId="8" borderId="6" xfId="21" applyFont="1" applyFill="1" applyBorder="1" applyAlignment="1">
      <alignment horizontal="center"/>
    </xf>
    <xf numFmtId="0" fontId="1" fillId="0" borderId="0" xfId="21" applyAlignment="1">
      <alignment horizontal="center"/>
    </xf>
    <xf numFmtId="0" fontId="72" fillId="8" borderId="0" xfId="21" applyFont="1" applyFill="1" applyAlignment="1">
      <alignment horizontal="center" vertical="center"/>
    </xf>
    <xf numFmtId="0" fontId="72" fillId="0" borderId="0" xfId="21" applyFont="1" applyAlignment="1">
      <alignment horizontal="center" vertical="center"/>
    </xf>
    <xf numFmtId="0" fontId="73" fillId="0" borderId="0" xfId="21" applyFont="1" applyAlignment="1">
      <alignment horizontal="center" vertical="center"/>
    </xf>
    <xf numFmtId="0" fontId="73" fillId="13" borderId="0" xfId="21" applyFont="1" applyFill="1" applyAlignment="1">
      <alignment vertical="center"/>
    </xf>
    <xf numFmtId="0" fontId="16" fillId="10" borderId="0" xfId="21" applyFont="1" applyFill="1" applyAlignment="1">
      <alignment vertical="center"/>
    </xf>
    <xf numFmtId="0" fontId="1" fillId="0" borderId="0" xfId="0" applyFont="1"/>
    <xf numFmtId="0" fontId="1" fillId="0" borderId="0" xfId="237" applyFont="1" applyAlignment="1" applyProtection="1"/>
    <xf numFmtId="0" fontId="1" fillId="0" borderId="0" xfId="12" applyFont="1" applyAlignment="1" applyProtection="1">
      <alignment vertical="center"/>
    </xf>
    <xf numFmtId="0" fontId="16" fillId="10" borderId="0" xfId="12" applyFont="1" applyFill="1" applyAlignment="1" applyProtection="1">
      <alignment vertical="center"/>
    </xf>
    <xf numFmtId="0" fontId="1" fillId="0" borderId="0" xfId="12" applyFont="1" applyFill="1" applyAlignment="1" applyProtection="1">
      <alignment vertical="center"/>
    </xf>
    <xf numFmtId="0" fontId="16" fillId="0" borderId="0" xfId="21" applyFont="1" applyAlignment="1">
      <alignment vertical="center"/>
    </xf>
    <xf numFmtId="0" fontId="73" fillId="0" borderId="0" xfId="21" applyFont="1" applyAlignment="1">
      <alignment vertical="center"/>
    </xf>
    <xf numFmtId="0" fontId="34" fillId="0" borderId="0" xfId="234" applyFont="1"/>
    <xf numFmtId="0" fontId="75" fillId="0" borderId="0" xfId="12" applyFont="1" applyFill="1" applyAlignment="1" applyProtection="1">
      <alignment vertical="center"/>
    </xf>
    <xf numFmtId="1" fontId="3" fillId="0" borderId="0" xfId="21" applyNumberFormat="1" applyFont="1" applyAlignment="1">
      <alignment horizontal="left"/>
    </xf>
    <xf numFmtId="165" fontId="19" fillId="8" borderId="7" xfId="21" applyNumberFormat="1" applyFont="1" applyFill="1" applyBorder="1" applyAlignment="1">
      <alignment horizontal="center" vertical="center"/>
    </xf>
    <xf numFmtId="165" fontId="19" fillId="8" borderId="10" xfId="21" applyNumberFormat="1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/>
    </xf>
    <xf numFmtId="165" fontId="45" fillId="0" borderId="0" xfId="21" applyNumberFormat="1" applyFont="1"/>
    <xf numFmtId="165" fontId="43" fillId="0" borderId="26" xfId="21" applyNumberFormat="1" applyFont="1" applyBorder="1"/>
    <xf numFmtId="165" fontId="43" fillId="0" borderId="51" xfId="21" applyNumberFormat="1" applyFont="1" applyBorder="1"/>
    <xf numFmtId="186" fontId="45" fillId="0" borderId="0" xfId="21" applyNumberFormat="1" applyFont="1" applyAlignment="1">
      <alignment horizontal="right"/>
    </xf>
    <xf numFmtId="0" fontId="19" fillId="5" borderId="53" xfId="21" applyFont="1" applyFill="1" applyBorder="1" applyAlignment="1">
      <alignment horizontal="right" vertical="top" wrapText="1"/>
    </xf>
    <xf numFmtId="0" fontId="19" fillId="5" borderId="45" xfId="21" applyFont="1" applyFill="1" applyBorder="1" applyAlignment="1">
      <alignment horizontal="left" vertical="center" wrapText="1"/>
    </xf>
    <xf numFmtId="0" fontId="55" fillId="0" borderId="0" xfId="28" applyFont="1" applyAlignment="1">
      <alignment vertical="center"/>
    </xf>
    <xf numFmtId="0" fontId="43" fillId="0" borderId="0" xfId="28" applyFont="1" applyAlignment="1">
      <alignment vertical="center"/>
    </xf>
    <xf numFmtId="165" fontId="43" fillId="0" borderId="0" xfId="28" applyNumberFormat="1" applyFont="1" applyAlignment="1">
      <alignment horizontal="right"/>
    </xf>
    <xf numFmtId="0" fontId="45" fillId="0" borderId="0" xfId="28" applyFont="1" applyAlignment="1">
      <alignment vertical="center"/>
    </xf>
    <xf numFmtId="0" fontId="19" fillId="8" borderId="0" xfId="28" applyFont="1" applyFill="1"/>
    <xf numFmtId="0" fontId="19" fillId="8" borderId="0" xfId="28" applyFont="1" applyFill="1" applyAlignment="1">
      <alignment horizontal="left"/>
    </xf>
    <xf numFmtId="0" fontId="19" fillId="8" borderId="0" xfId="28" applyFont="1" applyFill="1" applyAlignment="1">
      <alignment horizontal="right" vertical="top"/>
    </xf>
    <xf numFmtId="0" fontId="19" fillId="8" borderId="25" xfId="28" applyFont="1" applyFill="1" applyBorder="1" applyAlignment="1">
      <alignment horizontal="center" vertical="center"/>
    </xf>
    <xf numFmtId="1" fontId="3" fillId="0" borderId="0" xfId="208" applyNumberFormat="1" applyFont="1"/>
    <xf numFmtId="0" fontId="3" fillId="0" borderId="0" xfId="208" applyFont="1" applyAlignment="1">
      <alignment horizontal="left"/>
    </xf>
    <xf numFmtId="0" fontId="19" fillId="8" borderId="0" xfId="54" applyFont="1" applyFill="1" applyAlignment="1">
      <alignment horizontal="center" vertical="center"/>
    </xf>
    <xf numFmtId="0" fontId="55" fillId="0" borderId="0" xfId="22" quotePrefix="1" applyFont="1" applyAlignment="1">
      <alignment horizontal="left" vertical="center" wrapText="1"/>
    </xf>
    <xf numFmtId="0" fontId="25" fillId="0" borderId="0" xfId="22" quotePrefix="1" applyFont="1" applyAlignment="1">
      <alignment horizontal="left" vertical="center" wrapText="1"/>
    </xf>
    <xf numFmtId="0" fontId="44" fillId="0" borderId="0" xfId="22" quotePrefix="1" applyFont="1" applyAlignment="1">
      <alignment horizontal="left" vertical="center" wrapText="1" indent="1"/>
    </xf>
    <xf numFmtId="0" fontId="9" fillId="0" borderId="0" xfId="22" quotePrefix="1" applyFont="1" applyAlignment="1">
      <alignment horizontal="left" vertical="center" wrapText="1" indent="1"/>
    </xf>
    <xf numFmtId="0" fontId="44" fillId="0" borderId="0" xfId="22" applyFont="1" applyAlignment="1">
      <alignment horizontal="left" vertical="center" wrapText="1" indent="1"/>
    </xf>
    <xf numFmtId="0" fontId="25" fillId="0" borderId="0" xfId="22" applyFont="1" applyAlignment="1">
      <alignment vertical="center"/>
    </xf>
    <xf numFmtId="0" fontId="44" fillId="0" borderId="0" xfId="22" quotePrefix="1" applyFont="1" applyAlignment="1">
      <alignment horizontal="left" vertical="center" indent="1"/>
    </xf>
    <xf numFmtId="0" fontId="9" fillId="0" borderId="0" xfId="22" quotePrefix="1" applyFont="1" applyAlignment="1">
      <alignment horizontal="left" vertical="center" indent="1"/>
    </xf>
    <xf numFmtId="168" fontId="9" fillId="10" borderId="0" xfId="22" applyNumberFormat="1" applyFont="1" applyFill="1" applyAlignment="1">
      <alignment horizontal="center" vertical="center"/>
    </xf>
    <xf numFmtId="0" fontId="9" fillId="10" borderId="0" xfId="22" applyFont="1" applyFill="1" applyAlignment="1">
      <alignment vertical="center"/>
    </xf>
    <xf numFmtId="0" fontId="44" fillId="0" borderId="0" xfId="22" quotePrefix="1" applyFont="1" applyAlignment="1">
      <alignment horizontal="left" vertical="top" wrapText="1" inden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0" xfId="21" applyFont="1" applyFill="1" applyBorder="1" applyAlignment="1">
      <alignment horizontal="center" vertical="center" wrapText="1"/>
    </xf>
    <xf numFmtId="0" fontId="19" fillId="8" borderId="11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41" fillId="0" borderId="0" xfId="21" applyFont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 vertical="center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165" fontId="19" fillId="8" borderId="8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19" fillId="8" borderId="8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left" vertical="center" wrapText="1"/>
    </xf>
    <xf numFmtId="0" fontId="3" fillId="0" borderId="0" xfId="232" applyFont="1" applyAlignment="1">
      <alignment horizontal="right" vertical="center"/>
    </xf>
    <xf numFmtId="0" fontId="19" fillId="11" borderId="0" xfId="21" applyFont="1" applyFill="1" applyAlignment="1">
      <alignment horizontal="left" vertical="center"/>
    </xf>
    <xf numFmtId="0" fontId="3" fillId="11" borderId="0" xfId="4" applyNumberFormat="1" applyFont="1" applyFill="1" applyBorder="1" applyAlignment="1" applyProtection="1">
      <alignment vertical="center" wrapText="1"/>
    </xf>
    <xf numFmtId="0" fontId="3" fillId="11" borderId="0" xfId="21" applyFont="1" applyFill="1"/>
    <xf numFmtId="0" fontId="28" fillId="3" borderId="0" xfId="21" applyFont="1" applyFill="1" applyAlignment="1" applyProtection="1">
      <alignment horizontal="left" vertical="center"/>
      <protection locked="0"/>
    </xf>
    <xf numFmtId="0" fontId="19" fillId="0" borderId="0" xfId="21" applyFont="1" applyAlignment="1">
      <alignment horizontal="center" vertical="center"/>
    </xf>
    <xf numFmtId="0" fontId="19" fillId="8" borderId="3" xfId="21" applyFont="1" applyFill="1" applyBorder="1" applyAlignment="1">
      <alignment vertical="center" wrapText="1"/>
    </xf>
    <xf numFmtId="0" fontId="19" fillId="0" borderId="0" xfId="21" quotePrefix="1" applyFont="1" applyAlignment="1">
      <alignment horizontal="center"/>
    </xf>
    <xf numFmtId="0" fontId="3" fillId="0" borderId="0" xfId="21" applyFont="1" applyAlignment="1">
      <alignment horizontal="left" indent="3"/>
    </xf>
    <xf numFmtId="0" fontId="19" fillId="8" borderId="25" xfId="21" applyFont="1" applyFill="1" applyBorder="1" applyAlignment="1">
      <alignment horizontal="center" vertical="center"/>
    </xf>
    <xf numFmtId="0" fontId="19" fillId="8" borderId="31" xfId="21" applyFont="1" applyFill="1" applyBorder="1" applyAlignment="1">
      <alignment horizontal="center" vertical="center"/>
    </xf>
    <xf numFmtId="0" fontId="21" fillId="0" borderId="0" xfId="21" applyFont="1" applyAlignment="1">
      <alignment horizontal="left" vertical="center" indent="1"/>
    </xf>
    <xf numFmtId="0" fontId="28" fillId="4" borderId="0" xfId="21" applyFont="1" applyFill="1" applyAlignment="1">
      <alignment vertical="center"/>
    </xf>
    <xf numFmtId="0" fontId="45" fillId="0" borderId="0" xfId="54" applyFont="1" applyAlignment="1">
      <alignment horizontal="left" indent="3"/>
    </xf>
    <xf numFmtId="168" fontId="45" fillId="0" borderId="0" xfId="55" applyNumberFormat="1" applyFont="1" applyAlignment="1">
      <alignment horizontal="right" vertical="center" indent="2"/>
    </xf>
    <xf numFmtId="165" fontId="43" fillId="0" borderId="0" xfId="55" applyNumberFormat="1" applyFont="1"/>
    <xf numFmtId="0" fontId="2" fillId="0" borderId="0" xfId="21" applyFont="1"/>
    <xf numFmtId="0" fontId="25" fillId="0" borderId="0" xfId="55" applyFont="1" applyAlignment="1">
      <alignment vertical="center"/>
    </xf>
    <xf numFmtId="0" fontId="25" fillId="0" borderId="0" xfId="56" applyFont="1"/>
    <xf numFmtId="166" fontId="25" fillId="0" borderId="0" xfId="56" applyNumberFormat="1" applyFont="1" applyAlignment="1">
      <alignment vertical="center"/>
    </xf>
    <xf numFmtId="0" fontId="25" fillId="0" borderId="0" xfId="56" applyFont="1" applyAlignment="1">
      <alignment horizontal="left" vertical="center"/>
    </xf>
    <xf numFmtId="0" fontId="25" fillId="0" borderId="0" xfId="56" applyFont="1" applyAlignment="1">
      <alignment horizontal="left"/>
    </xf>
    <xf numFmtId="14" fontId="43" fillId="0" borderId="0" xfId="21" applyNumberFormat="1" applyFont="1" applyAlignment="1">
      <alignment horizontal="left" vertical="center"/>
    </xf>
    <xf numFmtId="14" fontId="43" fillId="0" borderId="0" xfId="21" applyNumberFormat="1" applyFont="1" applyAlignment="1">
      <alignment horizontal="left"/>
    </xf>
    <xf numFmtId="0" fontId="19" fillId="8" borderId="11" xfId="22" applyFont="1" applyFill="1" applyBorder="1" applyAlignment="1">
      <alignment horizontal="center" vertical="center" wrapText="1"/>
    </xf>
    <xf numFmtId="0" fontId="19" fillId="8" borderId="12" xfId="22" applyFont="1" applyFill="1" applyBorder="1" applyAlignment="1">
      <alignment horizontal="center" vertical="center" wrapText="1"/>
    </xf>
    <xf numFmtId="165" fontId="43" fillId="0" borderId="0" xfId="21" applyNumberFormat="1" applyFont="1" applyAlignment="1">
      <alignment horizontal="left" indent="1"/>
    </xf>
    <xf numFmtId="0" fontId="3" fillId="0" borderId="0" xfId="232" applyFont="1" applyAlignment="1">
      <alignment horizontal="left" vertical="center"/>
    </xf>
    <xf numFmtId="168" fontId="19" fillId="6" borderId="0" xfId="232" applyNumberFormat="1" applyFont="1" applyFill="1" applyAlignment="1">
      <alignment horizontal="right" vertical="center"/>
    </xf>
    <xf numFmtId="169" fontId="19" fillId="6" borderId="0" xfId="232" applyNumberFormat="1" applyFont="1" applyFill="1" applyAlignment="1">
      <alignment horizontal="right" vertical="center"/>
    </xf>
    <xf numFmtId="168" fontId="3" fillId="0" borderId="0" xfId="232" applyNumberFormat="1" applyFont="1" applyAlignment="1">
      <alignment horizontal="right" vertical="center"/>
    </xf>
    <xf numFmtId="169" fontId="3" fillId="6" borderId="0" xfId="232" applyNumberFormat="1" applyFont="1" applyFill="1" applyAlignment="1">
      <alignment horizontal="right" vertical="center"/>
    </xf>
    <xf numFmtId="168" fontId="19" fillId="0" borderId="0" xfId="232" applyNumberFormat="1" applyFont="1" applyAlignment="1">
      <alignment horizontal="right" vertical="center" indent="1"/>
    </xf>
    <xf numFmtId="173" fontId="19" fillId="0" borderId="0" xfId="232" applyNumberFormat="1" applyFont="1" applyAlignment="1">
      <alignment horizontal="right" vertical="center" indent="1"/>
    </xf>
    <xf numFmtId="168" fontId="3" fillId="0" borderId="0" xfId="232" applyNumberFormat="1" applyFont="1" applyAlignment="1">
      <alignment horizontal="right" vertical="center" indent="1"/>
    </xf>
    <xf numFmtId="173" fontId="3" fillId="0" borderId="0" xfId="232" applyNumberFormat="1" applyFont="1" applyAlignment="1">
      <alignment horizontal="right" vertical="center" indent="1"/>
    </xf>
    <xf numFmtId="0" fontId="45" fillId="0" borderId="0" xfId="22" applyFont="1" applyAlignment="1">
      <alignment horizontal="center" vertical="center"/>
    </xf>
    <xf numFmtId="189" fontId="3" fillId="0" borderId="0" xfId="82" applyNumberFormat="1" applyFont="1" applyAlignment="1">
      <alignment horizontal="right"/>
    </xf>
    <xf numFmtId="189" fontId="3" fillId="0" borderId="0" xfId="94" applyNumberFormat="1" applyFont="1" applyAlignment="1">
      <alignment horizontal="right"/>
    </xf>
    <xf numFmtId="189" fontId="19" fillId="0" borderId="0" xfId="94" applyNumberFormat="1" applyFont="1" applyAlignment="1">
      <alignment horizontal="right"/>
    </xf>
    <xf numFmtId="0" fontId="43" fillId="0" borderId="0" xfId="21" quotePrefix="1" applyFont="1" applyAlignment="1">
      <alignment horizontal="left" vertical="center" indent="1"/>
    </xf>
    <xf numFmtId="0" fontId="19" fillId="8" borderId="0" xfId="22" applyFont="1" applyFill="1" applyAlignment="1">
      <alignment horizontal="left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7" xfId="28" applyFont="1" applyFill="1" applyBorder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 wrapText="1"/>
    </xf>
    <xf numFmtId="0" fontId="19" fillId="8" borderId="38" xfId="22" applyFont="1" applyFill="1" applyBorder="1" applyAlignment="1">
      <alignment horizontal="center" vertical="center" wrapText="1"/>
    </xf>
    <xf numFmtId="3" fontId="19" fillId="8" borderId="8" xfId="22" applyNumberFormat="1" applyFont="1" applyFill="1" applyBorder="1" applyAlignment="1">
      <alignment horizontal="center" vertical="center" wrapText="1"/>
    </xf>
    <xf numFmtId="0" fontId="19" fillId="0" borderId="0" xfId="21" quotePrefix="1" applyFont="1"/>
    <xf numFmtId="0" fontId="43" fillId="0" borderId="0" xfId="0" applyFont="1" applyAlignment="1">
      <alignment horizontal="left" vertical="center" indent="1"/>
    </xf>
    <xf numFmtId="0" fontId="50" fillId="0" borderId="0" xfId="22" applyFont="1"/>
    <xf numFmtId="0" fontId="19" fillId="8" borderId="11" xfId="21" applyFont="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0" fontId="3" fillId="0" borderId="0" xfId="4" applyNumberFormat="1" applyFont="1" applyBorder="1" applyAlignment="1" applyProtection="1">
      <alignment vertical="center" wrapText="1"/>
    </xf>
    <xf numFmtId="0" fontId="3" fillId="3" borderId="22" xfId="21" applyFont="1" applyFill="1" applyBorder="1" applyAlignment="1" applyProtection="1">
      <alignment horizontal="left" vertical="center" wrapText="1"/>
      <protection locked="0"/>
    </xf>
    <xf numFmtId="176" fontId="3" fillId="3" borderId="22" xfId="4" applyNumberFormat="1" applyFont="1" applyFill="1" applyBorder="1" applyAlignment="1" applyProtection="1">
      <alignment horizontal="right" vertical="center" wrapText="1"/>
    </xf>
    <xf numFmtId="176" fontId="3" fillId="3" borderId="22" xfId="4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55" applyFont="1" applyAlignment="1">
      <alignment vertical="center" wrapText="1"/>
    </xf>
    <xf numFmtId="0" fontId="19" fillId="3" borderId="0" xfId="55" applyFont="1" applyFill="1"/>
    <xf numFmtId="0" fontId="19" fillId="8" borderId="15" xfId="55" applyFont="1" applyFill="1" applyBorder="1" applyAlignment="1">
      <alignment vertical="center"/>
    </xf>
    <xf numFmtId="166" fontId="19" fillId="0" borderId="0" xfId="22" applyNumberFormat="1" applyFont="1"/>
    <xf numFmtId="166" fontId="3" fillId="0" borderId="0" xfId="22" applyNumberFormat="1" applyFont="1" applyAlignment="1">
      <alignment horizontal="right"/>
    </xf>
    <xf numFmtId="166" fontId="19" fillId="0" borderId="0" xfId="22" applyNumberFormat="1" applyFont="1" applyAlignment="1">
      <alignment horizontal="right" indent="1"/>
    </xf>
    <xf numFmtId="166" fontId="3" fillId="0" borderId="0" xfId="22" applyNumberFormat="1" applyFont="1" applyAlignment="1">
      <alignment horizontal="left" indent="1"/>
    </xf>
    <xf numFmtId="166" fontId="3" fillId="0" borderId="22" xfId="22" applyNumberFormat="1" applyFont="1" applyBorder="1"/>
    <xf numFmtId="166" fontId="9" fillId="0" borderId="0" xfId="22" applyNumberFormat="1" applyFont="1"/>
    <xf numFmtId="166" fontId="28" fillId="0" borderId="0" xfId="22" applyNumberFormat="1" applyFont="1"/>
    <xf numFmtId="0" fontId="9" fillId="0" borderId="52" xfId="22" applyFont="1" applyBorder="1"/>
    <xf numFmtId="0" fontId="55" fillId="6" borderId="0" xfId="21" applyFont="1" applyFill="1" applyAlignment="1">
      <alignment horizontal="left" vertical="center"/>
    </xf>
    <xf numFmtId="0" fontId="34" fillId="0" borderId="0" xfId="0" applyFont="1" applyAlignment="1">
      <alignment horizontal="left"/>
    </xf>
    <xf numFmtId="0" fontId="44" fillId="0" borderId="60" xfId="0" applyFont="1" applyBorder="1" applyAlignment="1">
      <alignment horizontal="left"/>
    </xf>
    <xf numFmtId="0" fontId="1" fillId="0" borderId="0" xfId="237" applyFont="1" applyAlignment="1" applyProtection="1">
      <alignment horizontal="left"/>
    </xf>
    <xf numFmtId="0" fontId="1" fillId="0" borderId="0" xfId="12" applyFont="1" applyAlignment="1" applyProtection="1">
      <alignment horizontal="center" vertical="center"/>
    </xf>
    <xf numFmtId="0" fontId="16" fillId="0" borderId="0" xfId="21" applyFont="1" applyAlignment="1">
      <alignment horizontal="center" vertical="center"/>
    </xf>
    <xf numFmtId="0" fontId="1" fillId="0" borderId="0" xfId="0" applyFont="1" applyAlignment="1">
      <alignment horizontal="left"/>
    </xf>
    <xf numFmtId="0" fontId="16" fillId="0" borderId="0" xfId="21" applyFont="1" applyAlignment="1">
      <alignment horizontal="left" vertical="center" indent="4"/>
    </xf>
    <xf numFmtId="0" fontId="1" fillId="0" borderId="0" xfId="0" applyFont="1" applyAlignment="1">
      <alignment horizontal="center"/>
    </xf>
    <xf numFmtId="170" fontId="19" fillId="0" borderId="0" xfId="56" applyNumberFormat="1" applyFont="1" applyAlignment="1">
      <alignment horizontal="right"/>
    </xf>
    <xf numFmtId="170" fontId="3" fillId="0" borderId="0" xfId="56" applyNumberFormat="1" applyFont="1" applyAlignment="1">
      <alignment horizontal="right"/>
    </xf>
    <xf numFmtId="170" fontId="19" fillId="0" borderId="0" xfId="56" quotePrefix="1" applyNumberFormat="1" applyFont="1" applyAlignment="1">
      <alignment horizontal="right"/>
    </xf>
    <xf numFmtId="170" fontId="3" fillId="0" borderId="0" xfId="56" quotePrefix="1" applyNumberFormat="1" applyFont="1" applyAlignment="1">
      <alignment horizontal="right"/>
    </xf>
    <xf numFmtId="0" fontId="19" fillId="0" borderId="0" xfId="54" applyFont="1" applyAlignment="1">
      <alignment horizontal="right" vertical="center"/>
    </xf>
    <xf numFmtId="165" fontId="3" fillId="0" borderId="0" xfId="56" applyNumberFormat="1" applyFont="1" applyAlignment="1">
      <alignment horizontal="right" vertical="center"/>
    </xf>
    <xf numFmtId="165" fontId="19" fillId="0" borderId="0" xfId="56" applyNumberFormat="1" applyFont="1" applyAlignment="1">
      <alignment horizontal="right"/>
    </xf>
    <xf numFmtId="165" fontId="3" fillId="0" borderId="0" xfId="56" applyNumberFormat="1" applyFont="1" applyAlignment="1">
      <alignment horizontal="right"/>
    </xf>
    <xf numFmtId="0" fontId="3" fillId="0" borderId="0" xfId="56" applyFont="1" applyAlignment="1">
      <alignment horizontal="centerContinuous"/>
    </xf>
    <xf numFmtId="165" fontId="43" fillId="0" borderId="0" xfId="54" applyNumberFormat="1" applyFont="1" applyAlignment="1">
      <alignment horizontal="right"/>
    </xf>
    <xf numFmtId="49" fontId="3" fillId="0" borderId="0" xfId="54" applyNumberFormat="1" applyFont="1" applyAlignment="1">
      <alignment horizontal="left" vertical="center"/>
    </xf>
    <xf numFmtId="0" fontId="19" fillId="8" borderId="3" xfId="54" applyFont="1" applyFill="1" applyBorder="1" applyAlignment="1">
      <alignment horizontal="right"/>
    </xf>
    <xf numFmtId="0" fontId="1" fillId="0" borderId="0" xfId="54" applyAlignment="1">
      <alignment horizontal="centerContinuous"/>
    </xf>
    <xf numFmtId="0" fontId="35" fillId="0" borderId="0" xfId="54" applyFont="1"/>
    <xf numFmtId="0" fontId="28" fillId="0" borderId="0" xfId="54" applyFont="1"/>
    <xf numFmtId="49" fontId="3" fillId="0" borderId="0" xfId="54" applyNumberFormat="1" applyFont="1" applyAlignment="1">
      <alignment horizontal="center"/>
    </xf>
    <xf numFmtId="0" fontId="19" fillId="8" borderId="8" xfId="54" applyFont="1" applyFill="1" applyBorder="1" applyAlignment="1">
      <alignment horizontal="center" vertical="center"/>
    </xf>
    <xf numFmtId="170" fontId="43" fillId="0" borderId="0" xfId="54" applyNumberFormat="1" applyFont="1" applyAlignment="1">
      <alignment horizontal="right"/>
    </xf>
    <xf numFmtId="0" fontId="1" fillId="0" borderId="23" xfId="54" applyBorder="1"/>
    <xf numFmtId="0" fontId="1" fillId="0" borderId="0" xfId="54" applyAlignment="1">
      <alignment horizontal="center"/>
    </xf>
    <xf numFmtId="0" fontId="1" fillId="6" borderId="22" xfId="54" applyFill="1" applyBorder="1"/>
    <xf numFmtId="0" fontId="3" fillId="0" borderId="0" xfId="54" applyFont="1" applyAlignment="1">
      <alignment horizontal="center"/>
    </xf>
    <xf numFmtId="49" fontId="3" fillId="0" borderId="0" xfId="54" applyNumberFormat="1" applyFont="1" applyAlignment="1">
      <alignment horizontal="center" vertical="center"/>
    </xf>
    <xf numFmtId="0" fontId="43" fillId="0" borderId="0" xfId="54" applyFont="1" applyAlignment="1">
      <alignment horizontal="left" indent="1"/>
    </xf>
    <xf numFmtId="0" fontId="43" fillId="0" borderId="0" xfId="54" applyFont="1" applyAlignment="1">
      <alignment horizontal="left" wrapText="1" indent="1"/>
    </xf>
    <xf numFmtId="0" fontId="43" fillId="0" borderId="0" xfId="54" applyFont="1" applyAlignment="1">
      <alignment horizontal="left" indent="2"/>
    </xf>
    <xf numFmtId="0" fontId="3" fillId="0" borderId="23" xfId="54" applyFont="1" applyBorder="1" applyAlignment="1">
      <alignment horizontal="left"/>
    </xf>
    <xf numFmtId="0" fontId="3" fillId="0" borderId="0" xfId="54" applyFont="1" applyAlignment="1">
      <alignment horizontal="left" vertical="center" wrapText="1" indent="1"/>
    </xf>
    <xf numFmtId="171" fontId="43" fillId="0" borderId="0" xfId="78" applyNumberFormat="1" applyFont="1" applyAlignment="1">
      <alignment horizontal="right"/>
    </xf>
    <xf numFmtId="0" fontId="19" fillId="0" borderId="0" xfId="54" applyFont="1" applyAlignment="1">
      <alignment horizontal="left" wrapText="1"/>
    </xf>
    <xf numFmtId="0" fontId="9" fillId="6" borderId="0" xfId="54" applyFont="1" applyFill="1"/>
    <xf numFmtId="184" fontId="45" fillId="0" borderId="0" xfId="21" applyNumberFormat="1" applyFont="1" applyAlignment="1">
      <alignment horizontal="right" vertical="center"/>
    </xf>
    <xf numFmtId="184" fontId="45" fillId="0" borderId="0" xfId="21" quotePrefix="1" applyNumberFormat="1" applyFont="1" applyAlignment="1">
      <alignment horizontal="right" vertical="center"/>
    </xf>
    <xf numFmtId="184" fontId="43" fillId="0" borderId="0" xfId="21" applyNumberFormat="1" applyFont="1" applyAlignment="1">
      <alignment horizontal="right" vertical="center"/>
    </xf>
    <xf numFmtId="184" fontId="43" fillId="0" borderId="0" xfId="21" quotePrefix="1" applyNumberFormat="1" applyFont="1" applyAlignment="1">
      <alignment horizontal="right" vertical="center"/>
    </xf>
    <xf numFmtId="0" fontId="19" fillId="8" borderId="3" xfId="21" quotePrefix="1" applyFont="1" applyFill="1" applyBorder="1" applyAlignment="1">
      <alignment horizontal="right" vertical="top"/>
    </xf>
    <xf numFmtId="0" fontId="19" fillId="8" borderId="0" xfId="21" quotePrefix="1" applyFont="1" applyFill="1" applyAlignment="1">
      <alignment horizontal="right" vertical="top"/>
    </xf>
    <xf numFmtId="169" fontId="45" fillId="0" borderId="0" xfId="21" quotePrefix="1" applyNumberFormat="1" applyFont="1" applyAlignment="1">
      <alignment horizontal="right" vertical="center"/>
    </xf>
    <xf numFmtId="0" fontId="3" fillId="0" borderId="0" xfId="21" quotePrefix="1" applyFont="1"/>
    <xf numFmtId="1" fontId="3" fillId="0" borderId="0" xfId="21" applyNumberFormat="1" applyFont="1" applyAlignment="1">
      <alignment horizontal="right" vertical="center"/>
    </xf>
    <xf numFmtId="1" fontId="3" fillId="0" borderId="0" xfId="4" applyNumberFormat="1" applyFont="1" applyBorder="1" applyAlignment="1" applyProtection="1">
      <alignment horizontal="right" vertical="center" wrapText="1"/>
    </xf>
    <xf numFmtId="1" fontId="3" fillId="0" borderId="0" xfId="21" applyNumberFormat="1" applyFont="1" applyAlignment="1">
      <alignment vertical="center"/>
    </xf>
    <xf numFmtId="166" fontId="19" fillId="0" borderId="0" xfId="208" applyNumberFormat="1" applyFont="1" applyAlignment="1">
      <alignment horizontal="right"/>
    </xf>
    <xf numFmtId="166" fontId="3" fillId="0" borderId="0" xfId="208" applyNumberFormat="1" applyFont="1" applyAlignment="1">
      <alignment horizontal="right"/>
    </xf>
    <xf numFmtId="0" fontId="9" fillId="0" borderId="0" xfId="22" applyFont="1" applyAlignment="1">
      <alignment horizontal="left" vertical="center" wrapText="1"/>
    </xf>
    <xf numFmtId="170" fontId="19" fillId="14" borderId="0" xfId="21" applyNumberFormat="1" applyFont="1" applyFill="1" applyAlignment="1">
      <alignment vertical="center"/>
    </xf>
    <xf numFmtId="0" fontId="19" fillId="6" borderId="0" xfId="232" applyFont="1" applyFill="1"/>
    <xf numFmtId="0" fontId="3" fillId="0" borderId="0" xfId="232" applyFont="1" applyAlignment="1">
      <alignment horizontal="left" indent="1"/>
    </xf>
    <xf numFmtId="0" fontId="28" fillId="0" borderId="0" xfId="232" applyFont="1"/>
    <xf numFmtId="0" fontId="3" fillId="0" borderId="0" xfId="54" applyFont="1" applyAlignment="1">
      <alignment horizontal="left" indent="2"/>
    </xf>
    <xf numFmtId="173" fontId="45" fillId="0" borderId="0" xfId="55" applyNumberFormat="1" applyFont="1"/>
    <xf numFmtId="0" fontId="19" fillId="0" borderId="0" xfId="54" applyFont="1" applyAlignment="1">
      <alignment horizontal="left" indent="1"/>
    </xf>
    <xf numFmtId="173" fontId="43" fillId="0" borderId="0" xfId="55" applyNumberFormat="1" applyFont="1"/>
    <xf numFmtId="168" fontId="45" fillId="0" borderId="0" xfId="54" applyNumberFormat="1" applyFont="1" applyAlignment="1">
      <alignment horizontal="right"/>
    </xf>
    <xf numFmtId="0" fontId="9" fillId="3" borderId="0" xfId="21" applyFont="1" applyFill="1" applyAlignment="1">
      <alignment horizontal="center" vertical="center"/>
    </xf>
    <xf numFmtId="165" fontId="19" fillId="0" borderId="0" xfId="54" applyNumberFormat="1" applyFont="1" applyAlignment="1">
      <alignment horizontal="right" vertical="center"/>
    </xf>
    <xf numFmtId="166" fontId="19" fillId="0" borderId="0" xfId="22" applyNumberFormat="1" applyFont="1" applyAlignment="1">
      <alignment horizontal="right"/>
    </xf>
    <xf numFmtId="166" fontId="3" fillId="0" borderId="0" xfId="22" quotePrefix="1" applyNumberFormat="1" applyFont="1" applyAlignment="1">
      <alignment horizontal="right"/>
    </xf>
    <xf numFmtId="166" fontId="45" fillId="0" borderId="0" xfId="21" applyNumberFormat="1" applyFont="1" applyAlignment="1">
      <alignment horizontal="right"/>
    </xf>
    <xf numFmtId="166" fontId="43" fillId="0" borderId="0" xfId="21" applyNumberFormat="1" applyFont="1" applyAlignment="1">
      <alignment horizontal="right"/>
    </xf>
    <xf numFmtId="166" fontId="5" fillId="0" borderId="0" xfId="22" applyNumberFormat="1" applyFont="1" applyAlignment="1">
      <alignment horizontal="right"/>
    </xf>
    <xf numFmtId="166" fontId="5" fillId="0" borderId="0" xfId="21" applyNumberFormat="1" applyFont="1" applyAlignment="1">
      <alignment horizontal="right"/>
    </xf>
    <xf numFmtId="166" fontId="9" fillId="0" borderId="0" xfId="21" applyNumberFormat="1" applyFont="1" applyAlignment="1">
      <alignment horizontal="right"/>
    </xf>
    <xf numFmtId="166" fontId="56" fillId="0" borderId="0" xfId="21" applyNumberFormat="1" applyFont="1" applyAlignment="1">
      <alignment horizontal="right"/>
    </xf>
    <xf numFmtId="166" fontId="19" fillId="10" borderId="0" xfId="21" applyNumberFormat="1" applyFont="1" applyFill="1" applyAlignment="1">
      <alignment horizontal="right" vertical="center"/>
    </xf>
    <xf numFmtId="166" fontId="3" fillId="0" borderId="0" xfId="21" applyNumberFormat="1" applyFont="1" applyAlignment="1">
      <alignment horizontal="right" vertical="center"/>
    </xf>
    <xf numFmtId="166" fontId="19" fillId="0" borderId="0" xfId="21" applyNumberFormat="1" applyFont="1" applyAlignment="1">
      <alignment horizontal="right" vertical="center"/>
    </xf>
    <xf numFmtId="166" fontId="19" fillId="10" borderId="0" xfId="22" applyNumberFormat="1" applyFont="1" applyFill="1" applyAlignment="1">
      <alignment horizontal="right" vertical="center"/>
    </xf>
    <xf numFmtId="166" fontId="45" fillId="14" borderId="0" xfId="21" applyNumberFormat="1" applyFont="1" applyFill="1" applyAlignment="1">
      <alignment horizontal="right" vertical="center"/>
    </xf>
    <xf numFmtId="166" fontId="19" fillId="6" borderId="0" xfId="21" applyNumberFormat="1" applyFont="1" applyFill="1" applyAlignment="1">
      <alignment horizontal="right"/>
    </xf>
    <xf numFmtId="166" fontId="3" fillId="6" borderId="0" xfId="21" quotePrefix="1" applyNumberFormat="1" applyFont="1" applyFill="1" applyAlignment="1">
      <alignment horizontal="right"/>
    </xf>
    <xf numFmtId="166" fontId="3" fillId="6" borderId="0" xfId="21" applyNumberFormat="1" applyFont="1" applyFill="1"/>
    <xf numFmtId="0" fontId="1" fillId="0" borderId="0" xfId="12" applyFont="1" applyFill="1" applyAlignment="1" applyProtection="1">
      <alignment horizontal="left" vertical="center"/>
    </xf>
    <xf numFmtId="0" fontId="1" fillId="0" borderId="0" xfId="237" applyFont="1" applyFill="1" applyAlignment="1" applyProtection="1">
      <alignment horizontal="left"/>
    </xf>
    <xf numFmtId="0" fontId="54" fillId="0" borderId="0" xfId="54" applyFont="1"/>
    <xf numFmtId="170" fontId="45" fillId="0" borderId="0" xfId="54" applyNumberFormat="1" applyFont="1" applyAlignment="1">
      <alignment horizontal="right"/>
    </xf>
    <xf numFmtId="0" fontId="54" fillId="0" borderId="23" xfId="54" applyFont="1" applyBorder="1"/>
    <xf numFmtId="2" fontId="43" fillId="0" borderId="0" xfId="54" applyNumberFormat="1" applyFont="1" applyAlignment="1">
      <alignment horizontal="right"/>
    </xf>
    <xf numFmtId="173" fontId="3" fillId="0" borderId="0" xfId="54" applyNumberFormat="1" applyFont="1" applyAlignment="1">
      <alignment horizontal="right"/>
    </xf>
    <xf numFmtId="170" fontId="45" fillId="0" borderId="0" xfId="78" applyNumberFormat="1" applyFont="1" applyAlignment="1">
      <alignment horizontal="right"/>
    </xf>
    <xf numFmtId="170" fontId="43" fillId="0" borderId="0" xfId="78" applyNumberFormat="1" applyFont="1" applyAlignment="1">
      <alignment horizontal="right"/>
    </xf>
    <xf numFmtId="186" fontId="19" fillId="10" borderId="0" xfId="21" applyNumberFormat="1" applyFont="1" applyFill="1" applyAlignment="1">
      <alignment vertical="center"/>
    </xf>
    <xf numFmtId="166" fontId="3" fillId="6" borderId="0" xfId="21" applyNumberFormat="1" applyFont="1" applyFill="1" applyAlignment="1">
      <alignment horizontal="right"/>
    </xf>
    <xf numFmtId="0" fontId="16" fillId="0" borderId="0" xfId="54" applyFont="1" applyAlignment="1">
      <alignment horizontal="center" vertical="center" wrapText="1"/>
    </xf>
    <xf numFmtId="0" fontId="16" fillId="0" borderId="0" xfId="55" applyFont="1" applyAlignment="1">
      <alignment horizontal="center" vertical="center" wrapText="1"/>
    </xf>
    <xf numFmtId="165" fontId="3" fillId="0" borderId="0" xfId="28" quotePrefix="1" applyNumberFormat="1" applyFont="1" applyAlignment="1">
      <alignment horizontal="right" vertical="center"/>
    </xf>
    <xf numFmtId="3" fontId="3" fillId="0" borderId="0" xfId="28" applyNumberFormat="1" applyFont="1" applyAlignment="1">
      <alignment vertical="center"/>
    </xf>
    <xf numFmtId="173" fontId="19" fillId="0" borderId="0" xfId="28" applyNumberFormat="1" applyFont="1" applyAlignment="1">
      <alignment vertical="center"/>
    </xf>
    <xf numFmtId="173" fontId="3" fillId="0" borderId="0" xfId="28" applyNumberFormat="1" applyFont="1" applyAlignment="1">
      <alignment vertical="center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right" vertical="center"/>
    </xf>
    <xf numFmtId="0" fontId="3" fillId="11" borderId="8" xfId="21" applyFont="1" applyFill="1" applyBorder="1"/>
    <xf numFmtId="0" fontId="19" fillId="8" borderId="11" xfId="21" applyFont="1" applyFill="1" applyBorder="1" applyAlignment="1">
      <alignment horizontal="left" vertical="center"/>
    </xf>
    <xf numFmtId="186" fontId="19" fillId="3" borderId="0" xfId="21" applyNumberFormat="1" applyFont="1" applyFill="1" applyAlignment="1">
      <alignment horizontal="right" vertical="center"/>
    </xf>
    <xf numFmtId="0" fontId="1" fillId="0" borderId="0" xfId="237" applyFont="1" applyAlignment="1" applyProtection="1">
      <alignment wrapText="1"/>
    </xf>
    <xf numFmtId="0" fontId="16" fillId="0" borderId="0" xfId="55" applyFont="1" applyAlignment="1">
      <alignment horizontal="right" vertical="center" wrapText="1"/>
    </xf>
    <xf numFmtId="0" fontId="3" fillId="0" borderId="22" xfId="55" applyFont="1" applyBorder="1" applyAlignment="1">
      <alignment horizontal="right"/>
    </xf>
    <xf numFmtId="0" fontId="9" fillId="0" borderId="0" xfId="54" applyFont="1" applyAlignment="1">
      <alignment horizontal="right"/>
    </xf>
    <xf numFmtId="0" fontId="1" fillId="0" borderId="0" xfId="55" applyAlignment="1">
      <alignment horizontal="right"/>
    </xf>
    <xf numFmtId="0" fontId="29" fillId="0" borderId="0" xfId="55" applyFont="1"/>
    <xf numFmtId="0" fontId="83" fillId="0" borderId="0" xfId="55" applyFont="1"/>
    <xf numFmtId="0" fontId="19" fillId="8" borderId="3" xfId="21" quotePrefix="1" applyFont="1" applyFill="1" applyBorder="1" applyAlignment="1">
      <alignment horizontal="right" vertical="center" wrapText="1"/>
    </xf>
    <xf numFmtId="169" fontId="45" fillId="0" borderId="0" xfId="21" applyNumberFormat="1" applyFont="1" applyAlignment="1">
      <alignment vertical="center"/>
    </xf>
    <xf numFmtId="168" fontId="19" fillId="0" borderId="0" xfId="232" applyNumberFormat="1" applyFont="1" applyAlignment="1">
      <alignment horizontal="right" vertical="center"/>
    </xf>
    <xf numFmtId="169" fontId="19" fillId="0" borderId="0" xfId="232" applyNumberFormat="1" applyFont="1" applyAlignment="1">
      <alignment horizontal="right" vertical="center"/>
    </xf>
    <xf numFmtId="169" fontId="3" fillId="0" borderId="0" xfId="232" applyNumberFormat="1" applyFont="1" applyAlignment="1">
      <alignment horizontal="right" vertical="center"/>
    </xf>
    <xf numFmtId="0" fontId="3" fillId="0" borderId="20" xfId="232" applyFont="1" applyBorder="1" applyAlignment="1">
      <alignment horizontal="left" indent="1"/>
    </xf>
    <xf numFmtId="168" fontId="3" fillId="0" borderId="20" xfId="232" applyNumberFormat="1" applyFont="1" applyBorder="1" applyAlignment="1">
      <alignment horizontal="right" vertical="center" indent="1"/>
    </xf>
    <xf numFmtId="1" fontId="3" fillId="0" borderId="0" xfId="21" applyNumberFormat="1" applyFont="1" applyAlignment="1">
      <alignment horizontal="left" indent="2"/>
    </xf>
    <xf numFmtId="166" fontId="3" fillId="0" borderId="0" xfId="21" applyNumberFormat="1" applyFont="1" applyAlignment="1">
      <alignment vertical="center"/>
    </xf>
    <xf numFmtId="0" fontId="44" fillId="0" borderId="60" xfId="0" applyFont="1" applyBorder="1" applyAlignment="1">
      <alignment horizontal="left" vertical="center"/>
    </xf>
    <xf numFmtId="3" fontId="3" fillId="0" borderId="0" xfId="21" applyNumberFormat="1" applyFont="1" applyAlignment="1">
      <alignment vertical="center"/>
    </xf>
    <xf numFmtId="0" fontId="34" fillId="0" borderId="0" xfId="0" applyFont="1" applyAlignment="1">
      <alignment vertical="center"/>
    </xf>
    <xf numFmtId="3" fontId="9" fillId="0" borderId="0" xfId="22" applyNumberFormat="1" applyFont="1"/>
    <xf numFmtId="3" fontId="19" fillId="0" borderId="0" xfId="22" applyNumberFormat="1" applyFont="1"/>
    <xf numFmtId="3" fontId="3" fillId="0" borderId="0" xfId="22" applyNumberFormat="1" applyFont="1" applyAlignment="1">
      <alignment horizontal="right"/>
    </xf>
    <xf numFmtId="3" fontId="3" fillId="0" borderId="0" xfId="22" applyNumberFormat="1" applyFont="1"/>
    <xf numFmtId="3" fontId="3" fillId="0" borderId="0" xfId="22" quotePrefix="1" applyNumberFormat="1" applyFont="1" applyAlignment="1">
      <alignment horizontal="right"/>
    </xf>
    <xf numFmtId="3" fontId="3" fillId="0" borderId="0" xfId="22" quotePrefix="1" applyNumberFormat="1" applyFont="1"/>
    <xf numFmtId="173" fontId="3" fillId="0" borderId="0" xfId="22" applyNumberFormat="1" applyFont="1"/>
    <xf numFmtId="0" fontId="44" fillId="0" borderId="0" xfId="54" applyFont="1" applyAlignment="1">
      <alignment vertical="top"/>
    </xf>
    <xf numFmtId="0" fontId="44" fillId="0" borderId="0" xfId="54" applyFont="1" applyAlignment="1">
      <alignment vertical="top" wrapText="1"/>
    </xf>
    <xf numFmtId="1" fontId="19" fillId="4" borderId="0" xfId="21" applyNumberFormat="1" applyFont="1" applyFill="1"/>
    <xf numFmtId="1" fontId="3" fillId="0" borderId="0" xfId="164" applyNumberFormat="1" applyFont="1" applyAlignment="1">
      <alignment horizontal="left" indent="1"/>
    </xf>
    <xf numFmtId="1" fontId="3" fillId="4" borderId="0" xfId="21" applyNumberFormat="1" applyFont="1" applyFill="1" applyAlignment="1">
      <alignment horizontal="left" indent="1"/>
    </xf>
    <xf numFmtId="49" fontId="3" fillId="0" borderId="0" xfId="164" applyNumberFormat="1" applyFont="1" applyAlignment="1">
      <alignment horizontal="left" indent="1"/>
    </xf>
    <xf numFmtId="189" fontId="3" fillId="4" borderId="0" xfId="21" applyNumberFormat="1" applyFont="1" applyFill="1" applyAlignment="1">
      <alignment horizontal="right"/>
    </xf>
    <xf numFmtId="166" fontId="19" fillId="4" borderId="0" xfId="21" applyNumberFormat="1" applyFont="1" applyFill="1" applyAlignment="1">
      <alignment horizontal="right"/>
    </xf>
    <xf numFmtId="189" fontId="19" fillId="4" borderId="0" xfId="21" applyNumberFormat="1" applyFont="1" applyFill="1" applyAlignment="1">
      <alignment horizontal="right"/>
    </xf>
    <xf numFmtId="189" fontId="3" fillId="0" borderId="0" xfId="21" applyNumberFormat="1" applyFont="1" applyAlignment="1">
      <alignment horizontal="right"/>
    </xf>
    <xf numFmtId="166" fontId="19" fillId="0" borderId="0" xfId="21" applyNumberFormat="1" applyFont="1"/>
    <xf numFmtId="0" fontId="16" fillId="0" borderId="0" xfId="21" applyFont="1" applyAlignment="1">
      <alignment vertical="center" wrapText="1"/>
    </xf>
    <xf numFmtId="0" fontId="45" fillId="0" borderId="0" xfId="55" applyFont="1" applyAlignment="1">
      <alignment vertical="center"/>
    </xf>
    <xf numFmtId="170" fontId="1" fillId="0" borderId="0" xfId="55" applyNumberFormat="1"/>
    <xf numFmtId="168" fontId="45" fillId="6" borderId="0" xfId="54" applyNumberFormat="1" applyFont="1" applyFill="1" applyAlignment="1">
      <alignment horizontal="right"/>
    </xf>
    <xf numFmtId="0" fontId="3" fillId="0" borderId="22" xfId="55" quotePrefix="1" applyFont="1" applyBorder="1"/>
    <xf numFmtId="0" fontId="19" fillId="0" borderId="0" xfId="55" applyFont="1" applyAlignment="1">
      <alignment horizontal="left" vertical="center"/>
    </xf>
    <xf numFmtId="2" fontId="45" fillId="0" borderId="0" xfId="21" applyNumberFormat="1" applyFont="1" applyAlignment="1">
      <alignment horizontal="right" vertical="center"/>
    </xf>
    <xf numFmtId="171" fontId="43" fillId="0" borderId="0" xfId="54" applyNumberFormat="1" applyFont="1" applyAlignment="1">
      <alignment horizontal="right"/>
    </xf>
    <xf numFmtId="171" fontId="45" fillId="0" borderId="0" xfId="54" applyNumberFormat="1" applyFont="1" applyAlignment="1">
      <alignment horizontal="right"/>
    </xf>
    <xf numFmtId="192" fontId="43" fillId="0" borderId="0" xfId="54" applyNumberFormat="1" applyFont="1" applyAlignment="1">
      <alignment horizontal="right"/>
    </xf>
    <xf numFmtId="170" fontId="43" fillId="0" borderId="0" xfId="54" applyNumberFormat="1" applyFont="1" applyAlignment="1">
      <alignment horizontal="right" vertical="center"/>
    </xf>
    <xf numFmtId="171" fontId="43" fillId="0" borderId="0" xfId="54" applyNumberFormat="1" applyFont="1" applyAlignment="1">
      <alignment horizontal="right" vertical="center"/>
    </xf>
    <xf numFmtId="171" fontId="43" fillId="0" borderId="0" xfId="54" applyNumberFormat="1" applyFont="1"/>
    <xf numFmtId="173" fontId="54" fillId="0" borderId="0" xfId="54" applyNumberFormat="1" applyFont="1"/>
    <xf numFmtId="193" fontId="43" fillId="0" borderId="0" xfId="54" applyNumberFormat="1" applyFont="1" applyAlignment="1">
      <alignment horizontal="right"/>
    </xf>
    <xf numFmtId="173" fontId="43" fillId="0" borderId="0" xfId="54" applyNumberFormat="1" applyFont="1" applyAlignment="1">
      <alignment horizontal="right"/>
    </xf>
    <xf numFmtId="170" fontId="19" fillId="0" borderId="0" xfId="54" applyNumberFormat="1" applyFont="1" applyAlignment="1">
      <alignment horizontal="right"/>
    </xf>
    <xf numFmtId="190" fontId="45" fillId="0" borderId="0" xfId="78" applyNumberFormat="1" applyFont="1" applyAlignment="1">
      <alignment horizontal="right" vertical="center"/>
    </xf>
    <xf numFmtId="171" fontId="45" fillId="0" borderId="0" xfId="78" applyNumberFormat="1" applyFont="1" applyAlignment="1">
      <alignment horizontal="right"/>
    </xf>
    <xf numFmtId="175" fontId="43" fillId="0" borderId="0" xfId="78" applyNumberFormat="1" applyFont="1" applyAlignment="1">
      <alignment horizontal="right"/>
    </xf>
    <xf numFmtId="2" fontId="43" fillId="0" borderId="0" xfId="78" applyNumberFormat="1" applyFont="1" applyAlignment="1">
      <alignment horizontal="right"/>
    </xf>
    <xf numFmtId="170" fontId="45" fillId="0" borderId="0" xfId="78" applyNumberFormat="1" applyFont="1" applyAlignment="1">
      <alignment horizontal="right" vertical="center"/>
    </xf>
    <xf numFmtId="172" fontId="45" fillId="0" borderId="0" xfId="78" applyNumberFormat="1" applyFont="1" applyAlignment="1">
      <alignment horizontal="right"/>
    </xf>
    <xf numFmtId="172" fontId="43" fillId="0" borderId="0" xfId="78" applyNumberFormat="1" applyFont="1" applyAlignment="1">
      <alignment horizontal="right"/>
    </xf>
    <xf numFmtId="0" fontId="52" fillId="0" borderId="0" xfId="22" quotePrefix="1" applyFont="1" applyAlignment="1">
      <alignment horizontal="left" vertical="center"/>
    </xf>
    <xf numFmtId="0" fontId="45" fillId="0" borderId="0" xfId="22" applyFont="1" applyAlignment="1">
      <alignment horizontal="right" vertical="center"/>
    </xf>
    <xf numFmtId="0" fontId="45" fillId="0" borderId="0" xfId="22" quotePrefix="1" applyFont="1" applyAlignment="1">
      <alignment horizontal="right" vertical="center"/>
    </xf>
    <xf numFmtId="0" fontId="9" fillId="0" borderId="0" xfId="22" applyFont="1" applyAlignment="1">
      <alignment horizontal="left"/>
    </xf>
    <xf numFmtId="165" fontId="3" fillId="0" borderId="0" xfId="22" quotePrefix="1" applyNumberFormat="1" applyFont="1" applyAlignment="1">
      <alignment horizontal="right" vertical="center"/>
    </xf>
    <xf numFmtId="173" fontId="3" fillId="0" borderId="0" xfId="22" quotePrefix="1" applyNumberFormat="1" applyFont="1" applyAlignment="1">
      <alignment horizontal="right" vertical="center"/>
    </xf>
    <xf numFmtId="188" fontId="3" fillId="0" borderId="0" xfId="22" applyNumberFormat="1" applyFont="1" applyAlignment="1">
      <alignment horizontal="right" vertical="center"/>
    </xf>
    <xf numFmtId="165" fontId="84" fillId="0" borderId="0" xfId="22" applyNumberFormat="1" applyFont="1" applyAlignment="1">
      <alignment vertical="center"/>
    </xf>
    <xf numFmtId="165" fontId="84" fillId="0" borderId="0" xfId="22" applyNumberFormat="1" applyFont="1" applyAlignment="1">
      <alignment horizontal="right" vertical="center"/>
    </xf>
    <xf numFmtId="168" fontId="1" fillId="0" borderId="0" xfId="36" applyNumberFormat="1" applyFont="1"/>
    <xf numFmtId="168" fontId="1" fillId="6" borderId="0" xfId="36" applyNumberFormat="1" applyFont="1" applyFill="1"/>
    <xf numFmtId="165" fontId="16" fillId="3" borderId="0" xfId="21" applyNumberFormat="1" applyFont="1" applyFill="1"/>
    <xf numFmtId="186" fontId="3" fillId="3" borderId="0" xfId="21" applyNumberFormat="1" applyFont="1" applyFill="1"/>
    <xf numFmtId="168" fontId="3" fillId="3" borderId="0" xfId="21" applyNumberFormat="1" applyFont="1" applyFill="1"/>
    <xf numFmtId="189" fontId="3" fillId="4" borderId="0" xfId="21" applyNumberFormat="1" applyFont="1" applyFill="1"/>
    <xf numFmtId="0" fontId="3" fillId="0" borderId="0" xfId="208" applyFont="1" applyAlignment="1">
      <alignment vertical="center"/>
    </xf>
    <xf numFmtId="0" fontId="34" fillId="0" borderId="0" xfId="0" applyFont="1" applyAlignment="1">
      <alignment horizontal="left" vertical="center"/>
    </xf>
    <xf numFmtId="0" fontId="3" fillId="4" borderId="0" xfId="21" applyFont="1" applyFill="1" applyAlignment="1">
      <alignment vertical="center"/>
    </xf>
    <xf numFmtId="165" fontId="43" fillId="0" borderId="0" xfId="21" applyNumberFormat="1" applyFont="1" applyAlignment="1">
      <alignment horizontal="left" indent="2"/>
    </xf>
    <xf numFmtId="170" fontId="3" fillId="0" borderId="0" xfId="21" applyNumberFormat="1" applyFont="1" applyAlignment="1">
      <alignment horizontal="right"/>
    </xf>
    <xf numFmtId="170" fontId="19" fillId="0" borderId="0" xfId="21" applyNumberFormat="1" applyFont="1" applyAlignment="1">
      <alignment horizontal="right"/>
    </xf>
    <xf numFmtId="3" fontId="52" fillId="0" borderId="0" xfId="277" applyNumberFormat="1" applyFont="1" applyAlignment="1">
      <alignment horizontal="right" vertical="center" wrapText="1"/>
    </xf>
    <xf numFmtId="0" fontId="19" fillId="0" borderId="0" xfId="55" applyFont="1" applyAlignment="1">
      <alignment horizontal="left" vertical="center" indent="1"/>
    </xf>
    <xf numFmtId="0" fontId="3" fillId="0" borderId="0" xfId="55" applyFont="1" applyAlignment="1">
      <alignment horizontal="left" vertical="center" indent="1"/>
    </xf>
    <xf numFmtId="3" fontId="53" fillId="0" borderId="0" xfId="277" applyNumberFormat="1" applyFont="1" applyAlignment="1">
      <alignment horizontal="right" vertical="center" wrapText="1"/>
    </xf>
    <xf numFmtId="3" fontId="3" fillId="0" borderId="0" xfId="277" applyNumberFormat="1" applyFont="1"/>
    <xf numFmtId="165" fontId="52" fillId="0" borderId="0" xfId="277" applyNumberFormat="1" applyFont="1" applyAlignment="1">
      <alignment horizontal="right" vertical="center" wrapText="1"/>
    </xf>
    <xf numFmtId="0" fontId="37" fillId="0" borderId="0" xfId="55" applyFont="1" applyAlignment="1">
      <alignment horizontal="left" vertical="center" indent="1"/>
    </xf>
    <xf numFmtId="165" fontId="53" fillId="0" borderId="0" xfId="277" applyNumberFormat="1" applyFont="1" applyAlignment="1">
      <alignment horizontal="right" vertical="center" wrapText="1"/>
    </xf>
    <xf numFmtId="165" fontId="3" fillId="0" borderId="0" xfId="28" applyNumberFormat="1" applyFont="1" applyAlignment="1">
      <alignment horizontal="right" vertical="center"/>
    </xf>
    <xf numFmtId="3" fontId="3" fillId="0" borderId="0" xfId="54" applyNumberFormat="1" applyFont="1" applyAlignment="1">
      <alignment horizontal="center"/>
    </xf>
    <xf numFmtId="3" fontId="3" fillId="0" borderId="0" xfId="54" applyNumberFormat="1" applyFont="1" applyAlignment="1">
      <alignment horizontal="right"/>
    </xf>
    <xf numFmtId="1" fontId="3" fillId="0" borderId="0" xfId="54" applyNumberFormat="1" applyFont="1"/>
    <xf numFmtId="166" fontId="3" fillId="0" borderId="0" xfId="28" applyNumberFormat="1" applyFont="1" applyAlignment="1">
      <alignment horizontal="right"/>
    </xf>
    <xf numFmtId="2" fontId="3" fillId="0" borderId="0" xfId="28" applyNumberFormat="1" applyFont="1" applyAlignment="1">
      <alignment vertical="center"/>
    </xf>
    <xf numFmtId="166" fontId="3" fillId="0" borderId="0" xfId="28" applyNumberFormat="1" applyFont="1" applyAlignment="1">
      <alignment horizontal="right" vertical="center"/>
    </xf>
    <xf numFmtId="165" fontId="84" fillId="6" borderId="0" xfId="22" quotePrefix="1" applyNumberFormat="1" applyFont="1" applyFill="1" applyAlignment="1">
      <alignment horizontal="right" vertical="center" wrapText="1"/>
    </xf>
    <xf numFmtId="165" fontId="84" fillId="0" borderId="0" xfId="22" quotePrefix="1" applyNumberFormat="1" applyFont="1" applyAlignment="1">
      <alignment horizontal="right" vertical="center" wrapText="1"/>
    </xf>
    <xf numFmtId="165" fontId="84" fillId="0" borderId="0" xfId="22" applyNumberFormat="1" applyFont="1" applyAlignment="1">
      <alignment horizontal="right" vertical="center" wrapText="1"/>
    </xf>
    <xf numFmtId="165" fontId="84" fillId="6" borderId="0" xfId="22" applyNumberFormat="1" applyFont="1" applyFill="1" applyAlignment="1">
      <alignment horizontal="right" vertical="center" wrapText="1"/>
    </xf>
    <xf numFmtId="167" fontId="3" fillId="0" borderId="0" xfId="278" applyNumberFormat="1" applyFont="1"/>
    <xf numFmtId="165" fontId="19" fillId="15" borderId="0" xfId="55" applyNumberFormat="1" applyFont="1" applyFill="1" applyAlignment="1">
      <alignment horizontal="right" vertical="center"/>
    </xf>
    <xf numFmtId="165" fontId="45" fillId="15" borderId="0" xfId="55" applyNumberFormat="1" applyFont="1" applyFill="1" applyAlignment="1">
      <alignment horizontal="right" vertical="center"/>
    </xf>
    <xf numFmtId="0" fontId="3" fillId="0" borderId="0" xfId="55" applyFont="1" applyAlignment="1">
      <alignment horizontal="left" vertical="center" indent="2"/>
    </xf>
    <xf numFmtId="9" fontId="3" fillId="0" borderId="0" xfId="278" applyFont="1"/>
    <xf numFmtId="167" fontId="3" fillId="0" borderId="0" xfId="278" applyNumberFormat="1" applyFont="1" applyFill="1"/>
    <xf numFmtId="0" fontId="44" fillId="0" borderId="0" xfId="28" applyFont="1" applyAlignment="1">
      <alignment horizontal="left" indent="12"/>
    </xf>
    <xf numFmtId="0" fontId="9" fillId="0" borderId="0" xfId="28" applyFont="1"/>
    <xf numFmtId="0" fontId="3" fillId="0" borderId="0" xfId="28" applyFont="1" applyAlignment="1">
      <alignment horizontal="left" vertical="center"/>
    </xf>
    <xf numFmtId="166" fontId="6" fillId="0" borderId="0" xfId="22" quotePrefix="1" applyNumberFormat="1" applyFont="1" applyAlignment="1">
      <alignment horizontal="right" vertical="center" wrapText="1"/>
    </xf>
    <xf numFmtId="166" fontId="76" fillId="0" borderId="0" xfId="22" quotePrefix="1" applyNumberFormat="1" applyFont="1" applyAlignment="1">
      <alignment horizontal="right" vertical="center" wrapText="1"/>
    </xf>
    <xf numFmtId="166" fontId="76" fillId="0" borderId="0" xfId="22" applyNumberFormat="1" applyFont="1" applyAlignment="1">
      <alignment horizontal="right" vertical="center"/>
    </xf>
    <xf numFmtId="166" fontId="5" fillId="0" borderId="0" xfId="22" quotePrefix="1" applyNumberFormat="1" applyFont="1" applyAlignment="1">
      <alignment horizontal="right" vertical="center" wrapText="1"/>
    </xf>
    <xf numFmtId="166" fontId="5" fillId="0" borderId="0" xfId="22" applyNumberFormat="1" applyFont="1" applyAlignment="1">
      <alignment horizontal="right" vertical="center"/>
    </xf>
    <xf numFmtId="166" fontId="56" fillId="0" borderId="0" xfId="22" quotePrefix="1" applyNumberFormat="1" applyFont="1" applyAlignment="1">
      <alignment horizontal="right" vertical="center" wrapText="1"/>
    </xf>
    <xf numFmtId="166" fontId="56" fillId="0" borderId="0" xfId="22" applyNumberFormat="1" applyFont="1" applyAlignment="1">
      <alignment horizontal="right" vertical="center"/>
    </xf>
    <xf numFmtId="166" fontId="56" fillId="0" borderId="0" xfId="22" quotePrefix="1" applyNumberFormat="1" applyFont="1" applyAlignment="1">
      <alignment horizontal="right" vertical="center"/>
    </xf>
    <xf numFmtId="166" fontId="6" fillId="0" borderId="0" xfId="22" applyNumberFormat="1" applyFont="1" applyAlignment="1">
      <alignment horizontal="right" vertical="center"/>
    </xf>
    <xf numFmtId="166" fontId="9" fillId="0" borderId="0" xfId="22" applyNumberFormat="1" applyFont="1" applyAlignment="1">
      <alignment horizontal="right" vertical="center"/>
    </xf>
    <xf numFmtId="166" fontId="44" fillId="0" borderId="0" xfId="22" applyNumberFormat="1" applyFont="1" applyAlignment="1">
      <alignment horizontal="right" vertical="center"/>
    </xf>
    <xf numFmtId="165" fontId="19" fillId="0" borderId="0" xfId="22" quotePrefix="1" applyNumberFormat="1" applyFont="1" applyAlignment="1">
      <alignment horizontal="right" vertical="center"/>
    </xf>
    <xf numFmtId="0" fontId="86" fillId="0" borderId="0" xfId="147" applyFont="1"/>
    <xf numFmtId="0" fontId="9" fillId="3" borderId="0" xfId="21" applyFont="1" applyFill="1" applyAlignment="1" applyProtection="1">
      <alignment horizontal="justify" vertical="center" wrapText="1"/>
      <protection locked="0"/>
    </xf>
    <xf numFmtId="0" fontId="16" fillId="0" borderId="26" xfId="21" applyFont="1" applyBorder="1" applyAlignment="1">
      <alignment horizontal="left" indent="3"/>
    </xf>
    <xf numFmtId="0" fontId="16" fillId="0" borderId="26" xfId="21" applyFont="1" applyBorder="1" applyAlignment="1">
      <alignment horizontal="right"/>
    </xf>
    <xf numFmtId="194" fontId="45" fillId="0" borderId="0" xfId="55" applyNumberFormat="1" applyFont="1"/>
    <xf numFmtId="195" fontId="45" fillId="0" borderId="0" xfId="55" applyNumberFormat="1" applyFont="1"/>
    <xf numFmtId="0" fontId="16" fillId="8" borderId="0" xfId="21" quotePrefix="1" applyFont="1" applyFill="1" applyAlignment="1">
      <alignment horizontal="center" vertical="center"/>
    </xf>
    <xf numFmtId="0" fontId="16" fillId="13" borderId="0" xfId="21" applyFont="1" applyFill="1" applyAlignment="1">
      <alignment horizontal="left" vertical="center"/>
    </xf>
    <xf numFmtId="0" fontId="41" fillId="0" borderId="0" xfId="21" applyFont="1" applyAlignment="1">
      <alignment horizontal="center" vertical="center" wrapText="1"/>
    </xf>
    <xf numFmtId="0" fontId="19" fillId="8" borderId="36" xfId="21" applyFont="1" applyFill="1" applyBorder="1" applyAlignment="1">
      <alignment horizontal="center" vertical="center" wrapText="1"/>
    </xf>
    <xf numFmtId="0" fontId="1" fillId="8" borderId="30" xfId="21" applyFill="1" applyBorder="1" applyAlignment="1">
      <alignment horizontal="center" vertical="center" wrapText="1"/>
    </xf>
    <xf numFmtId="0" fontId="19" fillId="8" borderId="37" xfId="21" applyFont="1" applyFill="1" applyBorder="1" applyAlignment="1">
      <alignment horizontal="center" vertical="center" wrapText="1"/>
    </xf>
    <xf numFmtId="0" fontId="19" fillId="8" borderId="25" xfId="21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center" vertical="center"/>
    </xf>
    <xf numFmtId="0" fontId="19" fillId="8" borderId="2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 wrapText="1"/>
    </xf>
    <xf numFmtId="0" fontId="19" fillId="8" borderId="31" xfId="21" applyFont="1" applyFill="1" applyBorder="1" applyAlignment="1">
      <alignment horizontal="center" vertical="center" wrapText="1"/>
    </xf>
    <xf numFmtId="0" fontId="41" fillId="0" borderId="0" xfId="21" applyFont="1" applyAlignment="1">
      <alignment horizontal="center" vertical="center"/>
    </xf>
    <xf numFmtId="0" fontId="19" fillId="8" borderId="27" xfId="21" quotePrefix="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 wrapText="1"/>
    </xf>
    <xf numFmtId="0" fontId="19" fillId="11" borderId="38" xfId="21" applyFont="1" applyFill="1" applyBorder="1" applyAlignment="1">
      <alignment horizontal="center" vertical="center"/>
    </xf>
    <xf numFmtId="0" fontId="19" fillId="11" borderId="36" xfId="21" applyFont="1" applyFill="1" applyBorder="1" applyAlignment="1">
      <alignment horizontal="center" vertical="center"/>
    </xf>
    <xf numFmtId="44" fontId="19" fillId="8" borderId="28" xfId="8" applyFont="1" applyFill="1" applyBorder="1" applyAlignment="1">
      <alignment horizontal="center" vertical="center" wrapText="1"/>
    </xf>
    <xf numFmtId="0" fontId="19" fillId="8" borderId="29" xfId="21" applyFont="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 wrapText="1"/>
    </xf>
    <xf numFmtId="0" fontId="19" fillId="8" borderId="0" xfId="21" applyFont="1" applyFill="1" applyAlignment="1">
      <alignment horizontal="center" vertical="center" wrapText="1"/>
    </xf>
    <xf numFmtId="0" fontId="44" fillId="3" borderId="0" xfId="21" applyFont="1" applyFill="1" applyAlignment="1">
      <alignment wrapText="1"/>
    </xf>
    <xf numFmtId="0" fontId="41" fillId="0" borderId="0" xfId="22" applyFont="1" applyAlignment="1">
      <alignment horizontal="center" vertical="center"/>
    </xf>
    <xf numFmtId="0" fontId="19" fillId="8" borderId="11" xfId="22" applyFont="1" applyFill="1" applyBorder="1" applyAlignment="1">
      <alignment horizontal="center" vertical="center" wrapText="1"/>
    </xf>
    <xf numFmtId="0" fontId="1" fillId="8" borderId="11" xfId="22" applyFill="1" applyBorder="1" applyAlignment="1">
      <alignment horizontal="center" vertical="center" wrapText="1"/>
    </xf>
    <xf numFmtId="0" fontId="1" fillId="8" borderId="14" xfId="22" applyFill="1" applyBorder="1" applyAlignment="1">
      <alignment horizontal="center" vertical="center" wrapText="1"/>
    </xf>
    <xf numFmtId="0" fontId="19" fillId="8" borderId="3" xfId="22" applyFont="1" applyFill="1" applyBorder="1" applyAlignment="1">
      <alignment vertical="center" wrapText="1"/>
    </xf>
    <xf numFmtId="0" fontId="19" fillId="8" borderId="14" xfId="22" applyFont="1" applyFill="1" applyBorder="1" applyAlignment="1">
      <alignment horizontal="center" vertical="center" wrapText="1"/>
    </xf>
    <xf numFmtId="0" fontId="19" fillId="8" borderId="14" xfId="22" quotePrefix="1" applyFont="1" applyFill="1" applyBorder="1" applyAlignment="1">
      <alignment horizontal="center" vertical="center" wrapText="1"/>
    </xf>
    <xf numFmtId="0" fontId="19" fillId="8" borderId="7" xfId="22" quotePrefix="1" applyFont="1" applyFill="1" applyBorder="1" applyAlignment="1">
      <alignment horizontal="center" vertical="center" wrapText="1"/>
    </xf>
    <xf numFmtId="0" fontId="19" fillId="8" borderId="3" xfId="21" applyFont="1" applyFill="1" applyBorder="1" applyAlignment="1">
      <alignment horizontal="right" vertical="top" wrapText="1"/>
    </xf>
    <xf numFmtId="0" fontId="1" fillId="8" borderId="3" xfId="21" applyFill="1" applyBorder="1" applyAlignment="1">
      <alignment horizontal="right" vertical="top" wrapText="1"/>
    </xf>
    <xf numFmtId="0" fontId="19" fillId="8" borderId="11" xfId="21" applyFont="1" applyFill="1" applyBorder="1" applyAlignment="1">
      <alignment horizontal="center" vertical="center" wrapText="1"/>
    </xf>
    <xf numFmtId="0" fontId="1" fillId="8" borderId="11" xfId="21" applyFill="1" applyBorder="1" applyAlignment="1">
      <alignment horizontal="center" vertical="center" wrapText="1"/>
    </xf>
    <xf numFmtId="0" fontId="1" fillId="8" borderId="14" xfId="21" applyFill="1" applyBorder="1" applyAlignment="1">
      <alignment horizontal="center" vertical="center" wrapText="1"/>
    </xf>
    <xf numFmtId="0" fontId="1" fillId="8" borderId="12" xfId="21" applyFill="1" applyBorder="1" applyAlignment="1">
      <alignment horizontal="center" vertical="center" wrapText="1"/>
    </xf>
    <xf numFmtId="0" fontId="19" fillId="8" borderId="14" xfId="21" applyFont="1" applyFill="1" applyBorder="1" applyAlignment="1">
      <alignment horizontal="center" vertical="center"/>
    </xf>
    <xf numFmtId="0" fontId="19" fillId="8" borderId="15" xfId="21" quotePrefix="1" applyFont="1" applyFill="1" applyBorder="1" applyAlignment="1">
      <alignment horizontal="center" vertical="center" wrapText="1"/>
    </xf>
    <xf numFmtId="0" fontId="19" fillId="8" borderId="10" xfId="21" quotePrefix="1" applyFont="1" applyFill="1" applyBorder="1" applyAlignment="1">
      <alignment horizontal="center" vertical="center" wrapText="1"/>
    </xf>
    <xf numFmtId="0" fontId="43" fillId="0" borderId="0" xfId="22" quotePrefix="1" applyFont="1" applyAlignment="1">
      <alignment horizontal="left" vertical="center" wrapText="1"/>
    </xf>
    <xf numFmtId="0" fontId="32" fillId="0" borderId="0" xfId="215"/>
    <xf numFmtId="0" fontId="19" fillId="8" borderId="12" xfId="22" quotePrefix="1" applyFont="1" applyFill="1" applyBorder="1" applyAlignment="1">
      <alignment horizontal="center" vertical="center"/>
    </xf>
    <xf numFmtId="0" fontId="19" fillId="8" borderId="4" xfId="22" quotePrefix="1" applyFont="1" applyFill="1" applyBorder="1" applyAlignment="1">
      <alignment horizontal="center" vertical="center"/>
    </xf>
    <xf numFmtId="0" fontId="19" fillId="8" borderId="16" xfId="22" quotePrefix="1" applyFont="1" applyFill="1" applyBorder="1" applyAlignment="1">
      <alignment horizontal="center" vertical="center"/>
    </xf>
    <xf numFmtId="0" fontId="19" fillId="8" borderId="12" xfId="22" applyFont="1" applyFill="1" applyBorder="1" applyAlignment="1">
      <alignment horizontal="center" vertical="center"/>
    </xf>
    <xf numFmtId="0" fontId="19" fillId="8" borderId="4" xfId="22" applyFont="1" applyFill="1" applyBorder="1" applyAlignment="1">
      <alignment horizontal="center" vertical="center"/>
    </xf>
    <xf numFmtId="0" fontId="19" fillId="8" borderId="0" xfId="22" applyFont="1" applyFill="1" applyAlignment="1">
      <alignment wrapText="1"/>
    </xf>
    <xf numFmtId="0" fontId="19" fillId="8" borderId="3" xfId="22" applyFont="1" applyFill="1" applyBorder="1" applyAlignment="1">
      <alignment wrapText="1"/>
    </xf>
    <xf numFmtId="0" fontId="19" fillId="8" borderId="16" xfId="21" applyFont="1" applyFill="1" applyBorder="1" applyAlignment="1">
      <alignment horizontal="center" vertical="center"/>
    </xf>
    <xf numFmtId="0" fontId="19" fillId="8" borderId="17" xfId="21" applyFont="1" applyFill="1" applyBorder="1" applyAlignment="1">
      <alignment horizontal="center" vertical="center"/>
    </xf>
    <xf numFmtId="0" fontId="19" fillId="8" borderId="9" xfId="21" applyFont="1" applyFill="1" applyBorder="1" applyAlignment="1">
      <alignment horizontal="center" vertical="center"/>
    </xf>
    <xf numFmtId="0" fontId="19" fillId="8" borderId="11" xfId="21" applyFont="1" applyFill="1" applyBorder="1" applyAlignment="1">
      <alignment horizontal="center" vertical="center"/>
    </xf>
    <xf numFmtId="0" fontId="19" fillId="8" borderId="12" xfId="21" applyFont="1" applyFill="1" applyBorder="1" applyAlignment="1">
      <alignment horizontal="center" vertical="center"/>
    </xf>
    <xf numFmtId="0" fontId="19" fillId="8" borderId="7" xfId="21" applyFont="1" applyFill="1" applyBorder="1" applyAlignment="1">
      <alignment horizontal="center" vertical="center"/>
    </xf>
    <xf numFmtId="0" fontId="19" fillId="8" borderId="8" xfId="21" applyFont="1" applyFill="1" applyBorder="1" applyAlignment="1">
      <alignment horizontal="center" vertical="center" wrapText="1"/>
    </xf>
    <xf numFmtId="0" fontId="44" fillId="0" borderId="0" xfId="21" applyFont="1" applyAlignment="1">
      <alignment horizontal="justify" vertical="center" wrapText="1"/>
    </xf>
    <xf numFmtId="0" fontId="19" fillId="8" borderId="14" xfId="21" applyFont="1" applyFill="1" applyBorder="1" applyAlignment="1">
      <alignment horizontal="center" vertical="center" wrapText="1"/>
    </xf>
    <xf numFmtId="0" fontId="19" fillId="8" borderId="7" xfId="21" applyFont="1" applyFill="1" applyBorder="1" applyAlignment="1">
      <alignment horizontal="center" vertical="center" wrapText="1"/>
    </xf>
    <xf numFmtId="0" fontId="19" fillId="8" borderId="15" xfId="21" applyFont="1" applyFill="1" applyBorder="1" applyAlignment="1">
      <alignment horizontal="center" vertical="center" wrapText="1"/>
    </xf>
    <xf numFmtId="0" fontId="1" fillId="8" borderId="15" xfId="21" applyFill="1" applyBorder="1" applyAlignment="1">
      <alignment horizontal="center" vertical="center" wrapText="1"/>
    </xf>
    <xf numFmtId="0" fontId="1" fillId="8" borderId="7" xfId="21" applyFill="1" applyBorder="1" applyAlignment="1">
      <alignment horizontal="center" vertical="center" wrapText="1"/>
    </xf>
    <xf numFmtId="0" fontId="19" fillId="8" borderId="12" xfId="21" applyFont="1" applyFill="1" applyBorder="1" applyAlignment="1">
      <alignment horizontal="center" vertical="center" wrapText="1"/>
    </xf>
    <xf numFmtId="0" fontId="1" fillId="8" borderId="10" xfId="21" applyFill="1" applyBorder="1" applyAlignment="1">
      <alignment horizontal="center" vertical="center" wrapText="1"/>
    </xf>
    <xf numFmtId="0" fontId="19" fillId="8" borderId="6" xfId="21" applyFont="1" applyFill="1" applyBorder="1" applyAlignment="1">
      <alignment horizontal="center" vertical="center"/>
    </xf>
    <xf numFmtId="0" fontId="19" fillId="8" borderId="3" xfId="21" applyFont="1" applyFill="1" applyBorder="1" applyAlignment="1">
      <alignment horizontal="center" vertical="center"/>
    </xf>
    <xf numFmtId="0" fontId="19" fillId="8" borderId="7" xfId="22" applyFont="1" applyFill="1" applyBorder="1" applyAlignment="1">
      <alignment horizontal="center" vertical="center" wrapText="1"/>
    </xf>
    <xf numFmtId="0" fontId="16" fillId="0" borderId="0" xfId="22" applyFont="1" applyAlignment="1">
      <alignment horizontal="center" vertical="center"/>
    </xf>
    <xf numFmtId="0" fontId="19" fillId="8" borderId="12" xfId="22" applyFont="1" applyFill="1" applyBorder="1" applyAlignment="1">
      <alignment horizontal="center" vertical="center" wrapText="1"/>
    </xf>
    <xf numFmtId="0" fontId="19" fillId="8" borderId="14" xfId="22" applyFont="1" applyFill="1" applyBorder="1" applyAlignment="1">
      <alignment horizontal="center" vertical="center"/>
    </xf>
    <xf numFmtId="0" fontId="19" fillId="8" borderId="15" xfId="22" applyFont="1" applyFill="1" applyBorder="1" applyAlignment="1">
      <alignment horizontal="center" vertical="center" wrapText="1"/>
    </xf>
    <xf numFmtId="0" fontId="19" fillId="8" borderId="10" xfId="22" applyFont="1" applyFill="1" applyBorder="1" applyAlignment="1">
      <alignment horizontal="center" vertical="center" wrapText="1"/>
    </xf>
    <xf numFmtId="0" fontId="19" fillId="8" borderId="7" xfId="22" applyFont="1" applyFill="1" applyBorder="1" applyAlignment="1">
      <alignment horizontal="center" vertical="center"/>
    </xf>
    <xf numFmtId="0" fontId="9" fillId="0" borderId="0" xfId="22" applyFont="1" applyAlignment="1">
      <alignment horizontal="left" vertical="center" wrapText="1"/>
    </xf>
    <xf numFmtId="0" fontId="1" fillId="8" borderId="7" xfId="22" applyFill="1" applyBorder="1" applyAlignment="1">
      <alignment horizontal="center" vertical="center" wrapText="1"/>
    </xf>
    <xf numFmtId="0" fontId="19" fillId="8" borderId="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center" vertical="center" wrapText="1"/>
    </xf>
    <xf numFmtId="0" fontId="19" fillId="8" borderId="3" xfId="22" applyFont="1" applyFill="1" applyBorder="1" applyAlignment="1">
      <alignment horizontal="center" vertical="center" wrapText="1"/>
    </xf>
    <xf numFmtId="0" fontId="19" fillId="8" borderId="11" xfId="22" applyFont="1" applyFill="1" applyBorder="1" applyAlignment="1">
      <alignment horizontal="center" vertical="center"/>
    </xf>
    <xf numFmtId="0" fontId="19" fillId="8" borderId="10" xfId="22" applyFont="1" applyFill="1" applyBorder="1" applyAlignment="1">
      <alignment horizontal="center" vertical="center"/>
    </xf>
    <xf numFmtId="0" fontId="16" fillId="0" borderId="0" xfId="22" applyFont="1" applyAlignment="1">
      <alignment horizontal="center" vertical="center" wrapText="1"/>
    </xf>
    <xf numFmtId="0" fontId="19" fillId="8" borderId="8" xfId="22" applyFont="1" applyFill="1" applyBorder="1" applyAlignment="1">
      <alignment horizontal="center" vertical="center" wrapText="1"/>
    </xf>
    <xf numFmtId="0" fontId="19" fillId="8" borderId="25" xfId="36" applyFont="1" applyFill="1" applyBorder="1" applyAlignment="1">
      <alignment horizontal="center" vertical="center"/>
    </xf>
    <xf numFmtId="0" fontId="19" fillId="8" borderId="28" xfId="36" applyFont="1" applyFill="1" applyBorder="1" applyAlignment="1">
      <alignment horizontal="center" vertical="center"/>
    </xf>
    <xf numFmtId="0" fontId="9" fillId="0" borderId="0" xfId="36" applyFont="1" applyAlignment="1">
      <alignment horizontal="left" vertical="center" wrapText="1"/>
    </xf>
    <xf numFmtId="0" fontId="16" fillId="0" borderId="0" xfId="36" applyFont="1" applyAlignment="1">
      <alignment horizontal="center" vertical="center" wrapText="1"/>
    </xf>
    <xf numFmtId="0" fontId="19" fillId="8" borderId="28" xfId="36" applyFont="1" applyFill="1" applyBorder="1" applyAlignment="1">
      <alignment horizontal="center" vertical="center" wrapText="1"/>
    </xf>
    <xf numFmtId="0" fontId="19" fillId="8" borderId="29" xfId="36" applyFont="1" applyFill="1" applyBorder="1" applyAlignment="1">
      <alignment horizontal="center" vertical="center" wrapText="1"/>
    </xf>
    <xf numFmtId="0" fontId="19" fillId="8" borderId="0" xfId="36" applyFont="1" applyFill="1" applyAlignment="1">
      <alignment horizontal="center" vertical="center" wrapText="1"/>
    </xf>
    <xf numFmtId="0" fontId="19" fillId="8" borderId="27" xfId="36" applyFont="1" applyFill="1" applyBorder="1" applyAlignment="1">
      <alignment horizontal="center" vertical="center" wrapText="1"/>
    </xf>
    <xf numFmtId="0" fontId="19" fillId="8" borderId="27" xfId="36" quotePrefix="1" applyFont="1" applyFill="1" applyBorder="1" applyAlignment="1">
      <alignment horizontal="right" vertical="top" wrapText="1"/>
    </xf>
    <xf numFmtId="0" fontId="19" fillId="8" borderId="39" xfId="36" applyFont="1" applyFill="1" applyBorder="1" applyAlignment="1">
      <alignment horizontal="center" vertical="center"/>
    </xf>
    <xf numFmtId="0" fontId="19" fillId="8" borderId="40" xfId="36" applyFont="1" applyFill="1" applyBorder="1" applyAlignment="1">
      <alignment horizontal="center" vertical="center"/>
    </xf>
    <xf numFmtId="0" fontId="19" fillId="8" borderId="38" xfId="36" applyFont="1" applyFill="1" applyBorder="1" applyAlignment="1">
      <alignment horizontal="center" vertical="center" wrapText="1"/>
    </xf>
    <xf numFmtId="0" fontId="19" fillId="8" borderId="32" xfId="36" applyFont="1" applyFill="1" applyBorder="1" applyAlignment="1">
      <alignment horizontal="center" vertical="center" wrapText="1"/>
    </xf>
    <xf numFmtId="0" fontId="19" fillId="8" borderId="38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/>
    </xf>
    <xf numFmtId="0" fontId="19" fillId="8" borderId="36" xfId="36" applyFont="1" applyFill="1" applyBorder="1" applyAlignment="1">
      <alignment horizontal="center" vertical="center" wrapText="1"/>
    </xf>
    <xf numFmtId="0" fontId="19" fillId="8" borderId="31" xfId="36" applyFont="1" applyFill="1" applyBorder="1" applyAlignment="1">
      <alignment horizontal="center" vertical="center"/>
    </xf>
    <xf numFmtId="0" fontId="19" fillId="8" borderId="29" xfId="36" applyFont="1" applyFill="1" applyBorder="1" applyAlignment="1">
      <alignment horizontal="center" vertical="center"/>
    </xf>
    <xf numFmtId="165" fontId="45" fillId="0" borderId="0" xfId="54" applyNumberFormat="1" applyFont="1" applyAlignment="1">
      <alignment horizontal="center" vertical="center"/>
    </xf>
    <xf numFmtId="0" fontId="16" fillId="0" borderId="0" xfId="54" applyFont="1" applyAlignment="1">
      <alignment horizontal="center" vertical="center" wrapText="1"/>
    </xf>
    <xf numFmtId="0" fontId="16" fillId="0" borderId="0" xfId="21" applyFont="1" applyAlignment="1">
      <alignment horizontal="center" vertical="center" wrapText="1"/>
    </xf>
    <xf numFmtId="0" fontId="19" fillId="11" borderId="14" xfId="21" applyFont="1" applyFill="1" applyBorder="1" applyAlignment="1">
      <alignment horizontal="center" vertical="center" wrapText="1"/>
    </xf>
    <xf numFmtId="0" fontId="19" fillId="8" borderId="4" xfId="21" applyFont="1" applyFill="1" applyBorder="1" applyAlignment="1">
      <alignment horizontal="center" vertical="center" wrapText="1"/>
    </xf>
    <xf numFmtId="0" fontId="19" fillId="8" borderId="16" xfId="21" applyFont="1" applyFill="1" applyBorder="1" applyAlignment="1">
      <alignment horizontal="center" vertical="center" wrapText="1"/>
    </xf>
    <xf numFmtId="0" fontId="19" fillId="11" borderId="7" xfId="21" applyFont="1" applyFill="1" applyBorder="1" applyAlignment="1">
      <alignment horizontal="center" vertical="center" wrapText="1"/>
    </xf>
    <xf numFmtId="0" fontId="19" fillId="11" borderId="11" xfId="21" applyFont="1" applyFill="1" applyBorder="1" applyAlignment="1">
      <alignment horizontal="center" vertical="center" wrapText="1"/>
    </xf>
    <xf numFmtId="0" fontId="9" fillId="0" borderId="24" xfId="21" quotePrefix="1" applyFont="1" applyBorder="1" applyAlignment="1">
      <alignment horizontal="justify" vertical="center" wrapText="1"/>
    </xf>
    <xf numFmtId="3" fontId="16" fillId="0" borderId="0" xfId="21" applyNumberFormat="1" applyFont="1" applyAlignment="1">
      <alignment horizontal="center" vertical="center" wrapText="1"/>
    </xf>
    <xf numFmtId="3" fontId="3" fillId="3" borderId="0" xfId="21" applyNumberFormat="1" applyFont="1" applyFill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shrinkToFit="1"/>
    </xf>
    <xf numFmtId="3" fontId="19" fillId="8" borderId="0" xfId="21" applyNumberFormat="1" applyFont="1" applyFill="1" applyAlignment="1">
      <alignment horizontal="center" vertical="center" shrinkToFit="1"/>
    </xf>
    <xf numFmtId="0" fontId="3" fillId="3" borderId="0" xfId="21" applyFont="1" applyFill="1" applyAlignment="1">
      <alignment horizontal="right"/>
    </xf>
    <xf numFmtId="0" fontId="19" fillId="8" borderId="28" xfId="21" applyFont="1" applyFill="1" applyBorder="1" applyAlignment="1">
      <alignment horizontal="center" vertical="center" shrinkToFit="1"/>
    </xf>
    <xf numFmtId="0" fontId="19" fillId="8" borderId="0" xfId="21" applyFont="1" applyFill="1" applyAlignment="1">
      <alignment horizontal="center" vertical="center" shrinkToFit="1"/>
    </xf>
    <xf numFmtId="0" fontId="41" fillId="0" borderId="0" xfId="22" applyFont="1" applyAlignment="1">
      <alignment horizontal="center" vertical="center" wrapText="1"/>
    </xf>
    <xf numFmtId="0" fontId="9" fillId="3" borderId="24" xfId="21" applyFont="1" applyFill="1" applyBorder="1" applyAlignment="1" applyProtection="1">
      <alignment horizontal="justify" vertical="center" wrapText="1"/>
      <protection locked="0"/>
    </xf>
    <xf numFmtId="0" fontId="19" fillId="8" borderId="7" xfId="4" applyNumberFormat="1" applyFont="1" applyFill="1" applyBorder="1" applyAlignment="1" applyProtection="1">
      <alignment horizontal="center" vertical="center" wrapText="1"/>
    </xf>
    <xf numFmtId="0" fontId="19" fillId="8" borderId="5" xfId="4" applyNumberFormat="1" applyFont="1" applyFill="1" applyBorder="1" applyAlignment="1" applyProtection="1">
      <alignment horizontal="center" vertical="center" wrapText="1"/>
    </xf>
    <xf numFmtId="0" fontId="19" fillId="8" borderId="9" xfId="4" applyNumberFormat="1" applyFont="1" applyFill="1" applyBorder="1" applyAlignment="1" applyProtection="1">
      <alignment horizontal="center" vertical="center" wrapText="1"/>
    </xf>
    <xf numFmtId="0" fontId="19" fillId="8" borderId="10" xfId="4" applyNumberFormat="1" applyFont="1" applyFill="1" applyBorder="1" applyAlignment="1" applyProtection="1">
      <alignment horizontal="center" vertical="center" wrapText="1"/>
    </xf>
    <xf numFmtId="0" fontId="19" fillId="8" borderId="3" xfId="21" applyFont="1" applyFill="1" applyBorder="1" applyAlignment="1">
      <alignment horizontal="center" vertical="center" wrapText="1"/>
    </xf>
    <xf numFmtId="0" fontId="0" fillId="0" borderId="16" xfId="0" applyBorder="1"/>
    <xf numFmtId="0" fontId="19" fillId="8" borderId="9" xfId="21" applyFont="1" applyFill="1" applyBorder="1" applyAlignment="1">
      <alignment horizontal="center" vertical="center" wrapText="1"/>
    </xf>
    <xf numFmtId="0" fontId="19" fillId="8" borderId="11" xfId="4" applyNumberFormat="1" applyFont="1" applyFill="1" applyBorder="1" applyAlignment="1" applyProtection="1">
      <alignment horizontal="center" vertical="center" wrapText="1"/>
    </xf>
    <xf numFmtId="0" fontId="19" fillId="8" borderId="12" xfId="21" quotePrefix="1" applyFont="1" applyFill="1" applyBorder="1" applyAlignment="1">
      <alignment horizontal="center" vertical="center"/>
    </xf>
    <xf numFmtId="0" fontId="19" fillId="8" borderId="4" xfId="21" quotePrefix="1" applyFont="1" applyFill="1" applyBorder="1" applyAlignment="1">
      <alignment horizontal="center" vertical="center"/>
    </xf>
    <xf numFmtId="0" fontId="19" fillId="8" borderId="16" xfId="21" quotePrefix="1" applyFont="1" applyFill="1" applyBorder="1" applyAlignment="1">
      <alignment horizontal="center" vertical="center"/>
    </xf>
    <xf numFmtId="0" fontId="19" fillId="8" borderId="4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left" vertical="center" wrapText="1"/>
    </xf>
    <xf numFmtId="0" fontId="19" fillId="8" borderId="3" xfId="21" applyFont="1" applyFill="1" applyBorder="1" applyAlignment="1">
      <alignment horizontal="left" vertical="center" wrapText="1"/>
    </xf>
    <xf numFmtId="0" fontId="3" fillId="0" borderId="0" xfId="21" applyFont="1" applyAlignment="1">
      <alignment horizontal="left" indent="3"/>
    </xf>
    <xf numFmtId="0" fontId="21" fillId="0" borderId="0" xfId="21" applyFont="1" applyAlignment="1">
      <alignment horizontal="left" indent="1"/>
    </xf>
    <xf numFmtId="0" fontId="19" fillId="8" borderId="37" xfId="21" applyFont="1" applyFill="1" applyBorder="1" applyAlignment="1">
      <alignment horizontal="center" vertical="center"/>
    </xf>
    <xf numFmtId="0" fontId="19" fillId="8" borderId="38" xfId="21" applyFont="1" applyFill="1" applyBorder="1" applyAlignment="1">
      <alignment horizontal="center" vertical="center"/>
    </xf>
    <xf numFmtId="0" fontId="19" fillId="8" borderId="32" xfId="21" applyFont="1" applyFill="1" applyBorder="1" applyAlignment="1">
      <alignment horizontal="center" vertical="center"/>
    </xf>
    <xf numFmtId="0" fontId="19" fillId="8" borderId="36" xfId="21" applyFont="1" applyFill="1" applyBorder="1" applyAlignment="1">
      <alignment horizontal="center" vertical="center"/>
    </xf>
    <xf numFmtId="0" fontId="19" fillId="8" borderId="0" xfId="21" applyFont="1" applyFill="1" applyAlignment="1">
      <alignment horizontal="right"/>
    </xf>
    <xf numFmtId="0" fontId="19" fillId="8" borderId="27" xfId="21" applyFont="1" applyFill="1" applyBorder="1" applyAlignment="1">
      <alignment horizontal="right"/>
    </xf>
    <xf numFmtId="0" fontId="1" fillId="8" borderId="28" xfId="21" applyFill="1" applyBorder="1" applyAlignment="1">
      <alignment horizontal="center" vertical="center" wrapText="1"/>
    </xf>
    <xf numFmtId="0" fontId="3" fillId="8" borderId="29" xfId="21" applyFont="1" applyFill="1" applyBorder="1" applyAlignment="1">
      <alignment horizontal="center" vertical="center" wrapText="1"/>
    </xf>
    <xf numFmtId="3" fontId="19" fillId="8" borderId="28" xfId="21" quotePrefix="1" applyNumberFormat="1" applyFont="1" applyFill="1" applyBorder="1" applyAlignment="1">
      <alignment horizontal="center" vertical="center" wrapText="1"/>
    </xf>
    <xf numFmtId="3" fontId="19" fillId="8" borderId="29" xfId="21" quotePrefix="1" applyNumberFormat="1" applyFont="1" applyFill="1" applyBorder="1" applyAlignment="1">
      <alignment horizontal="center" vertical="center" wrapText="1"/>
    </xf>
    <xf numFmtId="165" fontId="3" fillId="0" borderId="0" xfId="94" applyNumberFormat="1" applyFont="1" applyAlignment="1">
      <alignment horizontal="right"/>
    </xf>
    <xf numFmtId="3" fontId="19" fillId="8" borderId="28" xfId="21" applyNumberFormat="1" applyFont="1" applyFill="1" applyBorder="1" applyAlignment="1">
      <alignment horizontal="center" vertical="center" wrapText="1"/>
    </xf>
    <xf numFmtId="165" fontId="19" fillId="0" borderId="0" xfId="94" applyNumberFormat="1" applyFont="1" applyAlignment="1">
      <alignment horizontal="right"/>
    </xf>
    <xf numFmtId="3" fontId="19" fillId="8" borderId="6" xfId="21" applyNumberFormat="1" applyFont="1" applyFill="1" applyBorder="1" applyAlignment="1">
      <alignment horizontal="center" vertical="center" wrapText="1"/>
    </xf>
    <xf numFmtId="3" fontId="19" fillId="8" borderId="3" xfId="21" applyNumberFormat="1" applyFont="1" applyFill="1" applyBorder="1" applyAlignment="1">
      <alignment horizontal="center" vertical="center" wrapText="1"/>
    </xf>
    <xf numFmtId="3" fontId="19" fillId="8" borderId="3" xfId="21" quotePrefix="1" applyNumberFormat="1" applyFont="1" applyFill="1" applyBorder="1" applyAlignment="1">
      <alignment horizontal="center" vertical="center" wrapText="1"/>
    </xf>
    <xf numFmtId="0" fontId="1" fillId="8" borderId="3" xfId="21" applyFill="1" applyBorder="1" applyAlignment="1">
      <alignment horizontal="center" vertical="center" wrapText="1"/>
    </xf>
    <xf numFmtId="3" fontId="19" fillId="8" borderId="6" xfId="21" quotePrefix="1" applyNumberFormat="1" applyFont="1" applyFill="1" applyBorder="1" applyAlignment="1">
      <alignment horizontal="center" vertical="center" wrapText="1"/>
    </xf>
    <xf numFmtId="165" fontId="19" fillId="0" borderId="0" xfId="21" applyNumberFormat="1" applyFont="1" applyAlignment="1">
      <alignment horizontal="right"/>
    </xf>
    <xf numFmtId="0" fontId="9" fillId="4" borderId="24" xfId="21" applyFont="1" applyFill="1" applyBorder="1" applyAlignment="1">
      <alignment horizontal="justify" vertical="center"/>
    </xf>
    <xf numFmtId="0" fontId="19" fillId="8" borderId="62" xfId="21" applyFont="1" applyFill="1" applyBorder="1" applyAlignment="1">
      <alignment horizontal="center" vertical="center" wrapText="1"/>
    </xf>
    <xf numFmtId="0" fontId="19" fillId="8" borderId="11" xfId="208" applyFont="1" applyFill="1" applyBorder="1" applyAlignment="1">
      <alignment horizontal="center" vertical="center"/>
    </xf>
    <xf numFmtId="0" fontId="19" fillId="8" borderId="11" xfId="208" applyFont="1" applyFill="1" applyBorder="1" applyAlignment="1">
      <alignment horizontal="center" vertical="distributed"/>
    </xf>
    <xf numFmtId="0" fontId="9" fillId="3" borderId="24" xfId="21" applyFont="1" applyFill="1" applyBorder="1" applyAlignment="1" applyProtection="1">
      <alignment horizontal="left" vertical="center" wrapText="1"/>
      <protection locked="0"/>
    </xf>
    <xf numFmtId="0" fontId="19" fillId="8" borderId="8" xfId="21" applyFont="1" applyFill="1" applyBorder="1" applyAlignment="1">
      <alignment horizontal="center" vertical="center"/>
    </xf>
    <xf numFmtId="0" fontId="19" fillId="8" borderId="62" xfId="21" applyFont="1" applyFill="1" applyBorder="1" applyAlignment="1">
      <alignment horizontal="center" vertical="center"/>
    </xf>
    <xf numFmtId="0" fontId="19" fillId="8" borderId="15" xfId="21" applyFont="1" applyFill="1" applyBorder="1" applyAlignment="1">
      <alignment horizontal="center" vertical="center"/>
    </xf>
    <xf numFmtId="0" fontId="19" fillId="8" borderId="18" xfId="21" applyFont="1" applyFill="1" applyBorder="1" applyAlignment="1">
      <alignment horizontal="center" vertical="center"/>
    </xf>
    <xf numFmtId="0" fontId="19" fillId="8" borderId="28" xfId="21" applyFont="1" applyFill="1" applyBorder="1" applyAlignment="1">
      <alignment horizontal="center" vertical="center"/>
    </xf>
    <xf numFmtId="0" fontId="16" fillId="0" borderId="0" xfId="55" applyFont="1" applyAlignment="1">
      <alignment horizontal="center" vertical="center" wrapText="1"/>
    </xf>
    <xf numFmtId="0" fontId="19" fillId="8" borderId="10" xfId="54" quotePrefix="1" applyFont="1" applyFill="1" applyBorder="1" applyAlignment="1">
      <alignment horizontal="center" vertical="center" wrapText="1"/>
    </xf>
    <xf numFmtId="0" fontId="19" fillId="8" borderId="9" xfId="54" quotePrefix="1" applyFont="1" applyFill="1" applyBorder="1" applyAlignment="1">
      <alignment horizontal="center" vertical="center" wrapText="1"/>
    </xf>
    <xf numFmtId="0" fontId="19" fillId="0" borderId="0" xfId="55" applyFont="1" applyAlignment="1">
      <alignment horizontal="center"/>
    </xf>
    <xf numFmtId="0" fontId="19" fillId="8" borderId="16" xfId="55" applyFont="1" applyFill="1" applyBorder="1" applyAlignment="1">
      <alignment horizontal="center" vertical="center"/>
    </xf>
    <xf numFmtId="0" fontId="19" fillId="8" borderId="9" xfId="55" applyFont="1" applyFill="1" applyBorder="1" applyAlignment="1">
      <alignment horizontal="center" vertical="center"/>
    </xf>
    <xf numFmtId="170" fontId="45" fillId="0" borderId="0" xfId="55" applyNumberFormat="1" applyFont="1" applyAlignment="1">
      <alignment horizontal="center"/>
    </xf>
    <xf numFmtId="0" fontId="45" fillId="0" borderId="0" xfId="55" applyFont="1" applyAlignment="1">
      <alignment horizontal="center"/>
    </xf>
    <xf numFmtId="0" fontId="19" fillId="0" borderId="0" xfId="55" applyFont="1" applyAlignment="1">
      <alignment horizontal="right"/>
    </xf>
    <xf numFmtId="0" fontId="16" fillId="0" borderId="0" xfId="123" applyFont="1" applyAlignment="1">
      <alignment horizontal="center" vertical="center" wrapText="1"/>
    </xf>
    <xf numFmtId="0" fontId="19" fillId="8" borderId="8" xfId="123" applyFont="1" applyFill="1" applyBorder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 wrapText="1"/>
    </xf>
    <xf numFmtId="0" fontId="1" fillId="8" borderId="7" xfId="55" applyFill="1" applyBorder="1" applyAlignment="1">
      <alignment horizontal="center" vertical="center" wrapText="1"/>
    </xf>
    <xf numFmtId="0" fontId="19" fillId="8" borderId="6" xfId="55" applyFont="1" applyFill="1" applyBorder="1" applyAlignment="1">
      <alignment horizontal="center" vertical="center"/>
    </xf>
    <xf numFmtId="0" fontId="19" fillId="8" borderId="0" xfId="55" applyFont="1" applyFill="1" applyAlignment="1">
      <alignment horizontal="center" vertical="center"/>
    </xf>
    <xf numFmtId="0" fontId="9" fillId="0" borderId="0" xfId="55" applyFont="1" applyAlignment="1">
      <alignment horizontal="justify" vertical="justify"/>
    </xf>
    <xf numFmtId="0" fontId="9" fillId="0" borderId="24" xfId="55" applyFont="1" applyBorder="1" applyAlignment="1">
      <alignment horizontal="left" vertical="center"/>
    </xf>
    <xf numFmtId="0" fontId="41" fillId="0" borderId="0" xfId="55" applyFont="1" applyAlignment="1">
      <alignment horizontal="center" vertical="center" wrapText="1"/>
    </xf>
    <xf numFmtId="0" fontId="19" fillId="8" borderId="11" xfId="55" applyFont="1" applyFill="1" applyBorder="1" applyAlignment="1">
      <alignment horizontal="center" vertical="center"/>
    </xf>
    <xf numFmtId="0" fontId="19" fillId="8" borderId="11" xfId="55" applyFont="1" applyFill="1" applyBorder="1"/>
    <xf numFmtId="0" fontId="19" fillId="8" borderId="12" xfId="55" applyFont="1" applyFill="1" applyBorder="1"/>
    <xf numFmtId="0" fontId="19" fillId="8" borderId="7" xfId="55" applyFont="1" applyFill="1" applyBorder="1" applyAlignment="1">
      <alignment horizontal="center" vertical="center"/>
    </xf>
    <xf numFmtId="0" fontId="0" fillId="0" borderId="8" xfId="0" applyBorder="1"/>
    <xf numFmtId="0" fontId="19" fillId="8" borderId="7" xfId="55" applyFont="1" applyFill="1" applyBorder="1" applyAlignment="1">
      <alignment horizontal="center" vertical="center" wrapText="1"/>
    </xf>
    <xf numFmtId="0" fontId="19" fillId="8" borderId="14" xfId="55" applyFont="1" applyFill="1" applyBorder="1" applyAlignment="1">
      <alignment horizontal="center" vertical="center"/>
    </xf>
    <xf numFmtId="0" fontId="19" fillId="8" borderId="15" xfId="55" applyFont="1" applyFill="1" applyBorder="1" applyAlignment="1">
      <alignment horizontal="center" vertical="center"/>
    </xf>
    <xf numFmtId="0" fontId="19" fillId="8" borderId="15" xfId="55" applyFont="1" applyFill="1" applyBorder="1"/>
    <xf numFmtId="0" fontId="9" fillId="0" borderId="24" xfId="55" applyFont="1" applyBorder="1" applyAlignment="1">
      <alignment horizontal="justify" vertical="justify"/>
    </xf>
    <xf numFmtId="0" fontId="19" fillId="8" borderId="12" xfId="55" applyFont="1" applyFill="1" applyBorder="1" applyAlignment="1">
      <alignment horizontal="center" vertical="center"/>
    </xf>
    <xf numFmtId="0" fontId="9" fillId="0" borderId="0" xfId="55" applyFont="1" applyAlignment="1">
      <alignment vertical="center" wrapText="1"/>
    </xf>
    <xf numFmtId="0" fontId="9" fillId="0" borderId="0" xfId="55" applyFont="1" applyAlignment="1">
      <alignment horizontal="left" vertical="center" wrapText="1"/>
    </xf>
    <xf numFmtId="0" fontId="9" fillId="0" borderId="24" xfId="21" quotePrefix="1" applyFont="1" applyBorder="1" applyAlignment="1">
      <alignment horizontal="justify"/>
    </xf>
    <xf numFmtId="0" fontId="9" fillId="0" borderId="24" xfId="21" quotePrefix="1" applyFont="1" applyBorder="1" applyAlignment="1">
      <alignment horizontal="justify" vertical="center"/>
    </xf>
    <xf numFmtId="0" fontId="19" fillId="8" borderId="10" xfId="21" applyFont="1" applyFill="1" applyBorder="1" applyAlignment="1">
      <alignment horizontal="center" vertical="center" wrapText="1"/>
    </xf>
    <xf numFmtId="0" fontId="3" fillId="3" borderId="0" xfId="21" applyFont="1" applyFill="1" applyAlignment="1">
      <alignment horizontal="left" vertical="center"/>
    </xf>
    <xf numFmtId="0" fontId="9" fillId="0" borderId="0" xfId="21" quotePrefix="1" applyFont="1" applyAlignment="1">
      <alignment horizontal="justify" vertical="justify"/>
    </xf>
    <xf numFmtId="0" fontId="19" fillId="8" borderId="8" xfId="55" applyFont="1" applyFill="1" applyBorder="1" applyAlignment="1">
      <alignment horizontal="center" vertical="center"/>
    </xf>
    <xf numFmtId="186" fontId="19" fillId="10" borderId="0" xfId="21" applyNumberFormat="1" applyFont="1" applyFill="1" applyAlignment="1">
      <alignment horizontal="center" vertical="center"/>
    </xf>
    <xf numFmtId="166" fontId="19" fillId="10" borderId="0" xfId="21" applyNumberFormat="1" applyFont="1" applyFill="1" applyAlignment="1">
      <alignment horizontal="center" vertical="center"/>
    </xf>
    <xf numFmtId="0" fontId="16" fillId="0" borderId="0" xfId="21" applyFont="1" applyAlignment="1">
      <alignment horizontal="center" vertical="center"/>
    </xf>
    <xf numFmtId="1" fontId="3" fillId="0" borderId="0" xfId="21" quotePrefix="1" applyNumberFormat="1" applyFont="1" applyAlignment="1">
      <alignment horizontal="left"/>
    </xf>
    <xf numFmtId="0" fontId="3" fillId="0" borderId="0" xfId="21" applyFont="1" applyAlignment="1">
      <alignment horizontal="left"/>
    </xf>
    <xf numFmtId="165" fontId="19" fillId="8" borderId="0" xfId="21" quotePrefix="1" applyNumberFormat="1" applyFont="1" applyFill="1" applyAlignment="1">
      <alignment horizontal="center" vertical="center" wrapText="1"/>
    </xf>
    <xf numFmtId="165" fontId="19" fillId="8" borderId="3" xfId="21" quotePrefix="1" applyNumberFormat="1" applyFont="1" applyFill="1" applyBorder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/>
    </xf>
    <xf numFmtId="165" fontId="19" fillId="8" borderId="4" xfId="22" applyNumberFormat="1" applyFont="1" applyFill="1" applyBorder="1" applyAlignment="1">
      <alignment horizontal="center" vertical="center"/>
    </xf>
    <xf numFmtId="165" fontId="19" fillId="8" borderId="16" xfId="22" applyNumberFormat="1" applyFont="1" applyFill="1" applyBorder="1" applyAlignment="1">
      <alignment horizontal="center" vertical="center"/>
    </xf>
    <xf numFmtId="165" fontId="16" fillId="0" borderId="0" xfId="21" applyNumberFormat="1" applyFont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 wrapText="1"/>
    </xf>
    <xf numFmtId="165" fontId="19" fillId="8" borderId="3" xfId="2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/>
    </xf>
    <xf numFmtId="165" fontId="19" fillId="8" borderId="6" xfId="21" applyNumberFormat="1" applyFont="1" applyFill="1" applyBorder="1" applyAlignment="1">
      <alignment horizontal="center" vertical="center"/>
    </xf>
    <xf numFmtId="165" fontId="16" fillId="0" borderId="0" xfId="22" applyNumberFormat="1" applyFont="1" applyAlignment="1">
      <alignment horizontal="center" vertical="center" wrapText="1"/>
    </xf>
    <xf numFmtId="165" fontId="19" fillId="8" borderId="12" xfId="22" applyNumberFormat="1" applyFont="1" applyFill="1" applyBorder="1" applyAlignment="1">
      <alignment horizontal="center" vertical="center" wrapText="1"/>
    </xf>
    <xf numFmtId="165" fontId="19" fillId="8" borderId="4" xfId="22" applyNumberFormat="1" applyFont="1" applyFill="1" applyBorder="1" applyAlignment="1">
      <alignment horizontal="center" vertical="center" wrapText="1"/>
    </xf>
    <xf numFmtId="165" fontId="19" fillId="8" borderId="16" xfId="22" applyNumberFormat="1" applyFont="1" applyFill="1" applyBorder="1" applyAlignment="1">
      <alignment horizontal="center" vertical="center" wrapText="1"/>
    </xf>
    <xf numFmtId="166" fontId="3" fillId="0" borderId="0" xfId="21" applyNumberFormat="1" applyFont="1" applyAlignment="1">
      <alignment horizontal="right"/>
    </xf>
    <xf numFmtId="165" fontId="9" fillId="0" borderId="0" xfId="21" applyNumberFormat="1" applyFont="1" applyAlignment="1">
      <alignment horizontal="left" vertical="center" wrapText="1"/>
    </xf>
    <xf numFmtId="165" fontId="19" fillId="8" borderId="0" xfId="21" applyNumberFormat="1" applyFont="1" applyFill="1" applyAlignment="1">
      <alignment horizontal="right" vertical="top" wrapText="1"/>
    </xf>
    <xf numFmtId="165" fontId="19" fillId="8" borderId="3" xfId="21" applyNumberFormat="1" applyFont="1" applyFill="1" applyBorder="1" applyAlignment="1">
      <alignment horizontal="right" vertical="top" wrapText="1"/>
    </xf>
    <xf numFmtId="0" fontId="0" fillId="0" borderId="3" xfId="0" applyBorder="1"/>
    <xf numFmtId="0" fontId="0" fillId="0" borderId="6" xfId="0" applyBorder="1"/>
    <xf numFmtId="165" fontId="19" fillId="8" borderId="8" xfId="21" quotePrefix="1" applyNumberFormat="1" applyFont="1" applyFill="1" applyBorder="1" applyAlignment="1">
      <alignment horizontal="center" vertical="center" wrapText="1"/>
    </xf>
    <xf numFmtId="165" fontId="19" fillId="8" borderId="8" xfId="21" applyNumberFormat="1" applyFont="1" applyFill="1" applyBorder="1" applyAlignment="1">
      <alignment horizontal="center" vertical="center" wrapText="1"/>
    </xf>
    <xf numFmtId="165" fontId="19" fillId="8" borderId="6" xfId="2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left"/>
    </xf>
    <xf numFmtId="165" fontId="19" fillId="8" borderId="3" xfId="21" applyNumberFormat="1" applyFont="1" applyFill="1" applyBorder="1" applyAlignment="1">
      <alignment horizontal="left"/>
    </xf>
    <xf numFmtId="166" fontId="19" fillId="0" borderId="0" xfId="21" applyNumberFormat="1" applyFont="1" applyAlignment="1">
      <alignment horizontal="right"/>
    </xf>
    <xf numFmtId="165" fontId="19" fillId="8" borderId="6" xfId="21" quotePrefix="1" applyNumberFormat="1" applyFont="1" applyFill="1" applyBorder="1" applyAlignment="1">
      <alignment horizontal="center" vertical="center" wrapText="1"/>
    </xf>
    <xf numFmtId="165" fontId="19" fillId="8" borderId="0" xfId="21" applyNumberFormat="1" applyFont="1" applyFill="1" applyAlignment="1">
      <alignment horizontal="center" vertical="center"/>
    </xf>
    <xf numFmtId="165" fontId="19" fillId="8" borderId="11" xfId="21" quotePrefix="1" applyNumberFormat="1" applyFont="1" applyFill="1" applyBorder="1" applyAlignment="1">
      <alignment horizontal="center" vertical="center" wrapText="1"/>
    </xf>
    <xf numFmtId="165" fontId="19" fillId="8" borderId="11" xfId="21" applyNumberFormat="1" applyFont="1" applyFill="1" applyBorder="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 wrapText="1"/>
    </xf>
    <xf numFmtId="166" fontId="19" fillId="8" borderId="11" xfId="21" applyNumberFormat="1" applyFont="1" applyFill="1" applyBorder="1" applyAlignment="1">
      <alignment horizontal="center" vertical="center" wrapText="1"/>
    </xf>
    <xf numFmtId="166" fontId="1" fillId="8" borderId="7" xfId="21" applyNumberFormat="1" applyFill="1" applyBorder="1" applyAlignment="1">
      <alignment horizontal="center" vertical="center" wrapText="1"/>
    </xf>
    <xf numFmtId="166" fontId="19" fillId="8" borderId="8" xfId="21" quotePrefix="1" applyNumberFormat="1" applyFont="1" applyFill="1" applyBorder="1" applyAlignment="1">
      <alignment horizontal="center" vertical="center" wrapText="1"/>
    </xf>
    <xf numFmtId="166" fontId="19" fillId="8" borderId="6" xfId="21" quotePrefix="1" applyNumberFormat="1" applyFont="1" applyFill="1" applyBorder="1" applyAlignment="1">
      <alignment horizontal="center" vertical="center" wrapText="1"/>
    </xf>
    <xf numFmtId="165" fontId="9" fillId="0" borderId="24" xfId="21" applyNumberFormat="1" applyFont="1" applyBorder="1" applyAlignment="1">
      <alignment horizontal="left" vertical="center" wrapText="1"/>
    </xf>
    <xf numFmtId="165" fontId="19" fillId="8" borderId="11" xfId="21" applyNumberFormat="1" applyFont="1" applyFill="1" applyBorder="1" applyAlignment="1">
      <alignment horizontal="center" vertical="center"/>
    </xf>
    <xf numFmtId="165" fontId="19" fillId="8" borderId="7" xfId="21" applyNumberFormat="1" applyFont="1" applyFill="1" applyBorder="1" applyAlignment="1">
      <alignment horizontal="center" vertical="center" wrapText="1"/>
    </xf>
    <xf numFmtId="165" fontId="19" fillId="8" borderId="10" xfId="21" applyNumberFormat="1" applyFont="1" applyFill="1" applyBorder="1" applyAlignment="1">
      <alignment horizontal="center" vertical="center" wrapText="1"/>
    </xf>
    <xf numFmtId="0" fontId="1" fillId="0" borderId="0" xfId="21" applyAlignment="1">
      <alignment horizontal="center" vertical="center" wrapText="1"/>
    </xf>
    <xf numFmtId="165" fontId="19" fillId="8" borderId="12" xfId="21" applyNumberFormat="1" applyFont="1" applyFill="1" applyBorder="1" applyAlignment="1">
      <alignment horizontal="center" vertical="center"/>
    </xf>
    <xf numFmtId="0" fontId="1" fillId="0" borderId="0" xfId="21" applyAlignment="1">
      <alignment wrapText="1"/>
    </xf>
    <xf numFmtId="0" fontId="1" fillId="8" borderId="11" xfId="21" applyFill="1" applyBorder="1" applyAlignment="1">
      <alignment wrapText="1"/>
    </xf>
    <xf numFmtId="0" fontId="1" fillId="8" borderId="12" xfId="21" applyFill="1" applyBorder="1" applyAlignment="1">
      <alignment wrapText="1"/>
    </xf>
    <xf numFmtId="170" fontId="19" fillId="12" borderId="0" xfId="21" applyNumberFormat="1" applyFont="1" applyFill="1" applyAlignment="1">
      <alignment horizontal="center" vertical="center"/>
    </xf>
    <xf numFmtId="165" fontId="19" fillId="12" borderId="0" xfId="21" applyNumberFormat="1" applyFont="1" applyFill="1" applyAlignment="1">
      <alignment horizontal="center" vertical="top"/>
    </xf>
    <xf numFmtId="165" fontId="19" fillId="8" borderId="4" xfId="21" applyNumberFormat="1" applyFont="1" applyFill="1" applyBorder="1" applyAlignment="1">
      <alignment horizontal="center" vertical="center"/>
    </xf>
    <xf numFmtId="165" fontId="19" fillId="8" borderId="16" xfId="21" applyNumberFormat="1" applyFont="1" applyFill="1" applyBorder="1" applyAlignment="1">
      <alignment horizontal="center" vertical="center"/>
    </xf>
    <xf numFmtId="165" fontId="19" fillId="8" borderId="8" xfId="22" applyNumberFormat="1" applyFont="1" applyFill="1" applyBorder="1" applyAlignment="1">
      <alignment horizontal="center" vertical="center" wrapText="1"/>
    </xf>
    <xf numFmtId="166" fontId="19" fillId="10" borderId="0" xfId="22" applyNumberFormat="1" applyFont="1" applyFill="1" applyAlignment="1">
      <alignment horizontal="center" vertical="center"/>
    </xf>
    <xf numFmtId="0" fontId="16" fillId="6" borderId="0" xfId="55" applyFont="1" applyFill="1" applyAlignment="1">
      <alignment horizontal="center" vertical="center" wrapText="1"/>
    </xf>
    <xf numFmtId="165" fontId="19" fillId="8" borderId="27" xfId="21" applyNumberFormat="1" applyFont="1" applyFill="1" applyBorder="1" applyAlignment="1">
      <alignment horizontal="center" vertical="center" wrapText="1"/>
    </xf>
    <xf numFmtId="165" fontId="19" fillId="8" borderId="38" xfId="21" applyNumberFormat="1" applyFont="1" applyFill="1" applyBorder="1" applyAlignment="1">
      <alignment horizontal="center" vertical="center" wrapText="1"/>
    </xf>
    <xf numFmtId="165" fontId="19" fillId="8" borderId="32" xfId="21" applyNumberFormat="1" applyFont="1" applyFill="1" applyBorder="1" applyAlignment="1">
      <alignment horizontal="center" vertical="center" wrapText="1"/>
    </xf>
    <xf numFmtId="3" fontId="19" fillId="0" borderId="0" xfId="22" applyNumberFormat="1" applyFont="1" applyAlignment="1">
      <alignment horizontal="right"/>
    </xf>
    <xf numFmtId="3" fontId="3" fillId="0" borderId="0" xfId="22" applyNumberFormat="1" applyFont="1" applyAlignment="1">
      <alignment horizontal="right"/>
    </xf>
    <xf numFmtId="0" fontId="19" fillId="8" borderId="4" xfId="22" applyFont="1" applyFill="1" applyBorder="1" applyAlignment="1">
      <alignment horizontal="center" vertical="center" wrapText="1"/>
    </xf>
    <xf numFmtId="165" fontId="19" fillId="8" borderId="14" xfId="22" applyNumberFormat="1" applyFont="1" applyFill="1" applyBorder="1" applyAlignment="1">
      <alignment horizontal="center" vertical="center" wrapText="1"/>
    </xf>
    <xf numFmtId="165" fontId="19" fillId="8" borderId="7" xfId="22" applyNumberFormat="1" applyFont="1" applyFill="1" applyBorder="1" applyAlignment="1">
      <alignment horizontal="center" vertical="center" wrapText="1"/>
    </xf>
    <xf numFmtId="165" fontId="19" fillId="8" borderId="15" xfId="22" applyNumberFormat="1" applyFont="1" applyFill="1" applyBorder="1" applyAlignment="1">
      <alignment horizontal="center" vertical="center" wrapText="1"/>
    </xf>
    <xf numFmtId="165" fontId="19" fillId="8" borderId="10" xfId="22" applyNumberFormat="1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right" vertical="top"/>
    </xf>
    <xf numFmtId="0" fontId="19" fillId="8" borderId="3" xfId="22" applyFont="1" applyFill="1" applyBorder="1" applyAlignment="1">
      <alignment horizontal="right" vertical="top"/>
    </xf>
    <xf numFmtId="0" fontId="19" fillId="8" borderId="16" xfId="22" applyFont="1" applyFill="1" applyBorder="1" applyAlignment="1">
      <alignment horizontal="center" vertical="center" wrapText="1"/>
    </xf>
    <xf numFmtId="0" fontId="19" fillId="8" borderId="0" xfId="22" applyFont="1" applyFill="1" applyAlignment="1">
      <alignment horizontal="left"/>
    </xf>
    <xf numFmtId="0" fontId="19" fillId="8" borderId="3" xfId="22" applyFont="1" applyFill="1" applyBorder="1" applyAlignment="1">
      <alignment horizontal="left"/>
    </xf>
    <xf numFmtId="0" fontId="19" fillId="8" borderId="9" xfId="22" applyFont="1" applyFill="1" applyBorder="1" applyAlignment="1">
      <alignment horizontal="center" vertical="center" wrapText="1"/>
    </xf>
    <xf numFmtId="0" fontId="1" fillId="0" borderId="0" xfId="22" applyAlignment="1">
      <alignment horizontal="center" vertical="center" wrapText="1"/>
    </xf>
    <xf numFmtId="0" fontId="19" fillId="8" borderId="16" xfId="22" applyFont="1" applyFill="1" applyBorder="1" applyAlignment="1">
      <alignment horizontal="center" vertical="center"/>
    </xf>
    <xf numFmtId="0" fontId="41" fillId="0" borderId="0" xfId="54" applyFont="1" applyAlignment="1">
      <alignment horizontal="center" vertical="center" wrapText="1"/>
    </xf>
    <xf numFmtId="0" fontId="44" fillId="0" borderId="0" xfId="54" applyFont="1" applyAlignment="1">
      <alignment horizontal="left" vertical="top" wrapText="1"/>
    </xf>
    <xf numFmtId="0" fontId="41" fillId="0" borderId="0" xfId="28" applyFont="1" applyAlignment="1">
      <alignment horizontal="center" vertical="center" wrapText="1"/>
    </xf>
    <xf numFmtId="0" fontId="19" fillId="8" borderId="28" xfId="28" applyFont="1" applyFill="1" applyBorder="1" applyAlignment="1">
      <alignment horizontal="center" vertical="center"/>
    </xf>
    <xf numFmtId="0" fontId="19" fillId="8" borderId="12" xfId="28" applyFont="1" applyFill="1" applyBorder="1" applyAlignment="1">
      <alignment horizontal="center" vertical="center"/>
    </xf>
    <xf numFmtId="0" fontId="19" fillId="8" borderId="16" xfId="28" applyFont="1" applyFill="1" applyBorder="1" applyAlignment="1">
      <alignment horizontal="center" vertical="center"/>
    </xf>
    <xf numFmtId="0" fontId="19" fillId="8" borderId="0" xfId="28" applyFont="1" applyFill="1" applyAlignment="1">
      <alignment horizontal="center" vertical="center" wrapText="1"/>
    </xf>
    <xf numFmtId="0" fontId="1" fillId="8" borderId="0" xfId="28" applyFill="1" applyAlignment="1">
      <alignment horizontal="center" vertical="center" wrapText="1"/>
    </xf>
    <xf numFmtId="0" fontId="19" fillId="8" borderId="28" xfId="54" applyFont="1" applyFill="1" applyBorder="1" applyAlignment="1">
      <alignment horizontal="center" vertical="center"/>
    </xf>
    <xf numFmtId="0" fontId="19" fillId="8" borderId="29" xfId="54" applyFont="1" applyFill="1" applyBorder="1" applyAlignment="1">
      <alignment horizontal="center" vertical="center"/>
    </xf>
    <xf numFmtId="0" fontId="19" fillId="8" borderId="0" xfId="54" applyFont="1" applyFill="1" applyAlignment="1">
      <alignment horizontal="center" vertical="center" wrapText="1"/>
    </xf>
    <xf numFmtId="0" fontId="19" fillId="8" borderId="3" xfId="54" applyFont="1" applyFill="1" applyBorder="1" applyAlignment="1">
      <alignment horizontal="center" vertical="center" wrapText="1"/>
    </xf>
    <xf numFmtId="3" fontId="19" fillId="8" borderId="6" xfId="54" applyNumberFormat="1" applyFont="1" applyFill="1" applyBorder="1" applyAlignment="1">
      <alignment horizontal="center" vertical="center"/>
    </xf>
    <xf numFmtId="3" fontId="19" fillId="8" borderId="0" xfId="54" applyNumberFormat="1" applyFont="1" applyFill="1" applyAlignment="1">
      <alignment horizontal="center" vertical="center"/>
    </xf>
    <xf numFmtId="3" fontId="19" fillId="4" borderId="0" xfId="54" applyNumberFormat="1" applyFont="1" applyFill="1" applyAlignment="1">
      <alignment horizontal="left"/>
    </xf>
    <xf numFmtId="0" fontId="20" fillId="4" borderId="0" xfId="54" applyFont="1" applyFill="1" applyAlignment="1">
      <alignment horizontal="left"/>
    </xf>
    <xf numFmtId="3" fontId="21" fillId="0" borderId="0" xfId="54" applyNumberFormat="1" applyFont="1" applyAlignment="1">
      <alignment horizontal="left" indent="1"/>
    </xf>
    <xf numFmtId="0" fontId="21" fillId="0" borderId="0" xfId="54" applyFont="1" applyAlignment="1">
      <alignment horizontal="left" indent="1"/>
    </xf>
    <xf numFmtId="3" fontId="19" fillId="0" borderId="0" xfId="54" applyNumberFormat="1" applyFont="1" applyAlignment="1">
      <alignment horizontal="left"/>
    </xf>
    <xf numFmtId="0" fontId="22" fillId="0" borderId="0" xfId="54" applyFont="1" applyAlignment="1">
      <alignment horizontal="left"/>
    </xf>
    <xf numFmtId="3" fontId="3" fillId="0" borderId="0" xfId="54" applyNumberFormat="1" applyFont="1" applyAlignment="1">
      <alignment horizontal="left" indent="2"/>
    </xf>
    <xf numFmtId="0" fontId="3" fillId="0" borderId="0" xfId="54" applyFont="1" applyAlignment="1">
      <alignment horizontal="left" indent="2"/>
    </xf>
    <xf numFmtId="0" fontId="19" fillId="8" borderId="28" xfId="54" applyFont="1" applyFill="1" applyBorder="1" applyAlignment="1">
      <alignment horizontal="center" vertical="center" wrapText="1"/>
    </xf>
    <xf numFmtId="0" fontId="19" fillId="8" borderId="29" xfId="54" applyFont="1" applyFill="1" applyBorder="1" applyAlignment="1">
      <alignment horizontal="center" vertical="center" wrapText="1"/>
    </xf>
    <xf numFmtId="0" fontId="1" fillId="8" borderId="28" xfId="54" applyFill="1" applyBorder="1" applyAlignment="1">
      <alignment vertical="center"/>
    </xf>
    <xf numFmtId="0" fontId="1" fillId="8" borderId="29" xfId="54" applyFill="1" applyBorder="1" applyAlignment="1">
      <alignment vertical="center"/>
    </xf>
    <xf numFmtId="0" fontId="82" fillId="0" borderId="0" xfId="54" applyFont="1" applyAlignment="1">
      <alignment horizontal="left" vertical="top" wrapText="1"/>
    </xf>
    <xf numFmtId="0" fontId="19" fillId="8" borderId="29" xfId="28" applyFont="1" applyFill="1" applyBorder="1" applyAlignment="1">
      <alignment horizontal="center" vertical="center" wrapText="1"/>
    </xf>
    <xf numFmtId="0" fontId="19" fillId="8" borderId="27" xfId="28" applyFont="1" applyFill="1" applyBorder="1" applyAlignment="1">
      <alignment horizontal="center" vertical="center" wrapText="1"/>
    </xf>
    <xf numFmtId="0" fontId="19" fillId="8" borderId="12" xfId="28" applyFont="1" applyFill="1" applyBorder="1" applyAlignment="1">
      <alignment horizontal="center" vertical="center" wrapText="1"/>
    </xf>
    <xf numFmtId="0" fontId="19" fillId="8" borderId="32" xfId="28" applyFont="1" applyFill="1" applyBorder="1" applyAlignment="1">
      <alignment horizontal="center" vertical="center" wrapText="1"/>
    </xf>
    <xf numFmtId="0" fontId="19" fillId="8" borderId="16" xfId="28" applyFont="1" applyFill="1" applyBorder="1" applyAlignment="1">
      <alignment horizontal="center" vertical="center" wrapText="1"/>
    </xf>
    <xf numFmtId="0" fontId="19" fillId="8" borderId="34" xfId="28" applyFont="1" applyFill="1" applyBorder="1" applyAlignment="1">
      <alignment horizontal="center" vertical="center" wrapText="1"/>
    </xf>
    <xf numFmtId="0" fontId="19" fillId="8" borderId="30" xfId="28" applyFont="1" applyFill="1" applyBorder="1" applyAlignment="1">
      <alignment horizontal="center" vertical="center" wrapText="1"/>
    </xf>
    <xf numFmtId="0" fontId="9" fillId="0" borderId="0" xfId="54" applyFont="1" applyAlignment="1">
      <alignment horizontal="left" vertical="top" wrapText="1"/>
    </xf>
    <xf numFmtId="0" fontId="19" fillId="8" borderId="0" xfId="28" applyFont="1" applyFill="1" applyAlignment="1">
      <alignment horizontal="right" vertical="top" wrapText="1"/>
    </xf>
    <xf numFmtId="0" fontId="1" fillId="8" borderId="0" xfId="28" applyFill="1" applyAlignment="1">
      <alignment horizontal="right" vertical="top" wrapText="1"/>
    </xf>
    <xf numFmtId="0" fontId="19" fillId="8" borderId="8" xfId="28" applyFont="1" applyFill="1" applyBorder="1" applyAlignment="1">
      <alignment horizontal="center" vertical="center" wrapText="1"/>
    </xf>
    <xf numFmtId="0" fontId="1" fillId="8" borderId="8" xfId="28" applyFill="1" applyBorder="1" applyAlignment="1">
      <alignment horizontal="center" vertical="center" wrapText="1"/>
    </xf>
    <xf numFmtId="0" fontId="19" fillId="8" borderId="28" xfId="22" applyFont="1" applyFill="1" applyBorder="1" applyAlignment="1">
      <alignment horizontal="center" vertical="center" wrapText="1"/>
    </xf>
    <xf numFmtId="0" fontId="19" fillId="8" borderId="29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center" vertical="center" wrapText="1"/>
    </xf>
    <xf numFmtId="0" fontId="19" fillId="8" borderId="57" xfId="22" applyFont="1" applyFill="1" applyBorder="1" applyAlignment="1">
      <alignment horizontal="center" vertical="center" wrapText="1"/>
    </xf>
    <xf numFmtId="0" fontId="19" fillId="8" borderId="58" xfId="22" applyFont="1" applyFill="1" applyBorder="1" applyAlignment="1">
      <alignment horizontal="center" vertical="center" wrapText="1"/>
    </xf>
    <xf numFmtId="0" fontId="19" fillId="8" borderId="56" xfId="22" applyFont="1" applyFill="1" applyBorder="1" applyAlignment="1">
      <alignment horizontal="center" vertical="center" wrapText="1"/>
    </xf>
    <xf numFmtId="0" fontId="19" fillId="8" borderId="44" xfId="22" applyFont="1" applyFill="1" applyBorder="1" applyAlignment="1">
      <alignment horizontal="center" vertical="center" wrapText="1"/>
    </xf>
    <xf numFmtId="0" fontId="19" fillId="8" borderId="47" xfId="22" applyFont="1" applyFill="1" applyBorder="1" applyAlignment="1">
      <alignment horizontal="center" vertical="center"/>
    </xf>
    <xf numFmtId="0" fontId="19" fillId="8" borderId="48" xfId="22" applyFont="1" applyFill="1" applyBorder="1" applyAlignment="1">
      <alignment horizontal="center" vertical="center"/>
    </xf>
    <xf numFmtId="0" fontId="19" fillId="8" borderId="49" xfId="22" applyFont="1" applyFill="1" applyBorder="1" applyAlignment="1">
      <alignment horizontal="center" vertical="center"/>
    </xf>
    <xf numFmtId="0" fontId="19" fillId="8" borderId="8" xfId="22" applyFont="1" applyFill="1" applyBorder="1" applyAlignment="1">
      <alignment horizontal="center" vertical="center"/>
    </xf>
    <xf numFmtId="0" fontId="19" fillId="8" borderId="31" xfId="22" applyFont="1" applyFill="1" applyBorder="1" applyAlignment="1">
      <alignment horizontal="center" vertical="center" wrapText="1"/>
    </xf>
    <xf numFmtId="0" fontId="19" fillId="8" borderId="34" xfId="22" applyFont="1" applyFill="1" applyBorder="1" applyAlignment="1">
      <alignment horizontal="center" vertical="center" wrapText="1"/>
    </xf>
    <xf numFmtId="0" fontId="19" fillId="8" borderId="27" xfId="22" applyFont="1" applyFill="1" applyBorder="1" applyAlignment="1">
      <alignment horizontal="left"/>
    </xf>
    <xf numFmtId="0" fontId="19" fillId="8" borderId="38" xfId="22" applyFont="1" applyFill="1" applyBorder="1" applyAlignment="1">
      <alignment horizontal="center" vertical="center" wrapText="1"/>
    </xf>
    <xf numFmtId="0" fontId="19" fillId="8" borderId="62" xfId="22" applyFont="1" applyFill="1" applyBorder="1" applyAlignment="1">
      <alignment horizontal="center" vertical="center" wrapText="1"/>
    </xf>
    <xf numFmtId="0" fontId="19" fillId="8" borderId="61" xfId="22" applyFont="1" applyFill="1" applyBorder="1" applyAlignment="1">
      <alignment horizontal="center" vertical="center" wrapText="1"/>
    </xf>
    <xf numFmtId="3" fontId="19" fillId="8" borderId="59" xfId="22" applyNumberFormat="1" applyFont="1" applyFill="1" applyBorder="1" applyAlignment="1">
      <alignment horizontal="center" vertical="center" wrapText="1"/>
    </xf>
    <xf numFmtId="3" fontId="19" fillId="8" borderId="6" xfId="22" applyNumberFormat="1" applyFont="1" applyFill="1" applyBorder="1" applyAlignment="1">
      <alignment horizontal="center" vertical="center" wrapText="1"/>
    </xf>
    <xf numFmtId="3" fontId="19" fillId="8" borderId="39" xfId="22" applyNumberFormat="1" applyFont="1" applyFill="1" applyBorder="1" applyAlignment="1">
      <alignment horizontal="center" vertical="center" wrapText="1"/>
    </xf>
    <xf numFmtId="3" fontId="19" fillId="8" borderId="40" xfId="22" applyNumberFormat="1" applyFont="1" applyFill="1" applyBorder="1" applyAlignment="1">
      <alignment horizontal="center" vertical="center" wrapText="1"/>
    </xf>
    <xf numFmtId="3" fontId="19" fillId="8" borderId="30" xfId="22" applyNumberFormat="1" applyFont="1" applyFill="1" applyBorder="1" applyAlignment="1">
      <alignment horizontal="center" vertical="center" wrapText="1"/>
    </xf>
    <xf numFmtId="3" fontId="19" fillId="8" borderId="27" xfId="22" applyNumberFormat="1" applyFont="1" applyFill="1" applyBorder="1" applyAlignment="1">
      <alignment horizontal="center" vertical="center" wrapText="1"/>
    </xf>
    <xf numFmtId="3" fontId="19" fillId="8" borderId="25" xfId="22" applyNumberFormat="1" applyFont="1" applyFill="1" applyBorder="1" applyAlignment="1">
      <alignment horizontal="center" vertical="center" wrapText="1"/>
    </xf>
    <xf numFmtId="3" fontId="19" fillId="8" borderId="28" xfId="22" applyNumberFormat="1" applyFont="1" applyFill="1" applyBorder="1" applyAlignment="1">
      <alignment horizontal="center" vertical="center" wrapText="1"/>
    </xf>
    <xf numFmtId="3" fontId="19" fillId="8" borderId="41" xfId="22" applyNumberFormat="1" applyFont="1" applyFill="1" applyBorder="1" applyAlignment="1">
      <alignment horizontal="center" vertical="center"/>
    </xf>
    <xf numFmtId="3" fontId="19" fillId="8" borderId="32" xfId="22" applyNumberFormat="1" applyFont="1" applyFill="1" applyBorder="1" applyAlignment="1">
      <alignment horizontal="center" vertical="center"/>
    </xf>
    <xf numFmtId="3" fontId="19" fillId="8" borderId="42" xfId="22" applyNumberFormat="1" applyFont="1" applyFill="1" applyBorder="1" applyAlignment="1">
      <alignment horizontal="center" vertical="center"/>
    </xf>
    <xf numFmtId="3" fontId="19" fillId="8" borderId="47" xfId="22" applyNumberFormat="1" applyFont="1" applyFill="1" applyBorder="1" applyAlignment="1">
      <alignment horizontal="center" vertical="center" wrapText="1"/>
    </xf>
    <xf numFmtId="3" fontId="19" fillId="8" borderId="48" xfId="22" applyNumberFormat="1" applyFont="1" applyFill="1" applyBorder="1" applyAlignment="1">
      <alignment horizontal="center" vertical="center" wrapText="1"/>
    </xf>
    <xf numFmtId="3" fontId="19" fillId="8" borderId="43" xfId="22" applyNumberFormat="1" applyFont="1" applyFill="1" applyBorder="1" applyAlignment="1">
      <alignment horizontal="center" vertical="center" wrapText="1"/>
    </xf>
    <xf numFmtId="3" fontId="19" fillId="8" borderId="44" xfId="22" applyNumberFormat="1" applyFont="1" applyFill="1" applyBorder="1" applyAlignment="1">
      <alignment horizontal="center" vertical="center" wrapText="1"/>
    </xf>
    <xf numFmtId="3" fontId="19" fillId="8" borderId="31" xfId="22" applyNumberFormat="1" applyFont="1" applyFill="1" applyBorder="1" applyAlignment="1">
      <alignment horizontal="center" vertical="center" wrapText="1"/>
    </xf>
    <xf numFmtId="3" fontId="19" fillId="8" borderId="29" xfId="22" applyNumberFormat="1" applyFont="1" applyFill="1" applyBorder="1" applyAlignment="1">
      <alignment horizontal="center" vertical="center" wrapText="1"/>
    </xf>
    <xf numFmtId="0" fontId="19" fillId="8" borderId="8" xfId="22" quotePrefix="1" applyFont="1" applyFill="1" applyBorder="1" applyAlignment="1">
      <alignment horizontal="center" vertical="center" wrapText="1"/>
    </xf>
    <xf numFmtId="0" fontId="1" fillId="8" borderId="8" xfId="22" applyFill="1" applyBorder="1" applyAlignment="1">
      <alignment horizontal="center" vertical="center" wrapText="1"/>
    </xf>
    <xf numFmtId="0" fontId="1" fillId="8" borderId="6" xfId="22" applyFill="1" applyBorder="1" applyAlignment="1">
      <alignment horizontal="center" vertical="center" wrapText="1"/>
    </xf>
    <xf numFmtId="0" fontId="19" fillId="10" borderId="0" xfId="22" applyFont="1" applyFill="1" applyAlignment="1">
      <alignment horizontal="center" vertical="center"/>
    </xf>
    <xf numFmtId="165" fontId="19" fillId="10" borderId="0" xfId="22" applyNumberFormat="1" applyFont="1" applyFill="1" applyAlignment="1">
      <alignment horizontal="center" vertical="center"/>
    </xf>
    <xf numFmtId="0" fontId="19" fillId="8" borderId="28" xfId="22" quotePrefix="1" applyFont="1" applyFill="1" applyBorder="1" applyAlignment="1">
      <alignment horizontal="center" vertical="center" wrapText="1"/>
    </xf>
    <xf numFmtId="0" fontId="19" fillId="8" borderId="36" xfId="22" applyFont="1" applyFill="1" applyBorder="1" applyAlignment="1">
      <alignment horizontal="center" vertical="center" wrapText="1"/>
    </xf>
    <xf numFmtId="0" fontId="19" fillId="8" borderId="32" xfId="22" applyFont="1" applyFill="1" applyBorder="1" applyAlignment="1">
      <alignment horizontal="center" vertical="center" wrapText="1"/>
    </xf>
    <xf numFmtId="165" fontId="45" fillId="10" borderId="0" xfId="22" applyNumberFormat="1" applyFont="1" applyFill="1" applyAlignment="1">
      <alignment horizontal="center" vertical="center"/>
    </xf>
    <xf numFmtId="3" fontId="45" fillId="10" borderId="0" xfId="22" applyNumberFormat="1" applyFont="1" applyFill="1" applyAlignment="1">
      <alignment horizontal="center" vertical="center"/>
    </xf>
    <xf numFmtId="3" fontId="19" fillId="8" borderId="8" xfId="22" applyNumberFormat="1" applyFont="1" applyFill="1" applyBorder="1" applyAlignment="1">
      <alignment horizontal="center" vertical="center" wrapText="1"/>
    </xf>
    <xf numFmtId="3" fontId="45" fillId="0" borderId="0" xfId="22" quotePrefix="1" applyNumberFormat="1" applyFont="1" applyAlignment="1">
      <alignment horizontal="center"/>
    </xf>
    <xf numFmtId="0" fontId="16" fillId="0" borderId="0" xfId="56" applyFont="1" applyAlignment="1">
      <alignment horizontal="center" vertical="center" wrapText="1"/>
    </xf>
    <xf numFmtId="0" fontId="19" fillId="8" borderId="11" xfId="56" applyFont="1" applyFill="1" applyBorder="1" applyAlignment="1">
      <alignment horizontal="center" vertical="center" wrapText="1"/>
    </xf>
    <xf numFmtId="0" fontId="19" fillId="8" borderId="7" xfId="56" applyFont="1" applyFill="1" applyBorder="1" applyAlignment="1">
      <alignment horizontal="center" vertical="center" wrapText="1"/>
    </xf>
    <xf numFmtId="0" fontId="19" fillId="8" borderId="12" xfId="56" applyFont="1" applyFill="1" applyBorder="1" applyAlignment="1">
      <alignment horizontal="center" vertical="center" wrapText="1"/>
    </xf>
    <xf numFmtId="0" fontId="19" fillId="8" borderId="10" xfId="56" applyFont="1" applyFill="1" applyBorder="1" applyAlignment="1">
      <alignment horizontal="center" vertical="center" wrapText="1"/>
    </xf>
    <xf numFmtId="0" fontId="19" fillId="8" borderId="6" xfId="56" applyFont="1" applyFill="1" applyBorder="1" applyAlignment="1">
      <alignment horizontal="center" vertical="center" wrapText="1"/>
    </xf>
    <xf numFmtId="0" fontId="19" fillId="8" borderId="8" xfId="56" applyFont="1" applyFill="1" applyBorder="1" applyAlignment="1">
      <alignment horizontal="center" vertical="center" wrapText="1"/>
    </xf>
    <xf numFmtId="0" fontId="1" fillId="8" borderId="7" xfId="56" applyFill="1" applyBorder="1" applyAlignment="1">
      <alignment horizontal="center" vertical="center" wrapText="1"/>
    </xf>
    <xf numFmtId="0" fontId="1" fillId="8" borderId="10" xfId="56" applyFill="1" applyBorder="1" applyAlignment="1">
      <alignment horizontal="center" vertical="center" wrapText="1"/>
    </xf>
    <xf numFmtId="0" fontId="16" fillId="6" borderId="0" xfId="21" applyFont="1" applyFill="1" applyAlignment="1">
      <alignment horizontal="center" vertical="center" wrapText="1"/>
    </xf>
    <xf numFmtId="0" fontId="19" fillId="8" borderId="45" xfId="21" applyFont="1" applyFill="1" applyBorder="1" applyAlignment="1">
      <alignment horizontal="center" vertical="center"/>
    </xf>
    <xf numFmtId="0" fontId="19" fillId="8" borderId="45" xfId="21" applyFont="1" applyFill="1" applyBorder="1" applyAlignment="1">
      <alignment horizontal="center" vertical="center" wrapText="1"/>
    </xf>
    <xf numFmtId="0" fontId="19" fillId="8" borderId="46" xfId="21" applyFont="1" applyFill="1" applyBorder="1" applyAlignment="1">
      <alignment horizontal="center" vertical="center" wrapText="1"/>
    </xf>
    <xf numFmtId="0" fontId="9" fillId="0" borderId="0" xfId="265" applyFont="1" applyAlignment="1">
      <alignment horizontal="left" vertical="center" wrapText="1"/>
    </xf>
    <xf numFmtId="168" fontId="6" fillId="6" borderId="0" xfId="234" applyNumberFormat="1" applyFont="1" applyFill="1" applyAlignment="1">
      <alignment horizontal="center" vertical="center"/>
    </xf>
    <xf numFmtId="165" fontId="6" fillId="6" borderId="0" xfId="21" applyNumberFormat="1" applyFont="1" applyFill="1" applyAlignment="1">
      <alignment horizontal="center" vertical="center"/>
    </xf>
    <xf numFmtId="0" fontId="19" fillId="5" borderId="46" xfId="21" applyFont="1" applyFill="1" applyBorder="1" applyAlignment="1">
      <alignment horizontal="center" vertical="center"/>
    </xf>
    <xf numFmtId="0" fontId="19" fillId="5" borderId="54" xfId="21" applyFont="1" applyFill="1" applyBorder="1" applyAlignment="1">
      <alignment horizontal="center" vertical="center"/>
    </xf>
    <xf numFmtId="0" fontId="19" fillId="5" borderId="46" xfId="21" applyFont="1" applyFill="1" applyBorder="1" applyAlignment="1">
      <alignment horizontal="center" vertical="center" wrapText="1"/>
    </xf>
    <xf numFmtId="0" fontId="19" fillId="5" borderId="54" xfId="21" applyFont="1" applyFill="1" applyBorder="1" applyAlignment="1">
      <alignment horizontal="center" vertical="center" wrapText="1"/>
    </xf>
    <xf numFmtId="0" fontId="19" fillId="5" borderId="55" xfId="21" applyFont="1" applyFill="1" applyBorder="1" applyAlignment="1">
      <alignment horizontal="center" vertical="center" wrapText="1"/>
    </xf>
    <xf numFmtId="0" fontId="9" fillId="0" borderId="52" xfId="265" applyFont="1" applyBorder="1" applyAlignment="1">
      <alignment horizontal="left" vertical="center" wrapText="1"/>
    </xf>
    <xf numFmtId="0" fontId="19" fillId="5" borderId="45" xfId="21" applyFont="1" applyFill="1" applyBorder="1" applyAlignment="1">
      <alignment horizontal="center" vertical="center"/>
    </xf>
    <xf numFmtId="0" fontId="19" fillId="5" borderId="45" xfId="21" applyFont="1" applyFill="1" applyBorder="1" applyAlignment="1">
      <alignment horizontal="center" vertical="center" wrapText="1"/>
    </xf>
    <xf numFmtId="3" fontId="6" fillId="6" borderId="0" xfId="234" applyNumberFormat="1" applyFont="1" applyFill="1" applyAlignment="1">
      <alignment horizontal="center" vertical="center"/>
    </xf>
    <xf numFmtId="3" fontId="66" fillId="0" borderId="0" xfId="234" applyNumberFormat="1" applyFont="1" applyAlignment="1">
      <alignment horizontal="center" vertical="center"/>
    </xf>
    <xf numFmtId="0" fontId="16" fillId="6" borderId="0" xfId="234" applyFont="1" applyFill="1" applyAlignment="1">
      <alignment horizontal="center" vertical="center" wrapText="1"/>
    </xf>
    <xf numFmtId="3" fontId="66" fillId="6" borderId="0" xfId="234" applyNumberFormat="1" applyFont="1" applyFill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/>
    </xf>
    <xf numFmtId="169" fontId="19" fillId="5" borderId="45" xfId="21" applyNumberFormat="1" applyFont="1" applyFill="1" applyBorder="1" applyAlignment="1">
      <alignment horizontal="center" vertical="center"/>
    </xf>
    <xf numFmtId="168" fontId="19" fillId="5" borderId="45" xfId="21" applyNumberFormat="1" applyFont="1" applyFill="1" applyBorder="1" applyAlignment="1">
      <alignment horizontal="center" vertical="center" wrapText="1"/>
    </xf>
    <xf numFmtId="168" fontId="19" fillId="5" borderId="46" xfId="21" applyNumberFormat="1" applyFont="1" applyFill="1" applyBorder="1" applyAlignment="1">
      <alignment horizontal="center" vertical="center" wrapText="1"/>
    </xf>
  </cellXfs>
  <cellStyles count="287">
    <cellStyle name="%" xfId="1" xr:uid="{00000000-0005-0000-0000-000000000000}"/>
    <cellStyle name="% 2" xfId="265" xr:uid="{00000000-0005-0000-0000-000001000000}"/>
    <cellStyle name="% 3" xfId="2" xr:uid="{00000000-0005-0000-0000-000002000000}"/>
    <cellStyle name="% 3 2" xfId="3" xr:uid="{00000000-0005-0000-0000-000003000000}"/>
    <cellStyle name="CABECALHO" xfId="4" xr:uid="{00000000-0005-0000-0000-000004000000}"/>
    <cellStyle name="Comma 2" xfId="5" xr:uid="{00000000-0005-0000-0000-000005000000}"/>
    <cellStyle name="Comma 2 2" xfId="6" xr:uid="{00000000-0005-0000-0000-000006000000}"/>
    <cellStyle name="Comma 3" xfId="7" xr:uid="{00000000-0005-0000-0000-000007000000}"/>
    <cellStyle name="Comma 3 2" xfId="239" xr:uid="{00000000-0005-0000-0000-000008000000}"/>
    <cellStyle name="Currency 2" xfId="8" xr:uid="{00000000-0005-0000-0000-000009000000}"/>
    <cellStyle name="Currency 2 2" xfId="235" xr:uid="{00000000-0005-0000-0000-00000A000000}"/>
    <cellStyle name="Currency 2 2 2" xfId="272" xr:uid="{00000000-0005-0000-0000-00000B000000}"/>
    <cellStyle name="Currency 2 2 2 2" xfId="284" xr:uid="{9F0399A0-35B3-43C6-A224-FD35E967091C}"/>
    <cellStyle name="Currency 2 2 3" xfId="280" xr:uid="{CCE3D053-9DE1-421E-A798-A9B609B89E8E}"/>
    <cellStyle name="Currency 2 3" xfId="268" xr:uid="{00000000-0005-0000-0000-00000C000000}"/>
    <cellStyle name="Currency 2 3 2" xfId="275" xr:uid="{00000000-0005-0000-0000-00000D000000}"/>
    <cellStyle name="Currency 2 3 2 2" xfId="286" xr:uid="{05E12D3A-EAE8-4E0D-8947-76924099CD36}"/>
    <cellStyle name="Currency 2 3 3" xfId="282" xr:uid="{68633B6B-32C7-4CB8-852C-81BD3749DA4E}"/>
    <cellStyle name="Currency 2 4" xfId="271" xr:uid="{00000000-0005-0000-0000-00000E000000}"/>
    <cellStyle name="Currency 2 4 2" xfId="283" xr:uid="{ED45D475-45F0-4A49-A67F-DD32FAF97542}"/>
    <cellStyle name="Currency 2 5" xfId="279" xr:uid="{5184D8C9-7A9F-4773-B2FF-E8544DAACE4C}"/>
    <cellStyle name="Currency 3" xfId="267" xr:uid="{00000000-0005-0000-0000-00000F000000}"/>
    <cellStyle name="Currency 3 2" xfId="274" xr:uid="{00000000-0005-0000-0000-000010000000}"/>
    <cellStyle name="Currency 3 2 2" xfId="285" xr:uid="{DC4D6474-784A-4891-88C4-45E2BC4C63C2}"/>
    <cellStyle name="Currency 3 3" xfId="281" xr:uid="{D7A40605-5F60-4781-8B69-DB88C5B8823B}"/>
    <cellStyle name="DADOS" xfId="9" xr:uid="{00000000-0005-0000-0000-000011000000}"/>
    <cellStyle name="Hyperlink" xfId="237" builtinId="8"/>
    <cellStyle name="Hyperlink 2" xfId="10" xr:uid="{00000000-0005-0000-0000-000013000000}"/>
    <cellStyle name="Hyperlink 2 2" xfId="11" xr:uid="{00000000-0005-0000-0000-000014000000}"/>
    <cellStyle name="Hyperlink 3" xfId="12" xr:uid="{00000000-0005-0000-0000-000015000000}"/>
    <cellStyle name="Normal" xfId="0" builtinId="0"/>
    <cellStyle name="Normal - Style1" xfId="13" xr:uid="{00000000-0005-0000-0000-000017000000}"/>
    <cellStyle name="Normal - Style2" xfId="14" xr:uid="{00000000-0005-0000-0000-000018000000}"/>
    <cellStyle name="Normal - Style3" xfId="15" xr:uid="{00000000-0005-0000-0000-000019000000}"/>
    <cellStyle name="Normal - Style4" xfId="16" xr:uid="{00000000-0005-0000-0000-00001A000000}"/>
    <cellStyle name="Normal - Style5" xfId="17" xr:uid="{00000000-0005-0000-0000-00001B000000}"/>
    <cellStyle name="Normal - Style6" xfId="18" xr:uid="{00000000-0005-0000-0000-00001C000000}"/>
    <cellStyle name="Normal - Style7" xfId="19" xr:uid="{00000000-0005-0000-0000-00001D000000}"/>
    <cellStyle name="Normal - Style8" xfId="20" xr:uid="{00000000-0005-0000-0000-00001E000000}"/>
    <cellStyle name="Normal 10" xfId="21" xr:uid="{00000000-0005-0000-0000-00001F000000}"/>
    <cellStyle name="Normal 10 2" xfId="22" xr:uid="{00000000-0005-0000-0000-000020000000}"/>
    <cellStyle name="Normal 100" xfId="23" xr:uid="{00000000-0005-0000-0000-000021000000}"/>
    <cellStyle name="Normal 101" xfId="24" xr:uid="{00000000-0005-0000-0000-000022000000}"/>
    <cellStyle name="Normal 102" xfId="25" xr:uid="{00000000-0005-0000-0000-000023000000}"/>
    <cellStyle name="Normal 103" xfId="26" xr:uid="{00000000-0005-0000-0000-000024000000}"/>
    <cellStyle name="Normal 104" xfId="27" xr:uid="{00000000-0005-0000-0000-000025000000}"/>
    <cellStyle name="Normal 104 2" xfId="28" xr:uid="{00000000-0005-0000-0000-000026000000}"/>
    <cellStyle name="Normal 105" xfId="29" xr:uid="{00000000-0005-0000-0000-000027000000}"/>
    <cellStyle name="Normal 106" xfId="30" xr:uid="{00000000-0005-0000-0000-000028000000}"/>
    <cellStyle name="Normal 107" xfId="31" xr:uid="{00000000-0005-0000-0000-000029000000}"/>
    <cellStyle name="Normal 108" xfId="32" xr:uid="{00000000-0005-0000-0000-00002A000000}"/>
    <cellStyle name="Normal 109" xfId="33" xr:uid="{00000000-0005-0000-0000-00002B000000}"/>
    <cellStyle name="Normal 11" xfId="34" xr:uid="{00000000-0005-0000-0000-00002C000000}"/>
    <cellStyle name="Normal 11 2" xfId="35" xr:uid="{00000000-0005-0000-0000-00002D000000}"/>
    <cellStyle name="Normal 11 2 2" xfId="240" xr:uid="{00000000-0005-0000-0000-00002E000000}"/>
    <cellStyle name="Normal 110" xfId="36" xr:uid="{00000000-0005-0000-0000-00002F000000}"/>
    <cellStyle name="Normal 110 2" xfId="232" xr:uid="{00000000-0005-0000-0000-000030000000}"/>
    <cellStyle name="Normal 111" xfId="266" xr:uid="{00000000-0005-0000-0000-000031000000}"/>
    <cellStyle name="Normal 111 2" xfId="273" xr:uid="{00000000-0005-0000-0000-000032000000}"/>
    <cellStyle name="Normal 112" xfId="269" xr:uid="{00000000-0005-0000-0000-000033000000}"/>
    <cellStyle name="Normal 112 2" xfId="276" xr:uid="{00000000-0005-0000-0000-000034000000}"/>
    <cellStyle name="Normal 12" xfId="37" xr:uid="{00000000-0005-0000-0000-000035000000}"/>
    <cellStyle name="Normal 12 2" xfId="38" xr:uid="{00000000-0005-0000-0000-000036000000}"/>
    <cellStyle name="Normal 13" xfId="39" xr:uid="{00000000-0005-0000-0000-000037000000}"/>
    <cellStyle name="Normal 13 2" xfId="40" xr:uid="{00000000-0005-0000-0000-000038000000}"/>
    <cellStyle name="Normal 14" xfId="41" xr:uid="{00000000-0005-0000-0000-000039000000}"/>
    <cellStyle name="Normal 14 2" xfId="42" xr:uid="{00000000-0005-0000-0000-00003A000000}"/>
    <cellStyle name="Normal 14 2 2" xfId="241" xr:uid="{00000000-0005-0000-0000-00003B000000}"/>
    <cellStyle name="Normal 15" xfId="43" xr:uid="{00000000-0005-0000-0000-00003C000000}"/>
    <cellStyle name="Normal 15 2" xfId="44" xr:uid="{00000000-0005-0000-0000-00003D000000}"/>
    <cellStyle name="Normal 16" xfId="45" xr:uid="{00000000-0005-0000-0000-00003E000000}"/>
    <cellStyle name="Normal 16 2" xfId="46" xr:uid="{00000000-0005-0000-0000-00003F000000}"/>
    <cellStyle name="Normal 17" xfId="47" xr:uid="{00000000-0005-0000-0000-000040000000}"/>
    <cellStyle name="Normal 17 2" xfId="48" xr:uid="{00000000-0005-0000-0000-000041000000}"/>
    <cellStyle name="Normal 18" xfId="49" xr:uid="{00000000-0005-0000-0000-000042000000}"/>
    <cellStyle name="Normal 18 2" xfId="50" xr:uid="{00000000-0005-0000-0000-000043000000}"/>
    <cellStyle name="Normal 19" xfId="51" xr:uid="{00000000-0005-0000-0000-000044000000}"/>
    <cellStyle name="Normal 19 2" xfId="52" xr:uid="{00000000-0005-0000-0000-000045000000}"/>
    <cellStyle name="Normal 2" xfId="53" xr:uid="{00000000-0005-0000-0000-000046000000}"/>
    <cellStyle name="Normal 2 2" xfId="54" xr:uid="{00000000-0005-0000-0000-000047000000}"/>
    <cellStyle name="Normal 2 2 2" xfId="55" xr:uid="{00000000-0005-0000-0000-000048000000}"/>
    <cellStyle name="Normal 2 2 2 2" xfId="56" xr:uid="{00000000-0005-0000-0000-000049000000}"/>
    <cellStyle name="Normal 2 2 3" xfId="233" xr:uid="{00000000-0005-0000-0000-00004A000000}"/>
    <cellStyle name="Normal 2 3" xfId="234" xr:uid="{00000000-0005-0000-0000-00004B000000}"/>
    <cellStyle name="Normal 20" xfId="57" xr:uid="{00000000-0005-0000-0000-00004C000000}"/>
    <cellStyle name="Normal 20 2" xfId="58" xr:uid="{00000000-0005-0000-0000-00004D000000}"/>
    <cellStyle name="Normal 21" xfId="59" xr:uid="{00000000-0005-0000-0000-00004E000000}"/>
    <cellStyle name="Normal 21 2" xfId="60" xr:uid="{00000000-0005-0000-0000-00004F000000}"/>
    <cellStyle name="Normal 22" xfId="61" xr:uid="{00000000-0005-0000-0000-000050000000}"/>
    <cellStyle name="Normal 22 2" xfId="62" xr:uid="{00000000-0005-0000-0000-000051000000}"/>
    <cellStyle name="Normal 23" xfId="63" xr:uid="{00000000-0005-0000-0000-000052000000}"/>
    <cellStyle name="Normal 23 2" xfId="64" xr:uid="{00000000-0005-0000-0000-000053000000}"/>
    <cellStyle name="Normal 24" xfId="65" xr:uid="{00000000-0005-0000-0000-000054000000}"/>
    <cellStyle name="Normal 24 2" xfId="66" xr:uid="{00000000-0005-0000-0000-000055000000}"/>
    <cellStyle name="Normal 25" xfId="67" xr:uid="{00000000-0005-0000-0000-000056000000}"/>
    <cellStyle name="Normal 25 2" xfId="68" xr:uid="{00000000-0005-0000-0000-000057000000}"/>
    <cellStyle name="Normal 26" xfId="69" xr:uid="{00000000-0005-0000-0000-000058000000}"/>
    <cellStyle name="Normal 26 2" xfId="70" xr:uid="{00000000-0005-0000-0000-000059000000}"/>
    <cellStyle name="Normal 27" xfId="71" xr:uid="{00000000-0005-0000-0000-00005A000000}"/>
    <cellStyle name="Normal 27 2" xfId="72" xr:uid="{00000000-0005-0000-0000-00005B000000}"/>
    <cellStyle name="Normal 28" xfId="73" xr:uid="{00000000-0005-0000-0000-00005C000000}"/>
    <cellStyle name="Normal 28 2" xfId="74" xr:uid="{00000000-0005-0000-0000-00005D000000}"/>
    <cellStyle name="Normal 29" xfId="75" xr:uid="{00000000-0005-0000-0000-00005E000000}"/>
    <cellStyle name="Normal 29 2" xfId="76" xr:uid="{00000000-0005-0000-0000-00005F000000}"/>
    <cellStyle name="Normal 3" xfId="77" xr:uid="{00000000-0005-0000-0000-000060000000}"/>
    <cellStyle name="Normal 3 2" xfId="78" xr:uid="{00000000-0005-0000-0000-000061000000}"/>
    <cellStyle name="Normal 3 2 2" xfId="79" xr:uid="{00000000-0005-0000-0000-000062000000}"/>
    <cellStyle name="Normal 3 3" xfId="80" xr:uid="{00000000-0005-0000-0000-000063000000}"/>
    <cellStyle name="Normal 3 4" xfId="81" xr:uid="{00000000-0005-0000-0000-000064000000}"/>
    <cellStyle name="Normal 30" xfId="82" xr:uid="{00000000-0005-0000-0000-000065000000}"/>
    <cellStyle name="Normal 30 2" xfId="83" xr:uid="{00000000-0005-0000-0000-000066000000}"/>
    <cellStyle name="Normal 31" xfId="84" xr:uid="{00000000-0005-0000-0000-000067000000}"/>
    <cellStyle name="Normal 31 2" xfId="85" xr:uid="{00000000-0005-0000-0000-000068000000}"/>
    <cellStyle name="Normal 32" xfId="86" xr:uid="{00000000-0005-0000-0000-000069000000}"/>
    <cellStyle name="Normal 32 2" xfId="87" xr:uid="{00000000-0005-0000-0000-00006A000000}"/>
    <cellStyle name="Normal 33" xfId="88" xr:uid="{00000000-0005-0000-0000-00006B000000}"/>
    <cellStyle name="Normal 33 2" xfId="89" xr:uid="{00000000-0005-0000-0000-00006C000000}"/>
    <cellStyle name="Normal 34" xfId="90" xr:uid="{00000000-0005-0000-0000-00006D000000}"/>
    <cellStyle name="Normal 34 2" xfId="91" xr:uid="{00000000-0005-0000-0000-00006E000000}"/>
    <cellStyle name="Normal 35" xfId="92" xr:uid="{00000000-0005-0000-0000-00006F000000}"/>
    <cellStyle name="Normal 35 2" xfId="93" xr:uid="{00000000-0005-0000-0000-000070000000}"/>
    <cellStyle name="Normal 36" xfId="94" xr:uid="{00000000-0005-0000-0000-000071000000}"/>
    <cellStyle name="Normal 36 2" xfId="95" xr:uid="{00000000-0005-0000-0000-000072000000}"/>
    <cellStyle name="Normal 37" xfId="96" xr:uid="{00000000-0005-0000-0000-000073000000}"/>
    <cellStyle name="Normal 37 2" xfId="97" xr:uid="{00000000-0005-0000-0000-000074000000}"/>
    <cellStyle name="Normal 38" xfId="98" xr:uid="{00000000-0005-0000-0000-000075000000}"/>
    <cellStyle name="Normal 38 2" xfId="99" xr:uid="{00000000-0005-0000-0000-000076000000}"/>
    <cellStyle name="Normal 39" xfId="100" xr:uid="{00000000-0005-0000-0000-000077000000}"/>
    <cellStyle name="Normal 39 2" xfId="101" xr:uid="{00000000-0005-0000-0000-000078000000}"/>
    <cellStyle name="Normal 4" xfId="102" xr:uid="{00000000-0005-0000-0000-000079000000}"/>
    <cellStyle name="Normal 4 2" xfId="242" xr:uid="{00000000-0005-0000-0000-00007A000000}"/>
    <cellStyle name="Normal 4 3" xfId="243" xr:uid="{00000000-0005-0000-0000-00007B000000}"/>
    <cellStyle name="Normal 40" xfId="103" xr:uid="{00000000-0005-0000-0000-00007C000000}"/>
    <cellStyle name="Normal 40 2" xfId="104" xr:uid="{00000000-0005-0000-0000-00007D000000}"/>
    <cellStyle name="Normal 41" xfId="105" xr:uid="{00000000-0005-0000-0000-00007E000000}"/>
    <cellStyle name="Normal 41 2" xfId="106" xr:uid="{00000000-0005-0000-0000-00007F000000}"/>
    <cellStyle name="Normal 42" xfId="107" xr:uid="{00000000-0005-0000-0000-000080000000}"/>
    <cellStyle name="Normal 42 2" xfId="108" xr:uid="{00000000-0005-0000-0000-000081000000}"/>
    <cellStyle name="Normal 43" xfId="109" xr:uid="{00000000-0005-0000-0000-000082000000}"/>
    <cellStyle name="Normal 43 2" xfId="110" xr:uid="{00000000-0005-0000-0000-000083000000}"/>
    <cellStyle name="Normal 44" xfId="111" xr:uid="{00000000-0005-0000-0000-000084000000}"/>
    <cellStyle name="Normal 44 2" xfId="112" xr:uid="{00000000-0005-0000-0000-000085000000}"/>
    <cellStyle name="Normal 45" xfId="113" xr:uid="{00000000-0005-0000-0000-000086000000}"/>
    <cellStyle name="Normal 45 2" xfId="114" xr:uid="{00000000-0005-0000-0000-000087000000}"/>
    <cellStyle name="Normal 46" xfId="115" xr:uid="{00000000-0005-0000-0000-000088000000}"/>
    <cellStyle name="Normal 46 2" xfId="116" xr:uid="{00000000-0005-0000-0000-000089000000}"/>
    <cellStyle name="Normal 47" xfId="117" xr:uid="{00000000-0005-0000-0000-00008A000000}"/>
    <cellStyle name="Normal 47 2" xfId="118" xr:uid="{00000000-0005-0000-0000-00008B000000}"/>
    <cellStyle name="Normal 48" xfId="119" xr:uid="{00000000-0005-0000-0000-00008C000000}"/>
    <cellStyle name="Normal 48 2" xfId="120" xr:uid="{00000000-0005-0000-0000-00008D000000}"/>
    <cellStyle name="Normal 49" xfId="121" xr:uid="{00000000-0005-0000-0000-00008E000000}"/>
    <cellStyle name="Normal 49 2" xfId="122" xr:uid="{00000000-0005-0000-0000-00008F000000}"/>
    <cellStyle name="Normal 5" xfId="123" xr:uid="{00000000-0005-0000-0000-000090000000}"/>
    <cellStyle name="Normal 5 2" xfId="124" xr:uid="{00000000-0005-0000-0000-000091000000}"/>
    <cellStyle name="Normal 5 2 2" xfId="244" xr:uid="{00000000-0005-0000-0000-000092000000}"/>
    <cellStyle name="Normal 5 2 2 2" xfId="245" xr:uid="{00000000-0005-0000-0000-000093000000}"/>
    <cellStyle name="Normal 5 2 2 2 2" xfId="246" xr:uid="{00000000-0005-0000-0000-000094000000}"/>
    <cellStyle name="Normal 5 2 2 2 3" xfId="247" xr:uid="{00000000-0005-0000-0000-000095000000}"/>
    <cellStyle name="Normal 5 2 3" xfId="248" xr:uid="{00000000-0005-0000-0000-000096000000}"/>
    <cellStyle name="Normal 5 2 4" xfId="249" xr:uid="{00000000-0005-0000-0000-000097000000}"/>
    <cellStyle name="Normal 5 3" xfId="250" xr:uid="{00000000-0005-0000-0000-000098000000}"/>
    <cellStyle name="Normal 5 3 2" xfId="251" xr:uid="{00000000-0005-0000-0000-000099000000}"/>
    <cellStyle name="Normal 5 3 3" xfId="252" xr:uid="{00000000-0005-0000-0000-00009A000000}"/>
    <cellStyle name="Normal 5 4" xfId="253" xr:uid="{00000000-0005-0000-0000-00009B000000}"/>
    <cellStyle name="Normal 5 5" xfId="254" xr:uid="{00000000-0005-0000-0000-00009C000000}"/>
    <cellStyle name="Normal 50" xfId="125" xr:uid="{00000000-0005-0000-0000-00009D000000}"/>
    <cellStyle name="Normal 50 2" xfId="126" xr:uid="{00000000-0005-0000-0000-00009E000000}"/>
    <cellStyle name="Normal 51" xfId="127" xr:uid="{00000000-0005-0000-0000-00009F000000}"/>
    <cellStyle name="Normal 51 2" xfId="128" xr:uid="{00000000-0005-0000-0000-0000A0000000}"/>
    <cellStyle name="Normal 52" xfId="129" xr:uid="{00000000-0005-0000-0000-0000A1000000}"/>
    <cellStyle name="Normal 52 2" xfId="130" xr:uid="{00000000-0005-0000-0000-0000A2000000}"/>
    <cellStyle name="Normal 53" xfId="131" xr:uid="{00000000-0005-0000-0000-0000A3000000}"/>
    <cellStyle name="Normal 53 2" xfId="132" xr:uid="{00000000-0005-0000-0000-0000A4000000}"/>
    <cellStyle name="Normal 54" xfId="133" xr:uid="{00000000-0005-0000-0000-0000A5000000}"/>
    <cellStyle name="Normal 54 2" xfId="134" xr:uid="{00000000-0005-0000-0000-0000A6000000}"/>
    <cellStyle name="Normal 55" xfId="135" xr:uid="{00000000-0005-0000-0000-0000A7000000}"/>
    <cellStyle name="Normal 55 2" xfId="136" xr:uid="{00000000-0005-0000-0000-0000A8000000}"/>
    <cellStyle name="Normal 56" xfId="137" xr:uid="{00000000-0005-0000-0000-0000A9000000}"/>
    <cellStyle name="Normal 56 2" xfId="138" xr:uid="{00000000-0005-0000-0000-0000AA000000}"/>
    <cellStyle name="Normal 57" xfId="139" xr:uid="{00000000-0005-0000-0000-0000AB000000}"/>
    <cellStyle name="Normal 57 2" xfId="140" xr:uid="{00000000-0005-0000-0000-0000AC000000}"/>
    <cellStyle name="Normal 58" xfId="141" xr:uid="{00000000-0005-0000-0000-0000AD000000}"/>
    <cellStyle name="Normal 58 2" xfId="142" xr:uid="{00000000-0005-0000-0000-0000AE000000}"/>
    <cellStyle name="Normal 59" xfId="143" xr:uid="{00000000-0005-0000-0000-0000AF000000}"/>
    <cellStyle name="Normal 59 2" xfId="144" xr:uid="{00000000-0005-0000-0000-0000B0000000}"/>
    <cellStyle name="Normal 6" xfId="145" xr:uid="{00000000-0005-0000-0000-0000B1000000}"/>
    <cellStyle name="Normal 6 2" xfId="146" xr:uid="{00000000-0005-0000-0000-0000B2000000}"/>
    <cellStyle name="Normal 6 3" xfId="147" xr:uid="{00000000-0005-0000-0000-0000B3000000}"/>
    <cellStyle name="Normal 6 5 2 2 3" xfId="277" xr:uid="{DED274E4-D8D4-4AED-A4A4-17E81A5D7705}"/>
    <cellStyle name="Normal 60" xfId="148" xr:uid="{00000000-0005-0000-0000-0000B4000000}"/>
    <cellStyle name="Normal 60 2" xfId="149" xr:uid="{00000000-0005-0000-0000-0000B5000000}"/>
    <cellStyle name="Normal 61" xfId="150" xr:uid="{00000000-0005-0000-0000-0000B6000000}"/>
    <cellStyle name="Normal 61 2" xfId="151" xr:uid="{00000000-0005-0000-0000-0000B7000000}"/>
    <cellStyle name="Normal 62" xfId="152" xr:uid="{00000000-0005-0000-0000-0000B8000000}"/>
    <cellStyle name="Normal 62 2" xfId="153" xr:uid="{00000000-0005-0000-0000-0000B9000000}"/>
    <cellStyle name="Normal 63" xfId="154" xr:uid="{00000000-0005-0000-0000-0000BA000000}"/>
    <cellStyle name="Normal 63 2" xfId="155" xr:uid="{00000000-0005-0000-0000-0000BB000000}"/>
    <cellStyle name="Normal 64" xfId="156" xr:uid="{00000000-0005-0000-0000-0000BC000000}"/>
    <cellStyle name="Normal 64 2" xfId="157" xr:uid="{00000000-0005-0000-0000-0000BD000000}"/>
    <cellStyle name="Normal 65" xfId="158" xr:uid="{00000000-0005-0000-0000-0000BE000000}"/>
    <cellStyle name="Normal 65 2" xfId="159" xr:uid="{00000000-0005-0000-0000-0000BF000000}"/>
    <cellStyle name="Normal 66" xfId="160" xr:uid="{00000000-0005-0000-0000-0000C0000000}"/>
    <cellStyle name="Normal 66 2" xfId="161" xr:uid="{00000000-0005-0000-0000-0000C1000000}"/>
    <cellStyle name="Normal 67" xfId="162" xr:uid="{00000000-0005-0000-0000-0000C2000000}"/>
    <cellStyle name="Normal 67 2" xfId="163" xr:uid="{00000000-0005-0000-0000-0000C3000000}"/>
    <cellStyle name="Normal 68" xfId="164" xr:uid="{00000000-0005-0000-0000-0000C4000000}"/>
    <cellStyle name="Normal 68 2" xfId="165" xr:uid="{00000000-0005-0000-0000-0000C5000000}"/>
    <cellStyle name="Normal 69" xfId="166" xr:uid="{00000000-0005-0000-0000-0000C6000000}"/>
    <cellStyle name="Normal 69 2" xfId="167" xr:uid="{00000000-0005-0000-0000-0000C7000000}"/>
    <cellStyle name="Normal 7" xfId="168" xr:uid="{00000000-0005-0000-0000-0000C8000000}"/>
    <cellStyle name="Normal 7 2" xfId="169" xr:uid="{00000000-0005-0000-0000-0000C9000000}"/>
    <cellStyle name="Normal 70" xfId="170" xr:uid="{00000000-0005-0000-0000-0000CA000000}"/>
    <cellStyle name="Normal 70 2" xfId="171" xr:uid="{00000000-0005-0000-0000-0000CB000000}"/>
    <cellStyle name="Normal 71" xfId="172" xr:uid="{00000000-0005-0000-0000-0000CC000000}"/>
    <cellStyle name="Normal 71 2" xfId="173" xr:uid="{00000000-0005-0000-0000-0000CD000000}"/>
    <cellStyle name="Normal 72" xfId="174" xr:uid="{00000000-0005-0000-0000-0000CE000000}"/>
    <cellStyle name="Normal 72 2" xfId="175" xr:uid="{00000000-0005-0000-0000-0000CF000000}"/>
    <cellStyle name="Normal 73" xfId="176" xr:uid="{00000000-0005-0000-0000-0000D0000000}"/>
    <cellStyle name="Normal 73 2" xfId="177" xr:uid="{00000000-0005-0000-0000-0000D1000000}"/>
    <cellStyle name="Normal 74" xfId="178" xr:uid="{00000000-0005-0000-0000-0000D2000000}"/>
    <cellStyle name="Normal 74 2" xfId="179" xr:uid="{00000000-0005-0000-0000-0000D3000000}"/>
    <cellStyle name="Normal 75" xfId="180" xr:uid="{00000000-0005-0000-0000-0000D4000000}"/>
    <cellStyle name="Normal 75 2" xfId="181" xr:uid="{00000000-0005-0000-0000-0000D5000000}"/>
    <cellStyle name="Normal 76" xfId="182" xr:uid="{00000000-0005-0000-0000-0000D6000000}"/>
    <cellStyle name="Normal 76 2" xfId="183" xr:uid="{00000000-0005-0000-0000-0000D7000000}"/>
    <cellStyle name="Normal 77" xfId="184" xr:uid="{00000000-0005-0000-0000-0000D8000000}"/>
    <cellStyle name="Normal 77 2" xfId="185" xr:uid="{00000000-0005-0000-0000-0000D9000000}"/>
    <cellStyle name="Normal 78" xfId="186" xr:uid="{00000000-0005-0000-0000-0000DA000000}"/>
    <cellStyle name="Normal 78 2" xfId="187" xr:uid="{00000000-0005-0000-0000-0000DB000000}"/>
    <cellStyle name="Normal 79" xfId="188" xr:uid="{00000000-0005-0000-0000-0000DC000000}"/>
    <cellStyle name="Normal 79 2" xfId="189" xr:uid="{00000000-0005-0000-0000-0000DD000000}"/>
    <cellStyle name="Normal 8" xfId="190" xr:uid="{00000000-0005-0000-0000-0000DE000000}"/>
    <cellStyle name="Normal 8 2" xfId="191" xr:uid="{00000000-0005-0000-0000-0000DF000000}"/>
    <cellStyle name="Normal 80" xfId="192" xr:uid="{00000000-0005-0000-0000-0000E0000000}"/>
    <cellStyle name="Normal 80 2" xfId="193" xr:uid="{00000000-0005-0000-0000-0000E1000000}"/>
    <cellStyle name="Normal 81" xfId="194" xr:uid="{00000000-0005-0000-0000-0000E2000000}"/>
    <cellStyle name="Normal 81 2" xfId="195" xr:uid="{00000000-0005-0000-0000-0000E3000000}"/>
    <cellStyle name="Normal 82" xfId="196" xr:uid="{00000000-0005-0000-0000-0000E4000000}"/>
    <cellStyle name="Normal 82 2" xfId="197" xr:uid="{00000000-0005-0000-0000-0000E5000000}"/>
    <cellStyle name="Normal 83" xfId="198" xr:uid="{00000000-0005-0000-0000-0000E6000000}"/>
    <cellStyle name="Normal 83 2" xfId="199" xr:uid="{00000000-0005-0000-0000-0000E7000000}"/>
    <cellStyle name="Normal 84" xfId="200" xr:uid="{00000000-0005-0000-0000-0000E8000000}"/>
    <cellStyle name="Normal 84 2" xfId="201" xr:uid="{00000000-0005-0000-0000-0000E9000000}"/>
    <cellStyle name="Normal 85" xfId="202" xr:uid="{00000000-0005-0000-0000-0000EA000000}"/>
    <cellStyle name="Normal 85 2" xfId="203" xr:uid="{00000000-0005-0000-0000-0000EB000000}"/>
    <cellStyle name="Normal 86" xfId="204" xr:uid="{00000000-0005-0000-0000-0000EC000000}"/>
    <cellStyle name="Normal 86 2" xfId="205" xr:uid="{00000000-0005-0000-0000-0000ED000000}"/>
    <cellStyle name="Normal 87" xfId="206" xr:uid="{00000000-0005-0000-0000-0000EE000000}"/>
    <cellStyle name="Normal 87 2" xfId="207" xr:uid="{00000000-0005-0000-0000-0000EF000000}"/>
    <cellStyle name="Normal 88" xfId="208" xr:uid="{00000000-0005-0000-0000-0000F0000000}"/>
    <cellStyle name="Normal 88 2" xfId="209" xr:uid="{00000000-0005-0000-0000-0000F1000000}"/>
    <cellStyle name="Normal 89" xfId="210" xr:uid="{00000000-0005-0000-0000-0000F2000000}"/>
    <cellStyle name="Normal 89 2" xfId="211" xr:uid="{00000000-0005-0000-0000-0000F3000000}"/>
    <cellStyle name="Normal 89 3" xfId="255" xr:uid="{00000000-0005-0000-0000-0000F4000000}"/>
    <cellStyle name="Normal 89 4" xfId="256" xr:uid="{00000000-0005-0000-0000-0000F5000000}"/>
    <cellStyle name="Normal 9" xfId="212" xr:uid="{00000000-0005-0000-0000-0000F6000000}"/>
    <cellStyle name="Normal 9 2" xfId="213" xr:uid="{00000000-0005-0000-0000-0000F7000000}"/>
    <cellStyle name="Normal 90" xfId="214" xr:uid="{00000000-0005-0000-0000-0000F8000000}"/>
    <cellStyle name="Normal 90 2" xfId="215" xr:uid="{00000000-0005-0000-0000-0000F9000000}"/>
    <cellStyle name="Normal 90 3" xfId="270" xr:uid="{00000000-0005-0000-0000-0000FA000000}"/>
    <cellStyle name="Normal 91" xfId="216" xr:uid="{00000000-0005-0000-0000-0000FB000000}"/>
    <cellStyle name="Normal 92" xfId="217" xr:uid="{00000000-0005-0000-0000-0000FC000000}"/>
    <cellStyle name="Normal 93" xfId="218" xr:uid="{00000000-0005-0000-0000-0000FD000000}"/>
    <cellStyle name="Normal 94" xfId="219" xr:uid="{00000000-0005-0000-0000-0000FE000000}"/>
    <cellStyle name="Normal 95" xfId="220" xr:uid="{00000000-0005-0000-0000-0000FF000000}"/>
    <cellStyle name="Normal 96" xfId="221" xr:uid="{00000000-0005-0000-0000-000000010000}"/>
    <cellStyle name="Normal 97" xfId="222" xr:uid="{00000000-0005-0000-0000-000001010000}"/>
    <cellStyle name="Normal 98" xfId="223" xr:uid="{00000000-0005-0000-0000-000002010000}"/>
    <cellStyle name="Normal 99" xfId="224" xr:uid="{00000000-0005-0000-0000-000003010000}"/>
    <cellStyle name="NUMLINHA" xfId="225" xr:uid="{00000000-0005-0000-0000-000005010000}"/>
    <cellStyle name="NUMLINHA 2" xfId="257" xr:uid="{00000000-0005-0000-0000-000006010000}"/>
    <cellStyle name="Percent" xfId="278" builtinId="5"/>
    <cellStyle name="Percent 2" xfId="226" xr:uid="{00000000-0005-0000-0000-000008010000}"/>
    <cellStyle name="Percent 2 2" xfId="227" xr:uid="{00000000-0005-0000-0000-000009010000}"/>
    <cellStyle name="Percent 2 2 2" xfId="258" xr:uid="{00000000-0005-0000-0000-00000A010000}"/>
    <cellStyle name="Percent 2 2 2 2" xfId="238" xr:uid="{00000000-0005-0000-0000-00000B010000}"/>
    <cellStyle name="Percent 3" xfId="228" xr:uid="{00000000-0005-0000-0000-00000C010000}"/>
    <cellStyle name="Percent 3 2" xfId="236" xr:uid="{00000000-0005-0000-0000-00000D010000}"/>
    <cellStyle name="Percent 3 2 2" xfId="259" xr:uid="{00000000-0005-0000-0000-00000E010000}"/>
    <cellStyle name="Percent 4" xfId="229" xr:uid="{00000000-0005-0000-0000-00000F010000}"/>
    <cellStyle name="Percent 4 2" xfId="260" xr:uid="{00000000-0005-0000-0000-000010010000}"/>
    <cellStyle name="Percent 5" xfId="261" xr:uid="{00000000-0005-0000-0000-000011010000}"/>
    <cellStyle name="Percent 6" xfId="262" xr:uid="{00000000-0005-0000-0000-000012010000}"/>
    <cellStyle name="Percentagem 2" xfId="263" xr:uid="{00000000-0005-0000-0000-000013010000}"/>
    <cellStyle name="QDTITULO" xfId="230" xr:uid="{00000000-0005-0000-0000-000014010000}"/>
    <cellStyle name="TITCOLUNA" xfId="231" xr:uid="{00000000-0005-0000-0000-000015010000}"/>
    <cellStyle name="TITCOLUNA 2" xfId="264" xr:uid="{00000000-0005-0000-0000-000016010000}"/>
  </cellStyles>
  <dxfs count="0"/>
  <tableStyles count="0" defaultTableStyle="TableStyleMedium9" defaultPivotStyle="PivotStyleLight16"/>
  <colors>
    <mruColors>
      <color rgb="FF00FF00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theme" Target="theme/theme1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styles" Target="styles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1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2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3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0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1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2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3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44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2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7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2247900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5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16192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428" name="Line 2">
          <a:extLst>
            <a:ext uri="{FF2B5EF4-FFF2-40B4-BE49-F238E27FC236}">
              <a16:creationId xmlns:a16="http://schemas.microsoft.com/office/drawing/2014/main" id="{00000000-0008-0000-8B00-000004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3</xdr:row>
      <xdr:rowOff>9525</xdr:rowOff>
    </xdr:from>
    <xdr:to>
      <xdr:col>18</xdr:col>
      <xdr:colOff>12989</xdr:colOff>
      <xdr:row>4</xdr:row>
      <xdr:rowOff>121226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4E3575E-14D4-4A41-9ECF-A1D2588DB559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92" name="Line 2">
          <a:extLst>
            <a:ext uri="{FF2B5EF4-FFF2-40B4-BE49-F238E27FC236}">
              <a16:creationId xmlns:a16="http://schemas.microsoft.com/office/drawing/2014/main" id="{00000000-0008-0000-8C00-00000417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581" name="Line 2">
          <a:extLst>
            <a:ext uri="{FF2B5EF4-FFF2-40B4-BE49-F238E27FC236}">
              <a16:creationId xmlns:a16="http://schemas.microsoft.com/office/drawing/2014/main" id="{00000000-0008-0000-8D00-00009D1D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5343BDC3-5920-475F-9188-8F36F96FCFCE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0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7796" name="Line 2">
          <a:extLst>
            <a:ext uri="{FF2B5EF4-FFF2-40B4-BE49-F238E27FC236}">
              <a16:creationId xmlns:a16="http://schemas.microsoft.com/office/drawing/2014/main" id="{00000000-0008-0000-8E00-0000741E0000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17" name="Line 1">
          <a:extLst>
            <a:ext uri="{FF2B5EF4-FFF2-40B4-BE49-F238E27FC236}">
              <a16:creationId xmlns:a16="http://schemas.microsoft.com/office/drawing/2014/main" id="{00000000-0008-0000-1A00-000001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8" name="Line 2">
          <a:extLst>
            <a:ext uri="{FF2B5EF4-FFF2-40B4-BE49-F238E27FC236}">
              <a16:creationId xmlns:a16="http://schemas.microsoft.com/office/drawing/2014/main" id="{00000000-0008-0000-1A00-000002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30</xdr:row>
      <xdr:rowOff>0</xdr:rowOff>
    </xdr:from>
    <xdr:to>
      <xdr:col>0</xdr:col>
      <xdr:colOff>28575</xdr:colOff>
      <xdr:row>30</xdr:row>
      <xdr:rowOff>0</xdr:rowOff>
    </xdr:to>
    <xdr:sp macro="" textlink="">
      <xdr:nvSpPr>
        <xdr:cNvPr id="34819" name="Line 2">
          <a:extLst>
            <a:ext uri="{FF2B5EF4-FFF2-40B4-BE49-F238E27FC236}">
              <a16:creationId xmlns:a16="http://schemas.microsoft.com/office/drawing/2014/main" id="{00000000-0008-0000-1A00-000003880000}"/>
            </a:ext>
          </a:extLst>
        </xdr:cNvPr>
        <xdr:cNvSpPr>
          <a:spLocks noChangeShapeType="1"/>
        </xdr:cNvSpPr>
      </xdr:nvSpPr>
      <xdr:spPr bwMode="auto">
        <a:xfrm flipV="1">
          <a:off x="28575" y="447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4820" name="Line 1">
          <a:extLst>
            <a:ext uri="{FF2B5EF4-FFF2-40B4-BE49-F238E27FC236}">
              <a16:creationId xmlns:a16="http://schemas.microsoft.com/office/drawing/2014/main" id="{00000000-0008-0000-1A00-000004880000}"/>
            </a:ext>
          </a:extLst>
        </xdr:cNvPr>
        <xdr:cNvSpPr>
          <a:spLocks noChangeShapeType="1"/>
        </xdr:cNvSpPr>
      </xdr:nvSpPr>
      <xdr:spPr bwMode="auto">
        <a:xfrm>
          <a:off x="9525" y="514350"/>
          <a:ext cx="895350" cy="981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1" name="Line 1">
          <a:extLst>
            <a:ext uri="{FF2B5EF4-FFF2-40B4-BE49-F238E27FC236}">
              <a16:creationId xmlns:a16="http://schemas.microsoft.com/office/drawing/2014/main" id="{00000000-0008-0000-1B00-000001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2" name="Line 2">
          <a:extLst>
            <a:ext uri="{FF2B5EF4-FFF2-40B4-BE49-F238E27FC236}">
              <a16:creationId xmlns:a16="http://schemas.microsoft.com/office/drawing/2014/main" id="{00000000-0008-0000-1B00-000002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3" name="Line 2">
          <a:extLst>
            <a:ext uri="{FF2B5EF4-FFF2-40B4-BE49-F238E27FC236}">
              <a16:creationId xmlns:a16="http://schemas.microsoft.com/office/drawing/2014/main" id="{00000000-0008-0000-1B00-000003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4" name="Line 2">
          <a:extLst>
            <a:ext uri="{FF2B5EF4-FFF2-40B4-BE49-F238E27FC236}">
              <a16:creationId xmlns:a16="http://schemas.microsoft.com/office/drawing/2014/main" id="{00000000-0008-0000-1B00-000004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19</xdr:row>
      <xdr:rowOff>0</xdr:rowOff>
    </xdr:from>
    <xdr:to>
      <xdr:col>0</xdr:col>
      <xdr:colOff>28575</xdr:colOff>
      <xdr:row>19</xdr:row>
      <xdr:rowOff>0</xdr:rowOff>
    </xdr:to>
    <xdr:sp macro="" textlink="">
      <xdr:nvSpPr>
        <xdr:cNvPr id="35845" name="Line 2">
          <a:extLst>
            <a:ext uri="{FF2B5EF4-FFF2-40B4-BE49-F238E27FC236}">
              <a16:creationId xmlns:a16="http://schemas.microsoft.com/office/drawing/2014/main" id="{00000000-0008-0000-1B00-0000058C0000}"/>
            </a:ext>
          </a:extLst>
        </xdr:cNvPr>
        <xdr:cNvSpPr>
          <a:spLocks noChangeShapeType="1"/>
        </xdr:cNvSpPr>
      </xdr:nvSpPr>
      <xdr:spPr bwMode="auto">
        <a:xfrm flipV="1">
          <a:off x="28575" y="280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9525</xdr:colOff>
      <xdr:row>6</xdr:row>
      <xdr:rowOff>0</xdr:rowOff>
    </xdr:to>
    <xdr:sp macro="" textlink="">
      <xdr:nvSpPr>
        <xdr:cNvPr id="35846" name="Line 1">
          <a:extLst>
            <a:ext uri="{FF2B5EF4-FFF2-40B4-BE49-F238E27FC236}">
              <a16:creationId xmlns:a16="http://schemas.microsoft.com/office/drawing/2014/main" id="{00000000-0008-0000-1B00-0000068C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752475" cy="1057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7" name="Line 2">
          <a:extLst>
            <a:ext uri="{FF2B5EF4-FFF2-40B4-BE49-F238E27FC236}">
              <a16:creationId xmlns:a16="http://schemas.microsoft.com/office/drawing/2014/main" id="{00000000-0008-0000-1B00-000007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18</xdr:row>
      <xdr:rowOff>0</xdr:rowOff>
    </xdr:from>
    <xdr:to>
      <xdr:col>0</xdr:col>
      <xdr:colOff>28575</xdr:colOff>
      <xdr:row>18</xdr:row>
      <xdr:rowOff>0</xdr:rowOff>
    </xdr:to>
    <xdr:sp macro="" textlink="">
      <xdr:nvSpPr>
        <xdr:cNvPr id="35848" name="Line 2">
          <a:extLst>
            <a:ext uri="{FF2B5EF4-FFF2-40B4-BE49-F238E27FC236}">
              <a16:creationId xmlns:a16="http://schemas.microsoft.com/office/drawing/2014/main" id="{00000000-0008-0000-1B00-0000088C0000}"/>
            </a:ext>
          </a:extLst>
        </xdr:cNvPr>
        <xdr:cNvSpPr>
          <a:spLocks noChangeShapeType="1"/>
        </xdr:cNvSpPr>
      </xdr:nvSpPr>
      <xdr:spPr bwMode="auto">
        <a:xfrm flipV="1">
          <a:off x="28575" y="2676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6865" name="Line 1">
          <a:extLst>
            <a:ext uri="{FF2B5EF4-FFF2-40B4-BE49-F238E27FC236}">
              <a16:creationId xmlns:a16="http://schemas.microsoft.com/office/drawing/2014/main" id="{00000000-0008-0000-1C00-000001900000}"/>
            </a:ext>
          </a:extLst>
        </xdr:cNvPr>
        <xdr:cNvSpPr>
          <a:spLocks noChangeShapeType="1"/>
        </xdr:cNvSpPr>
      </xdr:nvSpPr>
      <xdr:spPr bwMode="auto">
        <a:xfrm>
          <a:off x="28575" y="438150"/>
          <a:ext cx="276225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9526</xdr:rowOff>
    </xdr:from>
    <xdr:to>
      <xdr:col>0</xdr:col>
      <xdr:colOff>1628775</xdr:colOff>
      <xdr:row>3</xdr:row>
      <xdr:rowOff>142876</xdr:rowOff>
    </xdr:to>
    <xdr:sp macro="" textlink="">
      <xdr:nvSpPr>
        <xdr:cNvPr id="37889" name="Line 1">
          <a:extLst>
            <a:ext uri="{FF2B5EF4-FFF2-40B4-BE49-F238E27FC236}">
              <a16:creationId xmlns:a16="http://schemas.microsoft.com/office/drawing/2014/main" id="{00000000-0008-0000-1D00-000001940000}"/>
            </a:ext>
          </a:extLst>
        </xdr:cNvPr>
        <xdr:cNvSpPr>
          <a:spLocks noChangeShapeType="1"/>
        </xdr:cNvSpPr>
      </xdr:nvSpPr>
      <xdr:spPr bwMode="auto">
        <a:xfrm>
          <a:off x="9525" y="514351"/>
          <a:ext cx="1619250" cy="419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3593</xdr:rowOff>
    </xdr:from>
    <xdr:to>
      <xdr:col>0</xdr:col>
      <xdr:colOff>977660</xdr:colOff>
      <xdr:row>4</xdr:row>
      <xdr:rowOff>122207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>
          <a:spLocks noChangeShapeType="1"/>
        </xdr:cNvSpPr>
      </xdr:nvSpPr>
      <xdr:spPr bwMode="auto">
        <a:xfrm>
          <a:off x="0" y="535555"/>
          <a:ext cx="977660" cy="36302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107950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1E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107950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1E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107950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1E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0</xdr:col>
          <xdr:colOff>914400</xdr:colOff>
          <xdr:row>24</xdr:row>
          <xdr:rowOff>107950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1E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1F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1F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1F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1F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88900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2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88900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2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88900</xdr:rowOff>
        </xdr:to>
        <xdr:sp macro="" textlink="">
          <xdr:nvSpPr>
            <xdr:cNvPr id="4099" name="Control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2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146050</xdr:rowOff>
        </xdr:from>
        <xdr:to>
          <xdr:col>0</xdr:col>
          <xdr:colOff>914400</xdr:colOff>
          <xdr:row>21</xdr:row>
          <xdr:rowOff>88900</xdr:rowOff>
        </xdr:to>
        <xdr:sp macro="" textlink="">
          <xdr:nvSpPr>
            <xdr:cNvPr id="4100" name="Control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2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1256</xdr:rowOff>
    </xdr:from>
    <xdr:to>
      <xdr:col>1</xdr:col>
      <xdr:colOff>0</xdr:colOff>
      <xdr:row>4</xdr:row>
      <xdr:rowOff>118612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>
          <a:spLocks noChangeShapeType="1"/>
        </xdr:cNvSpPr>
      </xdr:nvSpPr>
      <xdr:spPr bwMode="auto">
        <a:xfrm>
          <a:off x="0" y="572756"/>
          <a:ext cx="1143000" cy="361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5121" name="Contro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2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5122" name="Contro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2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5123" name="Control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2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152400</xdr:rowOff>
        </xdr:from>
        <xdr:to>
          <xdr:col>0</xdr:col>
          <xdr:colOff>914400</xdr:colOff>
          <xdr:row>27</xdr:row>
          <xdr:rowOff>95250</xdr:rowOff>
        </xdr:to>
        <xdr:sp macro="" textlink="">
          <xdr:nvSpPr>
            <xdr:cNvPr id="5124" name="Control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2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18586</xdr:rowOff>
    </xdr:from>
    <xdr:to>
      <xdr:col>1</xdr:col>
      <xdr:colOff>4648</xdr:colOff>
      <xdr:row>4</xdr:row>
      <xdr:rowOff>120806</xdr:rowOff>
    </xdr:to>
    <xdr:sp macro="" textlink="">
      <xdr:nvSpPr>
        <xdr:cNvPr id="73729" name="Line 1">
          <a:extLst>
            <a:ext uri="{FF2B5EF4-FFF2-40B4-BE49-F238E27FC236}">
              <a16:creationId xmlns:a16="http://schemas.microsoft.com/office/drawing/2014/main" id="{00000000-0008-0000-2300-000001200100}"/>
            </a:ext>
          </a:extLst>
        </xdr:cNvPr>
        <xdr:cNvSpPr>
          <a:spLocks noChangeShapeType="1"/>
        </xdr:cNvSpPr>
      </xdr:nvSpPr>
      <xdr:spPr bwMode="auto">
        <a:xfrm>
          <a:off x="1" y="371708"/>
          <a:ext cx="1463598" cy="353122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19050</xdr:rowOff>
    </xdr:from>
    <xdr:to>
      <xdr:col>1</xdr:col>
      <xdr:colOff>19050</xdr:colOff>
      <xdr:row>4</xdr:row>
      <xdr:rowOff>9525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 noChangeShapeType="1"/>
        </xdr:cNvSpPr>
      </xdr:nvSpPr>
      <xdr:spPr bwMode="auto">
        <a:xfrm>
          <a:off x="28575" y="571500"/>
          <a:ext cx="240982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5" name="Line 1">
          <a:extLst>
            <a:ext uri="{FF2B5EF4-FFF2-40B4-BE49-F238E27FC236}">
              <a16:creationId xmlns:a16="http://schemas.microsoft.com/office/drawing/2014/main" id="{00000000-0008-0000-2E00-00000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6" name="Line 2">
          <a:extLst>
            <a:ext uri="{FF2B5EF4-FFF2-40B4-BE49-F238E27FC236}">
              <a16:creationId xmlns:a16="http://schemas.microsoft.com/office/drawing/2014/main" id="{00000000-0008-0000-2E00-00000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7" name="Line 3">
          <a:extLst>
            <a:ext uri="{FF2B5EF4-FFF2-40B4-BE49-F238E27FC236}">
              <a16:creationId xmlns:a16="http://schemas.microsoft.com/office/drawing/2014/main" id="{00000000-0008-0000-2E00-00000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8" name="Line 4">
          <a:extLst>
            <a:ext uri="{FF2B5EF4-FFF2-40B4-BE49-F238E27FC236}">
              <a16:creationId xmlns:a16="http://schemas.microsoft.com/office/drawing/2014/main" id="{00000000-0008-0000-2E00-00000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29" name="Line 5">
          <a:extLst>
            <a:ext uri="{FF2B5EF4-FFF2-40B4-BE49-F238E27FC236}">
              <a16:creationId xmlns:a16="http://schemas.microsoft.com/office/drawing/2014/main" id="{00000000-0008-0000-2E00-00000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0" name="Line 6">
          <a:extLst>
            <a:ext uri="{FF2B5EF4-FFF2-40B4-BE49-F238E27FC236}">
              <a16:creationId xmlns:a16="http://schemas.microsoft.com/office/drawing/2014/main" id="{00000000-0008-0000-2E00-00000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1" name="Line 7">
          <a:extLst>
            <a:ext uri="{FF2B5EF4-FFF2-40B4-BE49-F238E27FC236}">
              <a16:creationId xmlns:a16="http://schemas.microsoft.com/office/drawing/2014/main" id="{00000000-0008-0000-2E00-00000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2" name="Line 8">
          <a:extLst>
            <a:ext uri="{FF2B5EF4-FFF2-40B4-BE49-F238E27FC236}">
              <a16:creationId xmlns:a16="http://schemas.microsoft.com/office/drawing/2014/main" id="{00000000-0008-0000-2E00-00000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3" name="Line 9">
          <a:extLst>
            <a:ext uri="{FF2B5EF4-FFF2-40B4-BE49-F238E27FC236}">
              <a16:creationId xmlns:a16="http://schemas.microsoft.com/office/drawing/2014/main" id="{00000000-0008-0000-2E00-00000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4" name="Line 10">
          <a:extLst>
            <a:ext uri="{FF2B5EF4-FFF2-40B4-BE49-F238E27FC236}">
              <a16:creationId xmlns:a16="http://schemas.microsoft.com/office/drawing/2014/main" id="{00000000-0008-0000-2E00-00000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5" name="Line 11">
          <a:extLst>
            <a:ext uri="{FF2B5EF4-FFF2-40B4-BE49-F238E27FC236}">
              <a16:creationId xmlns:a16="http://schemas.microsoft.com/office/drawing/2014/main" id="{00000000-0008-0000-2E00-00000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6" name="Line 12">
          <a:extLst>
            <a:ext uri="{FF2B5EF4-FFF2-40B4-BE49-F238E27FC236}">
              <a16:creationId xmlns:a16="http://schemas.microsoft.com/office/drawing/2014/main" id="{00000000-0008-0000-2E00-00000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7" name="Line 13">
          <a:extLst>
            <a:ext uri="{FF2B5EF4-FFF2-40B4-BE49-F238E27FC236}">
              <a16:creationId xmlns:a16="http://schemas.microsoft.com/office/drawing/2014/main" id="{00000000-0008-0000-2E00-00000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8" name="Line 14">
          <a:extLst>
            <a:ext uri="{FF2B5EF4-FFF2-40B4-BE49-F238E27FC236}">
              <a16:creationId xmlns:a16="http://schemas.microsoft.com/office/drawing/2014/main" id="{00000000-0008-0000-2E00-00000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39" name="Line 15">
          <a:extLst>
            <a:ext uri="{FF2B5EF4-FFF2-40B4-BE49-F238E27FC236}">
              <a16:creationId xmlns:a16="http://schemas.microsoft.com/office/drawing/2014/main" id="{00000000-0008-0000-2E00-00000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0" name="Line 16">
          <a:extLst>
            <a:ext uri="{FF2B5EF4-FFF2-40B4-BE49-F238E27FC236}">
              <a16:creationId xmlns:a16="http://schemas.microsoft.com/office/drawing/2014/main" id="{00000000-0008-0000-2E00-00001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1" name="Line 17">
          <a:extLst>
            <a:ext uri="{FF2B5EF4-FFF2-40B4-BE49-F238E27FC236}">
              <a16:creationId xmlns:a16="http://schemas.microsoft.com/office/drawing/2014/main" id="{00000000-0008-0000-2E00-00001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2" name="Line 18">
          <a:extLst>
            <a:ext uri="{FF2B5EF4-FFF2-40B4-BE49-F238E27FC236}">
              <a16:creationId xmlns:a16="http://schemas.microsoft.com/office/drawing/2014/main" id="{00000000-0008-0000-2E00-00001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3" name="Line 19">
          <a:extLst>
            <a:ext uri="{FF2B5EF4-FFF2-40B4-BE49-F238E27FC236}">
              <a16:creationId xmlns:a16="http://schemas.microsoft.com/office/drawing/2014/main" id="{00000000-0008-0000-2E00-00001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4" name="Line 20">
          <a:extLst>
            <a:ext uri="{FF2B5EF4-FFF2-40B4-BE49-F238E27FC236}">
              <a16:creationId xmlns:a16="http://schemas.microsoft.com/office/drawing/2014/main" id="{00000000-0008-0000-2E00-00001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5" name="Line 21">
          <a:extLst>
            <a:ext uri="{FF2B5EF4-FFF2-40B4-BE49-F238E27FC236}">
              <a16:creationId xmlns:a16="http://schemas.microsoft.com/office/drawing/2014/main" id="{00000000-0008-0000-2E00-00001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6" name="Line 22">
          <a:extLst>
            <a:ext uri="{FF2B5EF4-FFF2-40B4-BE49-F238E27FC236}">
              <a16:creationId xmlns:a16="http://schemas.microsoft.com/office/drawing/2014/main" id="{00000000-0008-0000-2E00-00001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7" name="Line 23">
          <a:extLst>
            <a:ext uri="{FF2B5EF4-FFF2-40B4-BE49-F238E27FC236}">
              <a16:creationId xmlns:a16="http://schemas.microsoft.com/office/drawing/2014/main" id="{00000000-0008-0000-2E00-00001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8" name="Line 24">
          <a:extLst>
            <a:ext uri="{FF2B5EF4-FFF2-40B4-BE49-F238E27FC236}">
              <a16:creationId xmlns:a16="http://schemas.microsoft.com/office/drawing/2014/main" id="{00000000-0008-0000-2E00-00001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49" name="Line 25">
          <a:extLst>
            <a:ext uri="{FF2B5EF4-FFF2-40B4-BE49-F238E27FC236}">
              <a16:creationId xmlns:a16="http://schemas.microsoft.com/office/drawing/2014/main" id="{00000000-0008-0000-2E00-00001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0" name="Line 26">
          <a:extLst>
            <a:ext uri="{FF2B5EF4-FFF2-40B4-BE49-F238E27FC236}">
              <a16:creationId xmlns:a16="http://schemas.microsoft.com/office/drawing/2014/main" id="{00000000-0008-0000-2E00-00001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1" name="Line 27">
          <a:extLst>
            <a:ext uri="{FF2B5EF4-FFF2-40B4-BE49-F238E27FC236}">
              <a16:creationId xmlns:a16="http://schemas.microsoft.com/office/drawing/2014/main" id="{00000000-0008-0000-2E00-00001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2" name="Line 28">
          <a:extLst>
            <a:ext uri="{FF2B5EF4-FFF2-40B4-BE49-F238E27FC236}">
              <a16:creationId xmlns:a16="http://schemas.microsoft.com/office/drawing/2014/main" id="{00000000-0008-0000-2E00-00001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3" name="Line 29">
          <a:extLst>
            <a:ext uri="{FF2B5EF4-FFF2-40B4-BE49-F238E27FC236}">
              <a16:creationId xmlns:a16="http://schemas.microsoft.com/office/drawing/2014/main" id="{00000000-0008-0000-2E00-00001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4" name="Line 30">
          <a:extLst>
            <a:ext uri="{FF2B5EF4-FFF2-40B4-BE49-F238E27FC236}">
              <a16:creationId xmlns:a16="http://schemas.microsoft.com/office/drawing/2014/main" id="{00000000-0008-0000-2E00-00001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5" name="Line 31">
          <a:extLst>
            <a:ext uri="{FF2B5EF4-FFF2-40B4-BE49-F238E27FC236}">
              <a16:creationId xmlns:a16="http://schemas.microsoft.com/office/drawing/2014/main" id="{00000000-0008-0000-2E00-00001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6" name="Line 32">
          <a:extLst>
            <a:ext uri="{FF2B5EF4-FFF2-40B4-BE49-F238E27FC236}">
              <a16:creationId xmlns:a16="http://schemas.microsoft.com/office/drawing/2014/main" id="{00000000-0008-0000-2E00-00002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7" name="Line 33">
          <a:extLst>
            <a:ext uri="{FF2B5EF4-FFF2-40B4-BE49-F238E27FC236}">
              <a16:creationId xmlns:a16="http://schemas.microsoft.com/office/drawing/2014/main" id="{00000000-0008-0000-2E00-00002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8" name="Line 34">
          <a:extLst>
            <a:ext uri="{FF2B5EF4-FFF2-40B4-BE49-F238E27FC236}">
              <a16:creationId xmlns:a16="http://schemas.microsoft.com/office/drawing/2014/main" id="{00000000-0008-0000-2E00-00002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59" name="Line 35">
          <a:extLst>
            <a:ext uri="{FF2B5EF4-FFF2-40B4-BE49-F238E27FC236}">
              <a16:creationId xmlns:a16="http://schemas.microsoft.com/office/drawing/2014/main" id="{00000000-0008-0000-2E00-00002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0" name="Line 36">
          <a:extLst>
            <a:ext uri="{FF2B5EF4-FFF2-40B4-BE49-F238E27FC236}">
              <a16:creationId xmlns:a16="http://schemas.microsoft.com/office/drawing/2014/main" id="{00000000-0008-0000-2E00-00002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1" name="Line 37">
          <a:extLst>
            <a:ext uri="{FF2B5EF4-FFF2-40B4-BE49-F238E27FC236}">
              <a16:creationId xmlns:a16="http://schemas.microsoft.com/office/drawing/2014/main" id="{00000000-0008-0000-2E00-00002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2" name="Line 38">
          <a:extLst>
            <a:ext uri="{FF2B5EF4-FFF2-40B4-BE49-F238E27FC236}">
              <a16:creationId xmlns:a16="http://schemas.microsoft.com/office/drawing/2014/main" id="{00000000-0008-0000-2E00-00002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3" name="Line 39">
          <a:extLst>
            <a:ext uri="{FF2B5EF4-FFF2-40B4-BE49-F238E27FC236}">
              <a16:creationId xmlns:a16="http://schemas.microsoft.com/office/drawing/2014/main" id="{00000000-0008-0000-2E00-00002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4" name="Line 40">
          <a:extLst>
            <a:ext uri="{FF2B5EF4-FFF2-40B4-BE49-F238E27FC236}">
              <a16:creationId xmlns:a16="http://schemas.microsoft.com/office/drawing/2014/main" id="{00000000-0008-0000-2E00-00002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5" name="Line 41">
          <a:extLst>
            <a:ext uri="{FF2B5EF4-FFF2-40B4-BE49-F238E27FC236}">
              <a16:creationId xmlns:a16="http://schemas.microsoft.com/office/drawing/2014/main" id="{00000000-0008-0000-2E00-00002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6" name="Line 42">
          <a:extLst>
            <a:ext uri="{FF2B5EF4-FFF2-40B4-BE49-F238E27FC236}">
              <a16:creationId xmlns:a16="http://schemas.microsoft.com/office/drawing/2014/main" id="{00000000-0008-0000-2E00-00002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7" name="Line 43">
          <a:extLst>
            <a:ext uri="{FF2B5EF4-FFF2-40B4-BE49-F238E27FC236}">
              <a16:creationId xmlns:a16="http://schemas.microsoft.com/office/drawing/2014/main" id="{00000000-0008-0000-2E00-00002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8" name="Line 44">
          <a:extLst>
            <a:ext uri="{FF2B5EF4-FFF2-40B4-BE49-F238E27FC236}">
              <a16:creationId xmlns:a16="http://schemas.microsoft.com/office/drawing/2014/main" id="{00000000-0008-0000-2E00-00002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69" name="Line 45">
          <a:extLst>
            <a:ext uri="{FF2B5EF4-FFF2-40B4-BE49-F238E27FC236}">
              <a16:creationId xmlns:a16="http://schemas.microsoft.com/office/drawing/2014/main" id="{00000000-0008-0000-2E00-00002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0" name="Line 46">
          <a:extLst>
            <a:ext uri="{FF2B5EF4-FFF2-40B4-BE49-F238E27FC236}">
              <a16:creationId xmlns:a16="http://schemas.microsoft.com/office/drawing/2014/main" id="{00000000-0008-0000-2E00-00002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1" name="Line 47">
          <a:extLst>
            <a:ext uri="{FF2B5EF4-FFF2-40B4-BE49-F238E27FC236}">
              <a16:creationId xmlns:a16="http://schemas.microsoft.com/office/drawing/2014/main" id="{00000000-0008-0000-2E00-00002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2" name="Line 48">
          <a:extLst>
            <a:ext uri="{FF2B5EF4-FFF2-40B4-BE49-F238E27FC236}">
              <a16:creationId xmlns:a16="http://schemas.microsoft.com/office/drawing/2014/main" id="{00000000-0008-0000-2E00-00003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3" name="Line 49">
          <a:extLst>
            <a:ext uri="{FF2B5EF4-FFF2-40B4-BE49-F238E27FC236}">
              <a16:creationId xmlns:a16="http://schemas.microsoft.com/office/drawing/2014/main" id="{00000000-0008-0000-2E00-00003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4" name="Line 50">
          <a:extLst>
            <a:ext uri="{FF2B5EF4-FFF2-40B4-BE49-F238E27FC236}">
              <a16:creationId xmlns:a16="http://schemas.microsoft.com/office/drawing/2014/main" id="{00000000-0008-0000-2E00-00003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5" name="Line 51">
          <a:extLst>
            <a:ext uri="{FF2B5EF4-FFF2-40B4-BE49-F238E27FC236}">
              <a16:creationId xmlns:a16="http://schemas.microsoft.com/office/drawing/2014/main" id="{00000000-0008-0000-2E00-00003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6" name="Line 52">
          <a:extLst>
            <a:ext uri="{FF2B5EF4-FFF2-40B4-BE49-F238E27FC236}">
              <a16:creationId xmlns:a16="http://schemas.microsoft.com/office/drawing/2014/main" id="{00000000-0008-0000-2E00-00003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7" name="Line 53">
          <a:extLst>
            <a:ext uri="{FF2B5EF4-FFF2-40B4-BE49-F238E27FC236}">
              <a16:creationId xmlns:a16="http://schemas.microsoft.com/office/drawing/2014/main" id="{00000000-0008-0000-2E00-00003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8" name="Line 54">
          <a:extLst>
            <a:ext uri="{FF2B5EF4-FFF2-40B4-BE49-F238E27FC236}">
              <a16:creationId xmlns:a16="http://schemas.microsoft.com/office/drawing/2014/main" id="{00000000-0008-0000-2E00-00003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79" name="Line 55">
          <a:extLst>
            <a:ext uri="{FF2B5EF4-FFF2-40B4-BE49-F238E27FC236}">
              <a16:creationId xmlns:a16="http://schemas.microsoft.com/office/drawing/2014/main" id="{00000000-0008-0000-2E00-00003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0" name="Line 56">
          <a:extLst>
            <a:ext uri="{FF2B5EF4-FFF2-40B4-BE49-F238E27FC236}">
              <a16:creationId xmlns:a16="http://schemas.microsoft.com/office/drawing/2014/main" id="{00000000-0008-0000-2E00-00003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1" name="Line 57">
          <a:extLst>
            <a:ext uri="{FF2B5EF4-FFF2-40B4-BE49-F238E27FC236}">
              <a16:creationId xmlns:a16="http://schemas.microsoft.com/office/drawing/2014/main" id="{00000000-0008-0000-2E00-00003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2" name="Line 58">
          <a:extLst>
            <a:ext uri="{FF2B5EF4-FFF2-40B4-BE49-F238E27FC236}">
              <a16:creationId xmlns:a16="http://schemas.microsoft.com/office/drawing/2014/main" id="{00000000-0008-0000-2E00-00003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3" name="Line 59">
          <a:extLst>
            <a:ext uri="{FF2B5EF4-FFF2-40B4-BE49-F238E27FC236}">
              <a16:creationId xmlns:a16="http://schemas.microsoft.com/office/drawing/2014/main" id="{00000000-0008-0000-2E00-00003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4" name="Line 60">
          <a:extLst>
            <a:ext uri="{FF2B5EF4-FFF2-40B4-BE49-F238E27FC236}">
              <a16:creationId xmlns:a16="http://schemas.microsoft.com/office/drawing/2014/main" id="{00000000-0008-0000-2E00-00003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5" name="Line 61">
          <a:extLst>
            <a:ext uri="{FF2B5EF4-FFF2-40B4-BE49-F238E27FC236}">
              <a16:creationId xmlns:a16="http://schemas.microsoft.com/office/drawing/2014/main" id="{00000000-0008-0000-2E00-00003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6" name="Line 62">
          <a:extLst>
            <a:ext uri="{FF2B5EF4-FFF2-40B4-BE49-F238E27FC236}">
              <a16:creationId xmlns:a16="http://schemas.microsoft.com/office/drawing/2014/main" id="{00000000-0008-0000-2E00-00003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7" name="Line 63">
          <a:extLst>
            <a:ext uri="{FF2B5EF4-FFF2-40B4-BE49-F238E27FC236}">
              <a16:creationId xmlns:a16="http://schemas.microsoft.com/office/drawing/2014/main" id="{00000000-0008-0000-2E00-00003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8" name="Line 64">
          <a:extLst>
            <a:ext uri="{FF2B5EF4-FFF2-40B4-BE49-F238E27FC236}">
              <a16:creationId xmlns:a16="http://schemas.microsoft.com/office/drawing/2014/main" id="{00000000-0008-0000-2E00-00004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89" name="Line 65">
          <a:extLst>
            <a:ext uri="{FF2B5EF4-FFF2-40B4-BE49-F238E27FC236}">
              <a16:creationId xmlns:a16="http://schemas.microsoft.com/office/drawing/2014/main" id="{00000000-0008-0000-2E00-00004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0" name="Line 66">
          <a:extLst>
            <a:ext uri="{FF2B5EF4-FFF2-40B4-BE49-F238E27FC236}">
              <a16:creationId xmlns:a16="http://schemas.microsoft.com/office/drawing/2014/main" id="{00000000-0008-0000-2E00-00004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1" name="Line 67">
          <a:extLst>
            <a:ext uri="{FF2B5EF4-FFF2-40B4-BE49-F238E27FC236}">
              <a16:creationId xmlns:a16="http://schemas.microsoft.com/office/drawing/2014/main" id="{00000000-0008-0000-2E00-00004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2" name="Line 68">
          <a:extLst>
            <a:ext uri="{FF2B5EF4-FFF2-40B4-BE49-F238E27FC236}">
              <a16:creationId xmlns:a16="http://schemas.microsoft.com/office/drawing/2014/main" id="{00000000-0008-0000-2E00-00004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3" name="Line 69">
          <a:extLst>
            <a:ext uri="{FF2B5EF4-FFF2-40B4-BE49-F238E27FC236}">
              <a16:creationId xmlns:a16="http://schemas.microsoft.com/office/drawing/2014/main" id="{00000000-0008-0000-2E00-00004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4" name="Line 70">
          <a:extLst>
            <a:ext uri="{FF2B5EF4-FFF2-40B4-BE49-F238E27FC236}">
              <a16:creationId xmlns:a16="http://schemas.microsoft.com/office/drawing/2014/main" id="{00000000-0008-0000-2E00-00004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5" name="Line 71">
          <a:extLst>
            <a:ext uri="{FF2B5EF4-FFF2-40B4-BE49-F238E27FC236}">
              <a16:creationId xmlns:a16="http://schemas.microsoft.com/office/drawing/2014/main" id="{00000000-0008-0000-2E00-00004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6" name="Line 72">
          <a:extLst>
            <a:ext uri="{FF2B5EF4-FFF2-40B4-BE49-F238E27FC236}">
              <a16:creationId xmlns:a16="http://schemas.microsoft.com/office/drawing/2014/main" id="{00000000-0008-0000-2E00-00004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7" name="Line 73">
          <a:extLst>
            <a:ext uri="{FF2B5EF4-FFF2-40B4-BE49-F238E27FC236}">
              <a16:creationId xmlns:a16="http://schemas.microsoft.com/office/drawing/2014/main" id="{00000000-0008-0000-2E00-00004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8" name="Line 74">
          <a:extLst>
            <a:ext uri="{FF2B5EF4-FFF2-40B4-BE49-F238E27FC236}">
              <a16:creationId xmlns:a16="http://schemas.microsoft.com/office/drawing/2014/main" id="{00000000-0008-0000-2E00-00004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299" name="Line 75">
          <a:extLst>
            <a:ext uri="{FF2B5EF4-FFF2-40B4-BE49-F238E27FC236}">
              <a16:creationId xmlns:a16="http://schemas.microsoft.com/office/drawing/2014/main" id="{00000000-0008-0000-2E00-00004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0" name="Line 76">
          <a:extLst>
            <a:ext uri="{FF2B5EF4-FFF2-40B4-BE49-F238E27FC236}">
              <a16:creationId xmlns:a16="http://schemas.microsoft.com/office/drawing/2014/main" id="{00000000-0008-0000-2E00-00004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1" name="Line 77">
          <a:extLst>
            <a:ext uri="{FF2B5EF4-FFF2-40B4-BE49-F238E27FC236}">
              <a16:creationId xmlns:a16="http://schemas.microsoft.com/office/drawing/2014/main" id="{00000000-0008-0000-2E00-00004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2" name="Line 78">
          <a:extLst>
            <a:ext uri="{FF2B5EF4-FFF2-40B4-BE49-F238E27FC236}">
              <a16:creationId xmlns:a16="http://schemas.microsoft.com/office/drawing/2014/main" id="{00000000-0008-0000-2E00-00004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3" name="Line 79">
          <a:extLst>
            <a:ext uri="{FF2B5EF4-FFF2-40B4-BE49-F238E27FC236}">
              <a16:creationId xmlns:a16="http://schemas.microsoft.com/office/drawing/2014/main" id="{00000000-0008-0000-2E00-00004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4" name="Line 80">
          <a:extLst>
            <a:ext uri="{FF2B5EF4-FFF2-40B4-BE49-F238E27FC236}">
              <a16:creationId xmlns:a16="http://schemas.microsoft.com/office/drawing/2014/main" id="{00000000-0008-0000-2E00-00005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5" name="Line 81">
          <a:extLst>
            <a:ext uri="{FF2B5EF4-FFF2-40B4-BE49-F238E27FC236}">
              <a16:creationId xmlns:a16="http://schemas.microsoft.com/office/drawing/2014/main" id="{00000000-0008-0000-2E00-00005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6" name="Line 82">
          <a:extLst>
            <a:ext uri="{FF2B5EF4-FFF2-40B4-BE49-F238E27FC236}">
              <a16:creationId xmlns:a16="http://schemas.microsoft.com/office/drawing/2014/main" id="{00000000-0008-0000-2E00-00005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7" name="Line 83">
          <a:extLst>
            <a:ext uri="{FF2B5EF4-FFF2-40B4-BE49-F238E27FC236}">
              <a16:creationId xmlns:a16="http://schemas.microsoft.com/office/drawing/2014/main" id="{00000000-0008-0000-2E00-00005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8" name="Line 84">
          <a:extLst>
            <a:ext uri="{FF2B5EF4-FFF2-40B4-BE49-F238E27FC236}">
              <a16:creationId xmlns:a16="http://schemas.microsoft.com/office/drawing/2014/main" id="{00000000-0008-0000-2E00-00005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09" name="Line 85">
          <a:extLst>
            <a:ext uri="{FF2B5EF4-FFF2-40B4-BE49-F238E27FC236}">
              <a16:creationId xmlns:a16="http://schemas.microsoft.com/office/drawing/2014/main" id="{00000000-0008-0000-2E00-00005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0" name="Line 86">
          <a:extLst>
            <a:ext uri="{FF2B5EF4-FFF2-40B4-BE49-F238E27FC236}">
              <a16:creationId xmlns:a16="http://schemas.microsoft.com/office/drawing/2014/main" id="{00000000-0008-0000-2E00-00005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1" name="Line 87">
          <a:extLst>
            <a:ext uri="{FF2B5EF4-FFF2-40B4-BE49-F238E27FC236}">
              <a16:creationId xmlns:a16="http://schemas.microsoft.com/office/drawing/2014/main" id="{00000000-0008-0000-2E00-00005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2" name="Line 88">
          <a:extLst>
            <a:ext uri="{FF2B5EF4-FFF2-40B4-BE49-F238E27FC236}">
              <a16:creationId xmlns:a16="http://schemas.microsoft.com/office/drawing/2014/main" id="{00000000-0008-0000-2E00-00005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3" name="Line 89">
          <a:extLst>
            <a:ext uri="{FF2B5EF4-FFF2-40B4-BE49-F238E27FC236}">
              <a16:creationId xmlns:a16="http://schemas.microsoft.com/office/drawing/2014/main" id="{00000000-0008-0000-2E00-00005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4" name="Line 90">
          <a:extLst>
            <a:ext uri="{FF2B5EF4-FFF2-40B4-BE49-F238E27FC236}">
              <a16:creationId xmlns:a16="http://schemas.microsoft.com/office/drawing/2014/main" id="{00000000-0008-0000-2E00-00005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5" name="Line 91">
          <a:extLst>
            <a:ext uri="{FF2B5EF4-FFF2-40B4-BE49-F238E27FC236}">
              <a16:creationId xmlns:a16="http://schemas.microsoft.com/office/drawing/2014/main" id="{00000000-0008-0000-2E00-00005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6" name="Line 92">
          <a:extLst>
            <a:ext uri="{FF2B5EF4-FFF2-40B4-BE49-F238E27FC236}">
              <a16:creationId xmlns:a16="http://schemas.microsoft.com/office/drawing/2014/main" id="{00000000-0008-0000-2E00-00005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7" name="Line 93">
          <a:extLst>
            <a:ext uri="{FF2B5EF4-FFF2-40B4-BE49-F238E27FC236}">
              <a16:creationId xmlns:a16="http://schemas.microsoft.com/office/drawing/2014/main" id="{00000000-0008-0000-2E00-00005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8" name="Line 94">
          <a:extLst>
            <a:ext uri="{FF2B5EF4-FFF2-40B4-BE49-F238E27FC236}">
              <a16:creationId xmlns:a16="http://schemas.microsoft.com/office/drawing/2014/main" id="{00000000-0008-0000-2E00-00005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19" name="Line 95">
          <a:extLst>
            <a:ext uri="{FF2B5EF4-FFF2-40B4-BE49-F238E27FC236}">
              <a16:creationId xmlns:a16="http://schemas.microsoft.com/office/drawing/2014/main" id="{00000000-0008-0000-2E00-00005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0" name="Line 96">
          <a:extLst>
            <a:ext uri="{FF2B5EF4-FFF2-40B4-BE49-F238E27FC236}">
              <a16:creationId xmlns:a16="http://schemas.microsoft.com/office/drawing/2014/main" id="{00000000-0008-0000-2E00-00006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1" name="Line 97">
          <a:extLst>
            <a:ext uri="{FF2B5EF4-FFF2-40B4-BE49-F238E27FC236}">
              <a16:creationId xmlns:a16="http://schemas.microsoft.com/office/drawing/2014/main" id="{00000000-0008-0000-2E00-00006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2" name="Line 98">
          <a:extLst>
            <a:ext uri="{FF2B5EF4-FFF2-40B4-BE49-F238E27FC236}">
              <a16:creationId xmlns:a16="http://schemas.microsoft.com/office/drawing/2014/main" id="{00000000-0008-0000-2E00-00006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3" name="Line 99">
          <a:extLst>
            <a:ext uri="{FF2B5EF4-FFF2-40B4-BE49-F238E27FC236}">
              <a16:creationId xmlns:a16="http://schemas.microsoft.com/office/drawing/2014/main" id="{00000000-0008-0000-2E00-00006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4" name="Line 100">
          <a:extLst>
            <a:ext uri="{FF2B5EF4-FFF2-40B4-BE49-F238E27FC236}">
              <a16:creationId xmlns:a16="http://schemas.microsoft.com/office/drawing/2014/main" id="{00000000-0008-0000-2E00-00006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5" name="Line 101">
          <a:extLst>
            <a:ext uri="{FF2B5EF4-FFF2-40B4-BE49-F238E27FC236}">
              <a16:creationId xmlns:a16="http://schemas.microsoft.com/office/drawing/2014/main" id="{00000000-0008-0000-2E00-00006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6" name="Line 102">
          <a:extLst>
            <a:ext uri="{FF2B5EF4-FFF2-40B4-BE49-F238E27FC236}">
              <a16:creationId xmlns:a16="http://schemas.microsoft.com/office/drawing/2014/main" id="{00000000-0008-0000-2E00-00006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7" name="Line 103">
          <a:extLst>
            <a:ext uri="{FF2B5EF4-FFF2-40B4-BE49-F238E27FC236}">
              <a16:creationId xmlns:a16="http://schemas.microsoft.com/office/drawing/2014/main" id="{00000000-0008-0000-2E00-00006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8" name="Line 104">
          <a:extLst>
            <a:ext uri="{FF2B5EF4-FFF2-40B4-BE49-F238E27FC236}">
              <a16:creationId xmlns:a16="http://schemas.microsoft.com/office/drawing/2014/main" id="{00000000-0008-0000-2E00-00006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29" name="Line 105">
          <a:extLst>
            <a:ext uri="{FF2B5EF4-FFF2-40B4-BE49-F238E27FC236}">
              <a16:creationId xmlns:a16="http://schemas.microsoft.com/office/drawing/2014/main" id="{00000000-0008-0000-2E00-00006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0" name="Line 106">
          <a:extLst>
            <a:ext uri="{FF2B5EF4-FFF2-40B4-BE49-F238E27FC236}">
              <a16:creationId xmlns:a16="http://schemas.microsoft.com/office/drawing/2014/main" id="{00000000-0008-0000-2E00-00006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1" name="Line 107">
          <a:extLst>
            <a:ext uri="{FF2B5EF4-FFF2-40B4-BE49-F238E27FC236}">
              <a16:creationId xmlns:a16="http://schemas.microsoft.com/office/drawing/2014/main" id="{00000000-0008-0000-2E00-00006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2" name="Line 108">
          <a:extLst>
            <a:ext uri="{FF2B5EF4-FFF2-40B4-BE49-F238E27FC236}">
              <a16:creationId xmlns:a16="http://schemas.microsoft.com/office/drawing/2014/main" id="{00000000-0008-0000-2E00-00006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3" name="Line 109">
          <a:extLst>
            <a:ext uri="{FF2B5EF4-FFF2-40B4-BE49-F238E27FC236}">
              <a16:creationId xmlns:a16="http://schemas.microsoft.com/office/drawing/2014/main" id="{00000000-0008-0000-2E00-00006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4" name="Line 110">
          <a:extLst>
            <a:ext uri="{FF2B5EF4-FFF2-40B4-BE49-F238E27FC236}">
              <a16:creationId xmlns:a16="http://schemas.microsoft.com/office/drawing/2014/main" id="{00000000-0008-0000-2E00-00006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5" name="Line 111">
          <a:extLst>
            <a:ext uri="{FF2B5EF4-FFF2-40B4-BE49-F238E27FC236}">
              <a16:creationId xmlns:a16="http://schemas.microsoft.com/office/drawing/2014/main" id="{00000000-0008-0000-2E00-00006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6" name="Line 112">
          <a:extLst>
            <a:ext uri="{FF2B5EF4-FFF2-40B4-BE49-F238E27FC236}">
              <a16:creationId xmlns:a16="http://schemas.microsoft.com/office/drawing/2014/main" id="{00000000-0008-0000-2E00-00007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7" name="Line 113">
          <a:extLst>
            <a:ext uri="{FF2B5EF4-FFF2-40B4-BE49-F238E27FC236}">
              <a16:creationId xmlns:a16="http://schemas.microsoft.com/office/drawing/2014/main" id="{00000000-0008-0000-2E00-00007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8" name="Line 114">
          <a:extLst>
            <a:ext uri="{FF2B5EF4-FFF2-40B4-BE49-F238E27FC236}">
              <a16:creationId xmlns:a16="http://schemas.microsoft.com/office/drawing/2014/main" id="{00000000-0008-0000-2E00-00007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39" name="Line 115">
          <a:extLst>
            <a:ext uri="{FF2B5EF4-FFF2-40B4-BE49-F238E27FC236}">
              <a16:creationId xmlns:a16="http://schemas.microsoft.com/office/drawing/2014/main" id="{00000000-0008-0000-2E00-00007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0" name="Line 116">
          <a:extLst>
            <a:ext uri="{FF2B5EF4-FFF2-40B4-BE49-F238E27FC236}">
              <a16:creationId xmlns:a16="http://schemas.microsoft.com/office/drawing/2014/main" id="{00000000-0008-0000-2E00-00007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1" name="Line 117">
          <a:extLst>
            <a:ext uri="{FF2B5EF4-FFF2-40B4-BE49-F238E27FC236}">
              <a16:creationId xmlns:a16="http://schemas.microsoft.com/office/drawing/2014/main" id="{00000000-0008-0000-2E00-00007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2" name="Line 118">
          <a:extLst>
            <a:ext uri="{FF2B5EF4-FFF2-40B4-BE49-F238E27FC236}">
              <a16:creationId xmlns:a16="http://schemas.microsoft.com/office/drawing/2014/main" id="{00000000-0008-0000-2E00-00007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3" name="Line 119">
          <a:extLst>
            <a:ext uri="{FF2B5EF4-FFF2-40B4-BE49-F238E27FC236}">
              <a16:creationId xmlns:a16="http://schemas.microsoft.com/office/drawing/2014/main" id="{00000000-0008-0000-2E00-00007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4" name="Line 120">
          <a:extLst>
            <a:ext uri="{FF2B5EF4-FFF2-40B4-BE49-F238E27FC236}">
              <a16:creationId xmlns:a16="http://schemas.microsoft.com/office/drawing/2014/main" id="{00000000-0008-0000-2E00-00007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5" name="Line 121">
          <a:extLst>
            <a:ext uri="{FF2B5EF4-FFF2-40B4-BE49-F238E27FC236}">
              <a16:creationId xmlns:a16="http://schemas.microsoft.com/office/drawing/2014/main" id="{00000000-0008-0000-2E00-00007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6" name="Line 122">
          <a:extLst>
            <a:ext uri="{FF2B5EF4-FFF2-40B4-BE49-F238E27FC236}">
              <a16:creationId xmlns:a16="http://schemas.microsoft.com/office/drawing/2014/main" id="{00000000-0008-0000-2E00-00007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7" name="Line 123">
          <a:extLst>
            <a:ext uri="{FF2B5EF4-FFF2-40B4-BE49-F238E27FC236}">
              <a16:creationId xmlns:a16="http://schemas.microsoft.com/office/drawing/2014/main" id="{00000000-0008-0000-2E00-00007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8" name="Line 124">
          <a:extLst>
            <a:ext uri="{FF2B5EF4-FFF2-40B4-BE49-F238E27FC236}">
              <a16:creationId xmlns:a16="http://schemas.microsoft.com/office/drawing/2014/main" id="{00000000-0008-0000-2E00-00007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49" name="Line 125">
          <a:extLst>
            <a:ext uri="{FF2B5EF4-FFF2-40B4-BE49-F238E27FC236}">
              <a16:creationId xmlns:a16="http://schemas.microsoft.com/office/drawing/2014/main" id="{00000000-0008-0000-2E00-00007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0" name="Line 126">
          <a:extLst>
            <a:ext uri="{FF2B5EF4-FFF2-40B4-BE49-F238E27FC236}">
              <a16:creationId xmlns:a16="http://schemas.microsoft.com/office/drawing/2014/main" id="{00000000-0008-0000-2E00-00007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1" name="Line 127">
          <a:extLst>
            <a:ext uri="{FF2B5EF4-FFF2-40B4-BE49-F238E27FC236}">
              <a16:creationId xmlns:a16="http://schemas.microsoft.com/office/drawing/2014/main" id="{00000000-0008-0000-2E00-00007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2" name="Line 128">
          <a:extLst>
            <a:ext uri="{FF2B5EF4-FFF2-40B4-BE49-F238E27FC236}">
              <a16:creationId xmlns:a16="http://schemas.microsoft.com/office/drawing/2014/main" id="{00000000-0008-0000-2E00-00008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3" name="Line 129">
          <a:extLst>
            <a:ext uri="{FF2B5EF4-FFF2-40B4-BE49-F238E27FC236}">
              <a16:creationId xmlns:a16="http://schemas.microsoft.com/office/drawing/2014/main" id="{00000000-0008-0000-2E00-00008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4" name="Line 130">
          <a:extLst>
            <a:ext uri="{FF2B5EF4-FFF2-40B4-BE49-F238E27FC236}">
              <a16:creationId xmlns:a16="http://schemas.microsoft.com/office/drawing/2014/main" id="{00000000-0008-0000-2E00-00008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5" name="Line 131">
          <a:extLst>
            <a:ext uri="{FF2B5EF4-FFF2-40B4-BE49-F238E27FC236}">
              <a16:creationId xmlns:a16="http://schemas.microsoft.com/office/drawing/2014/main" id="{00000000-0008-0000-2E00-00008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6" name="Line 132">
          <a:extLst>
            <a:ext uri="{FF2B5EF4-FFF2-40B4-BE49-F238E27FC236}">
              <a16:creationId xmlns:a16="http://schemas.microsoft.com/office/drawing/2014/main" id="{00000000-0008-0000-2E00-00008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7" name="Line 133">
          <a:extLst>
            <a:ext uri="{FF2B5EF4-FFF2-40B4-BE49-F238E27FC236}">
              <a16:creationId xmlns:a16="http://schemas.microsoft.com/office/drawing/2014/main" id="{00000000-0008-0000-2E00-00008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8" name="Line 134">
          <a:extLst>
            <a:ext uri="{FF2B5EF4-FFF2-40B4-BE49-F238E27FC236}">
              <a16:creationId xmlns:a16="http://schemas.microsoft.com/office/drawing/2014/main" id="{00000000-0008-0000-2E00-00008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59" name="Line 135">
          <a:extLst>
            <a:ext uri="{FF2B5EF4-FFF2-40B4-BE49-F238E27FC236}">
              <a16:creationId xmlns:a16="http://schemas.microsoft.com/office/drawing/2014/main" id="{00000000-0008-0000-2E00-00008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0" name="Line 136">
          <a:extLst>
            <a:ext uri="{FF2B5EF4-FFF2-40B4-BE49-F238E27FC236}">
              <a16:creationId xmlns:a16="http://schemas.microsoft.com/office/drawing/2014/main" id="{00000000-0008-0000-2E00-00008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1" name="Line 137">
          <a:extLst>
            <a:ext uri="{FF2B5EF4-FFF2-40B4-BE49-F238E27FC236}">
              <a16:creationId xmlns:a16="http://schemas.microsoft.com/office/drawing/2014/main" id="{00000000-0008-0000-2E00-00008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2" name="Line 138">
          <a:extLst>
            <a:ext uri="{FF2B5EF4-FFF2-40B4-BE49-F238E27FC236}">
              <a16:creationId xmlns:a16="http://schemas.microsoft.com/office/drawing/2014/main" id="{00000000-0008-0000-2E00-00008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3" name="Line 139">
          <a:extLst>
            <a:ext uri="{FF2B5EF4-FFF2-40B4-BE49-F238E27FC236}">
              <a16:creationId xmlns:a16="http://schemas.microsoft.com/office/drawing/2014/main" id="{00000000-0008-0000-2E00-00008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4" name="Line 140">
          <a:extLst>
            <a:ext uri="{FF2B5EF4-FFF2-40B4-BE49-F238E27FC236}">
              <a16:creationId xmlns:a16="http://schemas.microsoft.com/office/drawing/2014/main" id="{00000000-0008-0000-2E00-00008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5" name="Line 141">
          <a:extLst>
            <a:ext uri="{FF2B5EF4-FFF2-40B4-BE49-F238E27FC236}">
              <a16:creationId xmlns:a16="http://schemas.microsoft.com/office/drawing/2014/main" id="{00000000-0008-0000-2E00-00008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6" name="Line 142">
          <a:extLst>
            <a:ext uri="{FF2B5EF4-FFF2-40B4-BE49-F238E27FC236}">
              <a16:creationId xmlns:a16="http://schemas.microsoft.com/office/drawing/2014/main" id="{00000000-0008-0000-2E00-00008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7" name="Line 143">
          <a:extLst>
            <a:ext uri="{FF2B5EF4-FFF2-40B4-BE49-F238E27FC236}">
              <a16:creationId xmlns:a16="http://schemas.microsoft.com/office/drawing/2014/main" id="{00000000-0008-0000-2E00-00008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8" name="Line 144">
          <a:extLst>
            <a:ext uri="{FF2B5EF4-FFF2-40B4-BE49-F238E27FC236}">
              <a16:creationId xmlns:a16="http://schemas.microsoft.com/office/drawing/2014/main" id="{00000000-0008-0000-2E00-00009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69" name="Line 145">
          <a:extLst>
            <a:ext uri="{FF2B5EF4-FFF2-40B4-BE49-F238E27FC236}">
              <a16:creationId xmlns:a16="http://schemas.microsoft.com/office/drawing/2014/main" id="{00000000-0008-0000-2E00-00009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0" name="Line 146">
          <a:extLst>
            <a:ext uri="{FF2B5EF4-FFF2-40B4-BE49-F238E27FC236}">
              <a16:creationId xmlns:a16="http://schemas.microsoft.com/office/drawing/2014/main" id="{00000000-0008-0000-2E00-00009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1" name="Line 147">
          <a:extLst>
            <a:ext uri="{FF2B5EF4-FFF2-40B4-BE49-F238E27FC236}">
              <a16:creationId xmlns:a16="http://schemas.microsoft.com/office/drawing/2014/main" id="{00000000-0008-0000-2E00-00009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2" name="Line 148">
          <a:extLst>
            <a:ext uri="{FF2B5EF4-FFF2-40B4-BE49-F238E27FC236}">
              <a16:creationId xmlns:a16="http://schemas.microsoft.com/office/drawing/2014/main" id="{00000000-0008-0000-2E00-00009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3" name="Line 149">
          <a:extLst>
            <a:ext uri="{FF2B5EF4-FFF2-40B4-BE49-F238E27FC236}">
              <a16:creationId xmlns:a16="http://schemas.microsoft.com/office/drawing/2014/main" id="{00000000-0008-0000-2E00-00009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4" name="Line 150">
          <a:extLst>
            <a:ext uri="{FF2B5EF4-FFF2-40B4-BE49-F238E27FC236}">
              <a16:creationId xmlns:a16="http://schemas.microsoft.com/office/drawing/2014/main" id="{00000000-0008-0000-2E00-00009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5" name="Line 151">
          <a:extLst>
            <a:ext uri="{FF2B5EF4-FFF2-40B4-BE49-F238E27FC236}">
              <a16:creationId xmlns:a16="http://schemas.microsoft.com/office/drawing/2014/main" id="{00000000-0008-0000-2E00-00009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6" name="Line 152">
          <a:extLst>
            <a:ext uri="{FF2B5EF4-FFF2-40B4-BE49-F238E27FC236}">
              <a16:creationId xmlns:a16="http://schemas.microsoft.com/office/drawing/2014/main" id="{00000000-0008-0000-2E00-00009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7" name="Line 153">
          <a:extLst>
            <a:ext uri="{FF2B5EF4-FFF2-40B4-BE49-F238E27FC236}">
              <a16:creationId xmlns:a16="http://schemas.microsoft.com/office/drawing/2014/main" id="{00000000-0008-0000-2E00-00009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8" name="Line 154">
          <a:extLst>
            <a:ext uri="{FF2B5EF4-FFF2-40B4-BE49-F238E27FC236}">
              <a16:creationId xmlns:a16="http://schemas.microsoft.com/office/drawing/2014/main" id="{00000000-0008-0000-2E00-00009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79" name="Line 155">
          <a:extLst>
            <a:ext uri="{FF2B5EF4-FFF2-40B4-BE49-F238E27FC236}">
              <a16:creationId xmlns:a16="http://schemas.microsoft.com/office/drawing/2014/main" id="{00000000-0008-0000-2E00-00009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0" name="Line 156">
          <a:extLst>
            <a:ext uri="{FF2B5EF4-FFF2-40B4-BE49-F238E27FC236}">
              <a16:creationId xmlns:a16="http://schemas.microsoft.com/office/drawing/2014/main" id="{00000000-0008-0000-2E00-00009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1" name="Line 157">
          <a:extLst>
            <a:ext uri="{FF2B5EF4-FFF2-40B4-BE49-F238E27FC236}">
              <a16:creationId xmlns:a16="http://schemas.microsoft.com/office/drawing/2014/main" id="{00000000-0008-0000-2E00-00009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2" name="Line 158">
          <a:extLst>
            <a:ext uri="{FF2B5EF4-FFF2-40B4-BE49-F238E27FC236}">
              <a16:creationId xmlns:a16="http://schemas.microsoft.com/office/drawing/2014/main" id="{00000000-0008-0000-2E00-00009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3" name="Line 159">
          <a:extLst>
            <a:ext uri="{FF2B5EF4-FFF2-40B4-BE49-F238E27FC236}">
              <a16:creationId xmlns:a16="http://schemas.microsoft.com/office/drawing/2014/main" id="{00000000-0008-0000-2E00-00009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4" name="Line 160">
          <a:extLst>
            <a:ext uri="{FF2B5EF4-FFF2-40B4-BE49-F238E27FC236}">
              <a16:creationId xmlns:a16="http://schemas.microsoft.com/office/drawing/2014/main" id="{00000000-0008-0000-2E00-0000A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5" name="Line 161">
          <a:extLst>
            <a:ext uri="{FF2B5EF4-FFF2-40B4-BE49-F238E27FC236}">
              <a16:creationId xmlns:a16="http://schemas.microsoft.com/office/drawing/2014/main" id="{00000000-0008-0000-2E00-0000A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6" name="Line 162">
          <a:extLst>
            <a:ext uri="{FF2B5EF4-FFF2-40B4-BE49-F238E27FC236}">
              <a16:creationId xmlns:a16="http://schemas.microsoft.com/office/drawing/2014/main" id="{00000000-0008-0000-2E00-0000A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7" name="Line 163">
          <a:extLst>
            <a:ext uri="{FF2B5EF4-FFF2-40B4-BE49-F238E27FC236}">
              <a16:creationId xmlns:a16="http://schemas.microsoft.com/office/drawing/2014/main" id="{00000000-0008-0000-2E00-0000A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8" name="Line 164">
          <a:extLst>
            <a:ext uri="{FF2B5EF4-FFF2-40B4-BE49-F238E27FC236}">
              <a16:creationId xmlns:a16="http://schemas.microsoft.com/office/drawing/2014/main" id="{00000000-0008-0000-2E00-0000A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89" name="Line 165">
          <a:extLst>
            <a:ext uri="{FF2B5EF4-FFF2-40B4-BE49-F238E27FC236}">
              <a16:creationId xmlns:a16="http://schemas.microsoft.com/office/drawing/2014/main" id="{00000000-0008-0000-2E00-0000A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0" name="Line 166">
          <a:extLst>
            <a:ext uri="{FF2B5EF4-FFF2-40B4-BE49-F238E27FC236}">
              <a16:creationId xmlns:a16="http://schemas.microsoft.com/office/drawing/2014/main" id="{00000000-0008-0000-2E00-0000A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1" name="Line 167">
          <a:extLst>
            <a:ext uri="{FF2B5EF4-FFF2-40B4-BE49-F238E27FC236}">
              <a16:creationId xmlns:a16="http://schemas.microsoft.com/office/drawing/2014/main" id="{00000000-0008-0000-2E00-0000A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2" name="Line 168">
          <a:extLst>
            <a:ext uri="{FF2B5EF4-FFF2-40B4-BE49-F238E27FC236}">
              <a16:creationId xmlns:a16="http://schemas.microsoft.com/office/drawing/2014/main" id="{00000000-0008-0000-2E00-0000A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3" name="Line 169">
          <a:extLst>
            <a:ext uri="{FF2B5EF4-FFF2-40B4-BE49-F238E27FC236}">
              <a16:creationId xmlns:a16="http://schemas.microsoft.com/office/drawing/2014/main" id="{00000000-0008-0000-2E00-0000A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4" name="Line 170">
          <a:extLst>
            <a:ext uri="{FF2B5EF4-FFF2-40B4-BE49-F238E27FC236}">
              <a16:creationId xmlns:a16="http://schemas.microsoft.com/office/drawing/2014/main" id="{00000000-0008-0000-2E00-0000A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5" name="Line 171">
          <a:extLst>
            <a:ext uri="{FF2B5EF4-FFF2-40B4-BE49-F238E27FC236}">
              <a16:creationId xmlns:a16="http://schemas.microsoft.com/office/drawing/2014/main" id="{00000000-0008-0000-2E00-0000A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6" name="Line 172">
          <a:extLst>
            <a:ext uri="{FF2B5EF4-FFF2-40B4-BE49-F238E27FC236}">
              <a16:creationId xmlns:a16="http://schemas.microsoft.com/office/drawing/2014/main" id="{00000000-0008-0000-2E00-0000A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7" name="Line 173">
          <a:extLst>
            <a:ext uri="{FF2B5EF4-FFF2-40B4-BE49-F238E27FC236}">
              <a16:creationId xmlns:a16="http://schemas.microsoft.com/office/drawing/2014/main" id="{00000000-0008-0000-2E00-0000A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8" name="Line 174">
          <a:extLst>
            <a:ext uri="{FF2B5EF4-FFF2-40B4-BE49-F238E27FC236}">
              <a16:creationId xmlns:a16="http://schemas.microsoft.com/office/drawing/2014/main" id="{00000000-0008-0000-2E00-0000A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399" name="Line 175">
          <a:extLst>
            <a:ext uri="{FF2B5EF4-FFF2-40B4-BE49-F238E27FC236}">
              <a16:creationId xmlns:a16="http://schemas.microsoft.com/office/drawing/2014/main" id="{00000000-0008-0000-2E00-0000A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0" name="Line 176">
          <a:extLst>
            <a:ext uri="{FF2B5EF4-FFF2-40B4-BE49-F238E27FC236}">
              <a16:creationId xmlns:a16="http://schemas.microsoft.com/office/drawing/2014/main" id="{00000000-0008-0000-2E00-0000B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1" name="Line 177">
          <a:extLst>
            <a:ext uri="{FF2B5EF4-FFF2-40B4-BE49-F238E27FC236}">
              <a16:creationId xmlns:a16="http://schemas.microsoft.com/office/drawing/2014/main" id="{00000000-0008-0000-2E00-0000B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2" name="Line 178">
          <a:extLst>
            <a:ext uri="{FF2B5EF4-FFF2-40B4-BE49-F238E27FC236}">
              <a16:creationId xmlns:a16="http://schemas.microsoft.com/office/drawing/2014/main" id="{00000000-0008-0000-2E00-0000B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3" name="Line 179">
          <a:extLst>
            <a:ext uri="{FF2B5EF4-FFF2-40B4-BE49-F238E27FC236}">
              <a16:creationId xmlns:a16="http://schemas.microsoft.com/office/drawing/2014/main" id="{00000000-0008-0000-2E00-0000B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4" name="Line 180">
          <a:extLst>
            <a:ext uri="{FF2B5EF4-FFF2-40B4-BE49-F238E27FC236}">
              <a16:creationId xmlns:a16="http://schemas.microsoft.com/office/drawing/2014/main" id="{00000000-0008-0000-2E00-0000B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5" name="Line 181">
          <a:extLst>
            <a:ext uri="{FF2B5EF4-FFF2-40B4-BE49-F238E27FC236}">
              <a16:creationId xmlns:a16="http://schemas.microsoft.com/office/drawing/2014/main" id="{00000000-0008-0000-2E00-0000B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6" name="Line 182">
          <a:extLst>
            <a:ext uri="{FF2B5EF4-FFF2-40B4-BE49-F238E27FC236}">
              <a16:creationId xmlns:a16="http://schemas.microsoft.com/office/drawing/2014/main" id="{00000000-0008-0000-2E00-0000B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7" name="Line 183">
          <a:extLst>
            <a:ext uri="{FF2B5EF4-FFF2-40B4-BE49-F238E27FC236}">
              <a16:creationId xmlns:a16="http://schemas.microsoft.com/office/drawing/2014/main" id="{00000000-0008-0000-2E00-0000B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8" name="Line 184">
          <a:extLst>
            <a:ext uri="{FF2B5EF4-FFF2-40B4-BE49-F238E27FC236}">
              <a16:creationId xmlns:a16="http://schemas.microsoft.com/office/drawing/2014/main" id="{00000000-0008-0000-2E00-0000B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09" name="Line 185">
          <a:extLst>
            <a:ext uri="{FF2B5EF4-FFF2-40B4-BE49-F238E27FC236}">
              <a16:creationId xmlns:a16="http://schemas.microsoft.com/office/drawing/2014/main" id="{00000000-0008-0000-2E00-0000B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0" name="Line 186">
          <a:extLst>
            <a:ext uri="{FF2B5EF4-FFF2-40B4-BE49-F238E27FC236}">
              <a16:creationId xmlns:a16="http://schemas.microsoft.com/office/drawing/2014/main" id="{00000000-0008-0000-2E00-0000B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1" name="Line 187">
          <a:extLst>
            <a:ext uri="{FF2B5EF4-FFF2-40B4-BE49-F238E27FC236}">
              <a16:creationId xmlns:a16="http://schemas.microsoft.com/office/drawing/2014/main" id="{00000000-0008-0000-2E00-0000B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2" name="Line 188">
          <a:extLst>
            <a:ext uri="{FF2B5EF4-FFF2-40B4-BE49-F238E27FC236}">
              <a16:creationId xmlns:a16="http://schemas.microsoft.com/office/drawing/2014/main" id="{00000000-0008-0000-2E00-0000B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3" name="Line 189">
          <a:extLst>
            <a:ext uri="{FF2B5EF4-FFF2-40B4-BE49-F238E27FC236}">
              <a16:creationId xmlns:a16="http://schemas.microsoft.com/office/drawing/2014/main" id="{00000000-0008-0000-2E00-0000B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4" name="Line 190">
          <a:extLst>
            <a:ext uri="{FF2B5EF4-FFF2-40B4-BE49-F238E27FC236}">
              <a16:creationId xmlns:a16="http://schemas.microsoft.com/office/drawing/2014/main" id="{00000000-0008-0000-2E00-0000B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5" name="Line 191">
          <a:extLst>
            <a:ext uri="{FF2B5EF4-FFF2-40B4-BE49-F238E27FC236}">
              <a16:creationId xmlns:a16="http://schemas.microsoft.com/office/drawing/2014/main" id="{00000000-0008-0000-2E00-0000B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6" name="Line 192">
          <a:extLst>
            <a:ext uri="{FF2B5EF4-FFF2-40B4-BE49-F238E27FC236}">
              <a16:creationId xmlns:a16="http://schemas.microsoft.com/office/drawing/2014/main" id="{00000000-0008-0000-2E00-0000C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7" name="Line 193">
          <a:extLst>
            <a:ext uri="{FF2B5EF4-FFF2-40B4-BE49-F238E27FC236}">
              <a16:creationId xmlns:a16="http://schemas.microsoft.com/office/drawing/2014/main" id="{00000000-0008-0000-2E00-0000C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8" name="Line 194">
          <a:extLst>
            <a:ext uri="{FF2B5EF4-FFF2-40B4-BE49-F238E27FC236}">
              <a16:creationId xmlns:a16="http://schemas.microsoft.com/office/drawing/2014/main" id="{00000000-0008-0000-2E00-0000C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19" name="Line 195">
          <a:extLst>
            <a:ext uri="{FF2B5EF4-FFF2-40B4-BE49-F238E27FC236}">
              <a16:creationId xmlns:a16="http://schemas.microsoft.com/office/drawing/2014/main" id="{00000000-0008-0000-2E00-0000C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0" name="Line 196">
          <a:extLst>
            <a:ext uri="{FF2B5EF4-FFF2-40B4-BE49-F238E27FC236}">
              <a16:creationId xmlns:a16="http://schemas.microsoft.com/office/drawing/2014/main" id="{00000000-0008-0000-2E00-0000C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1" name="Line 197">
          <a:extLst>
            <a:ext uri="{FF2B5EF4-FFF2-40B4-BE49-F238E27FC236}">
              <a16:creationId xmlns:a16="http://schemas.microsoft.com/office/drawing/2014/main" id="{00000000-0008-0000-2E00-0000C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2" name="Line 198">
          <a:extLst>
            <a:ext uri="{FF2B5EF4-FFF2-40B4-BE49-F238E27FC236}">
              <a16:creationId xmlns:a16="http://schemas.microsoft.com/office/drawing/2014/main" id="{00000000-0008-0000-2E00-0000C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3" name="Line 199">
          <a:extLst>
            <a:ext uri="{FF2B5EF4-FFF2-40B4-BE49-F238E27FC236}">
              <a16:creationId xmlns:a16="http://schemas.microsoft.com/office/drawing/2014/main" id="{00000000-0008-0000-2E00-0000C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4" name="Line 200">
          <a:extLst>
            <a:ext uri="{FF2B5EF4-FFF2-40B4-BE49-F238E27FC236}">
              <a16:creationId xmlns:a16="http://schemas.microsoft.com/office/drawing/2014/main" id="{00000000-0008-0000-2E00-0000C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5" name="Line 201">
          <a:extLst>
            <a:ext uri="{FF2B5EF4-FFF2-40B4-BE49-F238E27FC236}">
              <a16:creationId xmlns:a16="http://schemas.microsoft.com/office/drawing/2014/main" id="{00000000-0008-0000-2E00-0000C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6" name="Line 202">
          <a:extLst>
            <a:ext uri="{FF2B5EF4-FFF2-40B4-BE49-F238E27FC236}">
              <a16:creationId xmlns:a16="http://schemas.microsoft.com/office/drawing/2014/main" id="{00000000-0008-0000-2E00-0000C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7" name="Line 203">
          <a:extLst>
            <a:ext uri="{FF2B5EF4-FFF2-40B4-BE49-F238E27FC236}">
              <a16:creationId xmlns:a16="http://schemas.microsoft.com/office/drawing/2014/main" id="{00000000-0008-0000-2E00-0000C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8" name="Line 204">
          <a:extLst>
            <a:ext uri="{FF2B5EF4-FFF2-40B4-BE49-F238E27FC236}">
              <a16:creationId xmlns:a16="http://schemas.microsoft.com/office/drawing/2014/main" id="{00000000-0008-0000-2E00-0000C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29" name="Line 205">
          <a:extLst>
            <a:ext uri="{FF2B5EF4-FFF2-40B4-BE49-F238E27FC236}">
              <a16:creationId xmlns:a16="http://schemas.microsoft.com/office/drawing/2014/main" id="{00000000-0008-0000-2E00-0000C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0" name="Line 206">
          <a:extLst>
            <a:ext uri="{FF2B5EF4-FFF2-40B4-BE49-F238E27FC236}">
              <a16:creationId xmlns:a16="http://schemas.microsoft.com/office/drawing/2014/main" id="{00000000-0008-0000-2E00-0000C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1" name="Line 207">
          <a:extLst>
            <a:ext uri="{FF2B5EF4-FFF2-40B4-BE49-F238E27FC236}">
              <a16:creationId xmlns:a16="http://schemas.microsoft.com/office/drawing/2014/main" id="{00000000-0008-0000-2E00-0000C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2" name="Line 208">
          <a:extLst>
            <a:ext uri="{FF2B5EF4-FFF2-40B4-BE49-F238E27FC236}">
              <a16:creationId xmlns:a16="http://schemas.microsoft.com/office/drawing/2014/main" id="{00000000-0008-0000-2E00-0000D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3" name="Line 209">
          <a:extLst>
            <a:ext uri="{FF2B5EF4-FFF2-40B4-BE49-F238E27FC236}">
              <a16:creationId xmlns:a16="http://schemas.microsoft.com/office/drawing/2014/main" id="{00000000-0008-0000-2E00-0000D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4" name="Line 210">
          <a:extLst>
            <a:ext uri="{FF2B5EF4-FFF2-40B4-BE49-F238E27FC236}">
              <a16:creationId xmlns:a16="http://schemas.microsoft.com/office/drawing/2014/main" id="{00000000-0008-0000-2E00-0000D2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5" name="Line 211">
          <a:extLst>
            <a:ext uri="{FF2B5EF4-FFF2-40B4-BE49-F238E27FC236}">
              <a16:creationId xmlns:a16="http://schemas.microsoft.com/office/drawing/2014/main" id="{00000000-0008-0000-2E00-0000D3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6" name="Line 212">
          <a:extLst>
            <a:ext uri="{FF2B5EF4-FFF2-40B4-BE49-F238E27FC236}">
              <a16:creationId xmlns:a16="http://schemas.microsoft.com/office/drawing/2014/main" id="{00000000-0008-0000-2E00-0000D4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7" name="Line 213">
          <a:extLst>
            <a:ext uri="{FF2B5EF4-FFF2-40B4-BE49-F238E27FC236}">
              <a16:creationId xmlns:a16="http://schemas.microsoft.com/office/drawing/2014/main" id="{00000000-0008-0000-2E00-0000D5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8" name="Line 214">
          <a:extLst>
            <a:ext uri="{FF2B5EF4-FFF2-40B4-BE49-F238E27FC236}">
              <a16:creationId xmlns:a16="http://schemas.microsoft.com/office/drawing/2014/main" id="{00000000-0008-0000-2E00-0000D6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39" name="Line 215">
          <a:extLst>
            <a:ext uri="{FF2B5EF4-FFF2-40B4-BE49-F238E27FC236}">
              <a16:creationId xmlns:a16="http://schemas.microsoft.com/office/drawing/2014/main" id="{00000000-0008-0000-2E00-0000D7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0" name="Line 216">
          <a:extLst>
            <a:ext uri="{FF2B5EF4-FFF2-40B4-BE49-F238E27FC236}">
              <a16:creationId xmlns:a16="http://schemas.microsoft.com/office/drawing/2014/main" id="{00000000-0008-0000-2E00-0000D8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1" name="Line 217">
          <a:extLst>
            <a:ext uri="{FF2B5EF4-FFF2-40B4-BE49-F238E27FC236}">
              <a16:creationId xmlns:a16="http://schemas.microsoft.com/office/drawing/2014/main" id="{00000000-0008-0000-2E00-0000D9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2" name="Line 218">
          <a:extLst>
            <a:ext uri="{FF2B5EF4-FFF2-40B4-BE49-F238E27FC236}">
              <a16:creationId xmlns:a16="http://schemas.microsoft.com/office/drawing/2014/main" id="{00000000-0008-0000-2E00-0000DA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3" name="Line 219">
          <a:extLst>
            <a:ext uri="{FF2B5EF4-FFF2-40B4-BE49-F238E27FC236}">
              <a16:creationId xmlns:a16="http://schemas.microsoft.com/office/drawing/2014/main" id="{00000000-0008-0000-2E00-0000DB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4" name="Line 220">
          <a:extLst>
            <a:ext uri="{FF2B5EF4-FFF2-40B4-BE49-F238E27FC236}">
              <a16:creationId xmlns:a16="http://schemas.microsoft.com/office/drawing/2014/main" id="{00000000-0008-0000-2E00-0000DC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5" name="Line 221">
          <a:extLst>
            <a:ext uri="{FF2B5EF4-FFF2-40B4-BE49-F238E27FC236}">
              <a16:creationId xmlns:a16="http://schemas.microsoft.com/office/drawing/2014/main" id="{00000000-0008-0000-2E00-0000DD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6" name="Line 222">
          <a:extLst>
            <a:ext uri="{FF2B5EF4-FFF2-40B4-BE49-F238E27FC236}">
              <a16:creationId xmlns:a16="http://schemas.microsoft.com/office/drawing/2014/main" id="{00000000-0008-0000-2E00-0000DE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7" name="Line 223">
          <a:extLst>
            <a:ext uri="{FF2B5EF4-FFF2-40B4-BE49-F238E27FC236}">
              <a16:creationId xmlns:a16="http://schemas.microsoft.com/office/drawing/2014/main" id="{00000000-0008-0000-2E00-0000DF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8" name="Line 224">
          <a:extLst>
            <a:ext uri="{FF2B5EF4-FFF2-40B4-BE49-F238E27FC236}">
              <a16:creationId xmlns:a16="http://schemas.microsoft.com/office/drawing/2014/main" id="{00000000-0008-0000-2E00-0000E0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2449" name="Line 225">
          <a:extLst>
            <a:ext uri="{FF2B5EF4-FFF2-40B4-BE49-F238E27FC236}">
              <a16:creationId xmlns:a16="http://schemas.microsoft.com/office/drawing/2014/main" id="{00000000-0008-0000-2E00-0000E1C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0" name="Line 226">
          <a:extLst>
            <a:ext uri="{FF2B5EF4-FFF2-40B4-BE49-F238E27FC236}">
              <a16:creationId xmlns:a16="http://schemas.microsoft.com/office/drawing/2014/main" id="{00000000-0008-0000-2E00-0000E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1" name="Line 227">
          <a:extLst>
            <a:ext uri="{FF2B5EF4-FFF2-40B4-BE49-F238E27FC236}">
              <a16:creationId xmlns:a16="http://schemas.microsoft.com/office/drawing/2014/main" id="{00000000-0008-0000-2E00-0000E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2" name="Line 228">
          <a:extLst>
            <a:ext uri="{FF2B5EF4-FFF2-40B4-BE49-F238E27FC236}">
              <a16:creationId xmlns:a16="http://schemas.microsoft.com/office/drawing/2014/main" id="{00000000-0008-0000-2E00-0000E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3" name="Line 229">
          <a:extLst>
            <a:ext uri="{FF2B5EF4-FFF2-40B4-BE49-F238E27FC236}">
              <a16:creationId xmlns:a16="http://schemas.microsoft.com/office/drawing/2014/main" id="{00000000-0008-0000-2E00-0000E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4" name="Line 230">
          <a:extLst>
            <a:ext uri="{FF2B5EF4-FFF2-40B4-BE49-F238E27FC236}">
              <a16:creationId xmlns:a16="http://schemas.microsoft.com/office/drawing/2014/main" id="{00000000-0008-0000-2E00-0000E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5" name="Line 231">
          <a:extLst>
            <a:ext uri="{FF2B5EF4-FFF2-40B4-BE49-F238E27FC236}">
              <a16:creationId xmlns:a16="http://schemas.microsoft.com/office/drawing/2014/main" id="{00000000-0008-0000-2E00-0000E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6" name="Line 232">
          <a:extLst>
            <a:ext uri="{FF2B5EF4-FFF2-40B4-BE49-F238E27FC236}">
              <a16:creationId xmlns:a16="http://schemas.microsoft.com/office/drawing/2014/main" id="{00000000-0008-0000-2E00-0000E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7" name="Line 233">
          <a:extLst>
            <a:ext uri="{FF2B5EF4-FFF2-40B4-BE49-F238E27FC236}">
              <a16:creationId xmlns:a16="http://schemas.microsoft.com/office/drawing/2014/main" id="{00000000-0008-0000-2E00-0000E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8" name="Line 234">
          <a:extLst>
            <a:ext uri="{FF2B5EF4-FFF2-40B4-BE49-F238E27FC236}">
              <a16:creationId xmlns:a16="http://schemas.microsoft.com/office/drawing/2014/main" id="{00000000-0008-0000-2E00-0000E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59" name="Line 235">
          <a:extLst>
            <a:ext uri="{FF2B5EF4-FFF2-40B4-BE49-F238E27FC236}">
              <a16:creationId xmlns:a16="http://schemas.microsoft.com/office/drawing/2014/main" id="{00000000-0008-0000-2E00-0000E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0" name="Line 236">
          <a:extLst>
            <a:ext uri="{FF2B5EF4-FFF2-40B4-BE49-F238E27FC236}">
              <a16:creationId xmlns:a16="http://schemas.microsoft.com/office/drawing/2014/main" id="{00000000-0008-0000-2E00-0000E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1" name="Line 237">
          <a:extLst>
            <a:ext uri="{FF2B5EF4-FFF2-40B4-BE49-F238E27FC236}">
              <a16:creationId xmlns:a16="http://schemas.microsoft.com/office/drawing/2014/main" id="{00000000-0008-0000-2E00-0000E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2" name="Line 238">
          <a:extLst>
            <a:ext uri="{FF2B5EF4-FFF2-40B4-BE49-F238E27FC236}">
              <a16:creationId xmlns:a16="http://schemas.microsoft.com/office/drawing/2014/main" id="{00000000-0008-0000-2E00-0000E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3" name="Line 239">
          <a:extLst>
            <a:ext uri="{FF2B5EF4-FFF2-40B4-BE49-F238E27FC236}">
              <a16:creationId xmlns:a16="http://schemas.microsoft.com/office/drawing/2014/main" id="{00000000-0008-0000-2E00-0000E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4" name="Line 240">
          <a:extLst>
            <a:ext uri="{FF2B5EF4-FFF2-40B4-BE49-F238E27FC236}">
              <a16:creationId xmlns:a16="http://schemas.microsoft.com/office/drawing/2014/main" id="{00000000-0008-0000-2E00-0000F0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5" name="Line 241">
          <a:extLst>
            <a:ext uri="{FF2B5EF4-FFF2-40B4-BE49-F238E27FC236}">
              <a16:creationId xmlns:a16="http://schemas.microsoft.com/office/drawing/2014/main" id="{00000000-0008-0000-2E00-0000F1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6" name="Line 242">
          <a:extLst>
            <a:ext uri="{FF2B5EF4-FFF2-40B4-BE49-F238E27FC236}">
              <a16:creationId xmlns:a16="http://schemas.microsoft.com/office/drawing/2014/main" id="{00000000-0008-0000-2E00-0000F2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7" name="Line 243">
          <a:extLst>
            <a:ext uri="{FF2B5EF4-FFF2-40B4-BE49-F238E27FC236}">
              <a16:creationId xmlns:a16="http://schemas.microsoft.com/office/drawing/2014/main" id="{00000000-0008-0000-2E00-0000F3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8" name="Line 244">
          <a:extLst>
            <a:ext uri="{FF2B5EF4-FFF2-40B4-BE49-F238E27FC236}">
              <a16:creationId xmlns:a16="http://schemas.microsoft.com/office/drawing/2014/main" id="{00000000-0008-0000-2E00-0000F4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69" name="Line 245">
          <a:extLst>
            <a:ext uri="{FF2B5EF4-FFF2-40B4-BE49-F238E27FC236}">
              <a16:creationId xmlns:a16="http://schemas.microsoft.com/office/drawing/2014/main" id="{00000000-0008-0000-2E00-0000F5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0" name="Line 246">
          <a:extLst>
            <a:ext uri="{FF2B5EF4-FFF2-40B4-BE49-F238E27FC236}">
              <a16:creationId xmlns:a16="http://schemas.microsoft.com/office/drawing/2014/main" id="{00000000-0008-0000-2E00-0000F6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1" name="Line 247">
          <a:extLst>
            <a:ext uri="{FF2B5EF4-FFF2-40B4-BE49-F238E27FC236}">
              <a16:creationId xmlns:a16="http://schemas.microsoft.com/office/drawing/2014/main" id="{00000000-0008-0000-2E00-0000F7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2" name="Line 248">
          <a:extLst>
            <a:ext uri="{FF2B5EF4-FFF2-40B4-BE49-F238E27FC236}">
              <a16:creationId xmlns:a16="http://schemas.microsoft.com/office/drawing/2014/main" id="{00000000-0008-0000-2E00-0000F8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3" name="Line 249">
          <a:extLst>
            <a:ext uri="{FF2B5EF4-FFF2-40B4-BE49-F238E27FC236}">
              <a16:creationId xmlns:a16="http://schemas.microsoft.com/office/drawing/2014/main" id="{00000000-0008-0000-2E00-0000F9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4" name="Line 250">
          <a:extLst>
            <a:ext uri="{FF2B5EF4-FFF2-40B4-BE49-F238E27FC236}">
              <a16:creationId xmlns:a16="http://schemas.microsoft.com/office/drawing/2014/main" id="{00000000-0008-0000-2E00-0000FA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5" name="Line 251">
          <a:extLst>
            <a:ext uri="{FF2B5EF4-FFF2-40B4-BE49-F238E27FC236}">
              <a16:creationId xmlns:a16="http://schemas.microsoft.com/office/drawing/2014/main" id="{00000000-0008-0000-2E00-0000FB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6" name="Line 252">
          <a:extLst>
            <a:ext uri="{FF2B5EF4-FFF2-40B4-BE49-F238E27FC236}">
              <a16:creationId xmlns:a16="http://schemas.microsoft.com/office/drawing/2014/main" id="{00000000-0008-0000-2E00-0000FC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7" name="Line 253">
          <a:extLst>
            <a:ext uri="{FF2B5EF4-FFF2-40B4-BE49-F238E27FC236}">
              <a16:creationId xmlns:a16="http://schemas.microsoft.com/office/drawing/2014/main" id="{00000000-0008-0000-2E00-0000FD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8" name="Line 254">
          <a:extLst>
            <a:ext uri="{FF2B5EF4-FFF2-40B4-BE49-F238E27FC236}">
              <a16:creationId xmlns:a16="http://schemas.microsoft.com/office/drawing/2014/main" id="{00000000-0008-0000-2E00-0000FE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79" name="Line 255">
          <a:extLst>
            <a:ext uri="{FF2B5EF4-FFF2-40B4-BE49-F238E27FC236}">
              <a16:creationId xmlns:a16="http://schemas.microsoft.com/office/drawing/2014/main" id="{00000000-0008-0000-2E00-0000FFCC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0" name="Line 256">
          <a:extLst>
            <a:ext uri="{FF2B5EF4-FFF2-40B4-BE49-F238E27FC236}">
              <a16:creationId xmlns:a16="http://schemas.microsoft.com/office/drawing/2014/main" id="{00000000-0008-0000-2E00-00000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1" name="Line 257">
          <a:extLst>
            <a:ext uri="{FF2B5EF4-FFF2-40B4-BE49-F238E27FC236}">
              <a16:creationId xmlns:a16="http://schemas.microsoft.com/office/drawing/2014/main" id="{00000000-0008-0000-2E00-00000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2" name="Line 258">
          <a:extLst>
            <a:ext uri="{FF2B5EF4-FFF2-40B4-BE49-F238E27FC236}">
              <a16:creationId xmlns:a16="http://schemas.microsoft.com/office/drawing/2014/main" id="{00000000-0008-0000-2E00-00000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3" name="Line 259">
          <a:extLst>
            <a:ext uri="{FF2B5EF4-FFF2-40B4-BE49-F238E27FC236}">
              <a16:creationId xmlns:a16="http://schemas.microsoft.com/office/drawing/2014/main" id="{00000000-0008-0000-2E00-00000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4" name="Line 260">
          <a:extLst>
            <a:ext uri="{FF2B5EF4-FFF2-40B4-BE49-F238E27FC236}">
              <a16:creationId xmlns:a16="http://schemas.microsoft.com/office/drawing/2014/main" id="{00000000-0008-0000-2E00-00000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5" name="Line 226">
          <a:extLst>
            <a:ext uri="{FF2B5EF4-FFF2-40B4-BE49-F238E27FC236}">
              <a16:creationId xmlns:a16="http://schemas.microsoft.com/office/drawing/2014/main" id="{00000000-0008-0000-2E00-00000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6" name="Line 227">
          <a:extLst>
            <a:ext uri="{FF2B5EF4-FFF2-40B4-BE49-F238E27FC236}">
              <a16:creationId xmlns:a16="http://schemas.microsoft.com/office/drawing/2014/main" id="{00000000-0008-0000-2E00-00000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7" name="Line 228">
          <a:extLst>
            <a:ext uri="{FF2B5EF4-FFF2-40B4-BE49-F238E27FC236}">
              <a16:creationId xmlns:a16="http://schemas.microsoft.com/office/drawing/2014/main" id="{00000000-0008-0000-2E00-00000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8" name="Line 229">
          <a:extLst>
            <a:ext uri="{FF2B5EF4-FFF2-40B4-BE49-F238E27FC236}">
              <a16:creationId xmlns:a16="http://schemas.microsoft.com/office/drawing/2014/main" id="{00000000-0008-0000-2E00-00000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89" name="Line 230">
          <a:extLst>
            <a:ext uri="{FF2B5EF4-FFF2-40B4-BE49-F238E27FC236}">
              <a16:creationId xmlns:a16="http://schemas.microsoft.com/office/drawing/2014/main" id="{00000000-0008-0000-2E00-00000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0" name="Line 231">
          <a:extLst>
            <a:ext uri="{FF2B5EF4-FFF2-40B4-BE49-F238E27FC236}">
              <a16:creationId xmlns:a16="http://schemas.microsoft.com/office/drawing/2014/main" id="{00000000-0008-0000-2E00-00000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1" name="Line 232">
          <a:extLst>
            <a:ext uri="{FF2B5EF4-FFF2-40B4-BE49-F238E27FC236}">
              <a16:creationId xmlns:a16="http://schemas.microsoft.com/office/drawing/2014/main" id="{00000000-0008-0000-2E00-00000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2" name="Line 233">
          <a:extLst>
            <a:ext uri="{FF2B5EF4-FFF2-40B4-BE49-F238E27FC236}">
              <a16:creationId xmlns:a16="http://schemas.microsoft.com/office/drawing/2014/main" id="{00000000-0008-0000-2E00-00000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3" name="Line 234">
          <a:extLst>
            <a:ext uri="{FF2B5EF4-FFF2-40B4-BE49-F238E27FC236}">
              <a16:creationId xmlns:a16="http://schemas.microsoft.com/office/drawing/2014/main" id="{00000000-0008-0000-2E00-00000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4" name="Line 235">
          <a:extLst>
            <a:ext uri="{FF2B5EF4-FFF2-40B4-BE49-F238E27FC236}">
              <a16:creationId xmlns:a16="http://schemas.microsoft.com/office/drawing/2014/main" id="{00000000-0008-0000-2E00-00000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5" name="Line 236">
          <a:extLst>
            <a:ext uri="{FF2B5EF4-FFF2-40B4-BE49-F238E27FC236}">
              <a16:creationId xmlns:a16="http://schemas.microsoft.com/office/drawing/2014/main" id="{00000000-0008-0000-2E00-00000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6" name="Line 237">
          <a:extLst>
            <a:ext uri="{FF2B5EF4-FFF2-40B4-BE49-F238E27FC236}">
              <a16:creationId xmlns:a16="http://schemas.microsoft.com/office/drawing/2014/main" id="{00000000-0008-0000-2E00-00001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7" name="Line 238">
          <a:extLst>
            <a:ext uri="{FF2B5EF4-FFF2-40B4-BE49-F238E27FC236}">
              <a16:creationId xmlns:a16="http://schemas.microsoft.com/office/drawing/2014/main" id="{00000000-0008-0000-2E00-00001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8" name="Line 239">
          <a:extLst>
            <a:ext uri="{FF2B5EF4-FFF2-40B4-BE49-F238E27FC236}">
              <a16:creationId xmlns:a16="http://schemas.microsoft.com/office/drawing/2014/main" id="{00000000-0008-0000-2E00-00001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499" name="Line 240">
          <a:extLst>
            <a:ext uri="{FF2B5EF4-FFF2-40B4-BE49-F238E27FC236}">
              <a16:creationId xmlns:a16="http://schemas.microsoft.com/office/drawing/2014/main" id="{00000000-0008-0000-2E00-00001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0" name="Line 241">
          <a:extLst>
            <a:ext uri="{FF2B5EF4-FFF2-40B4-BE49-F238E27FC236}">
              <a16:creationId xmlns:a16="http://schemas.microsoft.com/office/drawing/2014/main" id="{00000000-0008-0000-2E00-00001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1" name="Line 242">
          <a:extLst>
            <a:ext uri="{FF2B5EF4-FFF2-40B4-BE49-F238E27FC236}">
              <a16:creationId xmlns:a16="http://schemas.microsoft.com/office/drawing/2014/main" id="{00000000-0008-0000-2E00-00001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2" name="Line 243">
          <a:extLst>
            <a:ext uri="{FF2B5EF4-FFF2-40B4-BE49-F238E27FC236}">
              <a16:creationId xmlns:a16="http://schemas.microsoft.com/office/drawing/2014/main" id="{00000000-0008-0000-2E00-00001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3" name="Line 244">
          <a:extLst>
            <a:ext uri="{FF2B5EF4-FFF2-40B4-BE49-F238E27FC236}">
              <a16:creationId xmlns:a16="http://schemas.microsoft.com/office/drawing/2014/main" id="{00000000-0008-0000-2E00-00001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4" name="Line 245">
          <a:extLst>
            <a:ext uri="{FF2B5EF4-FFF2-40B4-BE49-F238E27FC236}">
              <a16:creationId xmlns:a16="http://schemas.microsoft.com/office/drawing/2014/main" id="{00000000-0008-0000-2E00-00001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5" name="Line 246">
          <a:extLst>
            <a:ext uri="{FF2B5EF4-FFF2-40B4-BE49-F238E27FC236}">
              <a16:creationId xmlns:a16="http://schemas.microsoft.com/office/drawing/2014/main" id="{00000000-0008-0000-2E00-00001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6" name="Line 247">
          <a:extLst>
            <a:ext uri="{FF2B5EF4-FFF2-40B4-BE49-F238E27FC236}">
              <a16:creationId xmlns:a16="http://schemas.microsoft.com/office/drawing/2014/main" id="{00000000-0008-0000-2E00-00001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7" name="Line 248">
          <a:extLst>
            <a:ext uri="{FF2B5EF4-FFF2-40B4-BE49-F238E27FC236}">
              <a16:creationId xmlns:a16="http://schemas.microsoft.com/office/drawing/2014/main" id="{00000000-0008-0000-2E00-00001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8" name="Line 249">
          <a:extLst>
            <a:ext uri="{FF2B5EF4-FFF2-40B4-BE49-F238E27FC236}">
              <a16:creationId xmlns:a16="http://schemas.microsoft.com/office/drawing/2014/main" id="{00000000-0008-0000-2E00-00001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09" name="Line 250">
          <a:extLst>
            <a:ext uri="{FF2B5EF4-FFF2-40B4-BE49-F238E27FC236}">
              <a16:creationId xmlns:a16="http://schemas.microsoft.com/office/drawing/2014/main" id="{00000000-0008-0000-2E00-00001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0" name="Line 251">
          <a:extLst>
            <a:ext uri="{FF2B5EF4-FFF2-40B4-BE49-F238E27FC236}">
              <a16:creationId xmlns:a16="http://schemas.microsoft.com/office/drawing/2014/main" id="{00000000-0008-0000-2E00-00001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1" name="Line 252">
          <a:extLst>
            <a:ext uri="{FF2B5EF4-FFF2-40B4-BE49-F238E27FC236}">
              <a16:creationId xmlns:a16="http://schemas.microsoft.com/office/drawing/2014/main" id="{00000000-0008-0000-2E00-00001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2" name="Line 253">
          <a:extLst>
            <a:ext uri="{FF2B5EF4-FFF2-40B4-BE49-F238E27FC236}">
              <a16:creationId xmlns:a16="http://schemas.microsoft.com/office/drawing/2014/main" id="{00000000-0008-0000-2E00-00002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3" name="Line 254">
          <a:extLst>
            <a:ext uri="{FF2B5EF4-FFF2-40B4-BE49-F238E27FC236}">
              <a16:creationId xmlns:a16="http://schemas.microsoft.com/office/drawing/2014/main" id="{00000000-0008-0000-2E00-00002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4" name="Line 255">
          <a:extLst>
            <a:ext uri="{FF2B5EF4-FFF2-40B4-BE49-F238E27FC236}">
              <a16:creationId xmlns:a16="http://schemas.microsoft.com/office/drawing/2014/main" id="{00000000-0008-0000-2E00-00002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5" name="Line 256">
          <a:extLst>
            <a:ext uri="{FF2B5EF4-FFF2-40B4-BE49-F238E27FC236}">
              <a16:creationId xmlns:a16="http://schemas.microsoft.com/office/drawing/2014/main" id="{00000000-0008-0000-2E00-00002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6" name="Line 257">
          <a:extLst>
            <a:ext uri="{FF2B5EF4-FFF2-40B4-BE49-F238E27FC236}">
              <a16:creationId xmlns:a16="http://schemas.microsoft.com/office/drawing/2014/main" id="{00000000-0008-0000-2E00-00002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7" name="Line 258">
          <a:extLst>
            <a:ext uri="{FF2B5EF4-FFF2-40B4-BE49-F238E27FC236}">
              <a16:creationId xmlns:a16="http://schemas.microsoft.com/office/drawing/2014/main" id="{00000000-0008-0000-2E00-00002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8" name="Line 259">
          <a:extLst>
            <a:ext uri="{FF2B5EF4-FFF2-40B4-BE49-F238E27FC236}">
              <a16:creationId xmlns:a16="http://schemas.microsoft.com/office/drawing/2014/main" id="{00000000-0008-0000-2E00-00002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19" name="Line 260">
          <a:extLst>
            <a:ext uri="{FF2B5EF4-FFF2-40B4-BE49-F238E27FC236}">
              <a16:creationId xmlns:a16="http://schemas.microsoft.com/office/drawing/2014/main" id="{00000000-0008-0000-2E00-00002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0" name="Line 226">
          <a:extLst>
            <a:ext uri="{FF2B5EF4-FFF2-40B4-BE49-F238E27FC236}">
              <a16:creationId xmlns:a16="http://schemas.microsoft.com/office/drawing/2014/main" id="{00000000-0008-0000-2E00-00002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1" name="Line 227">
          <a:extLst>
            <a:ext uri="{FF2B5EF4-FFF2-40B4-BE49-F238E27FC236}">
              <a16:creationId xmlns:a16="http://schemas.microsoft.com/office/drawing/2014/main" id="{00000000-0008-0000-2E00-00002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2" name="Line 228">
          <a:extLst>
            <a:ext uri="{FF2B5EF4-FFF2-40B4-BE49-F238E27FC236}">
              <a16:creationId xmlns:a16="http://schemas.microsoft.com/office/drawing/2014/main" id="{00000000-0008-0000-2E00-00002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3" name="Line 229">
          <a:extLst>
            <a:ext uri="{FF2B5EF4-FFF2-40B4-BE49-F238E27FC236}">
              <a16:creationId xmlns:a16="http://schemas.microsoft.com/office/drawing/2014/main" id="{00000000-0008-0000-2E00-00002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4" name="Line 230">
          <a:extLst>
            <a:ext uri="{FF2B5EF4-FFF2-40B4-BE49-F238E27FC236}">
              <a16:creationId xmlns:a16="http://schemas.microsoft.com/office/drawing/2014/main" id="{00000000-0008-0000-2E00-00002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5" name="Line 231">
          <a:extLst>
            <a:ext uri="{FF2B5EF4-FFF2-40B4-BE49-F238E27FC236}">
              <a16:creationId xmlns:a16="http://schemas.microsoft.com/office/drawing/2014/main" id="{00000000-0008-0000-2E00-00002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6" name="Line 232">
          <a:extLst>
            <a:ext uri="{FF2B5EF4-FFF2-40B4-BE49-F238E27FC236}">
              <a16:creationId xmlns:a16="http://schemas.microsoft.com/office/drawing/2014/main" id="{00000000-0008-0000-2E00-00002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7" name="Line 233">
          <a:extLst>
            <a:ext uri="{FF2B5EF4-FFF2-40B4-BE49-F238E27FC236}">
              <a16:creationId xmlns:a16="http://schemas.microsoft.com/office/drawing/2014/main" id="{00000000-0008-0000-2E00-00002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8" name="Line 234">
          <a:extLst>
            <a:ext uri="{FF2B5EF4-FFF2-40B4-BE49-F238E27FC236}">
              <a16:creationId xmlns:a16="http://schemas.microsoft.com/office/drawing/2014/main" id="{00000000-0008-0000-2E00-00003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29" name="Line 235">
          <a:extLst>
            <a:ext uri="{FF2B5EF4-FFF2-40B4-BE49-F238E27FC236}">
              <a16:creationId xmlns:a16="http://schemas.microsoft.com/office/drawing/2014/main" id="{00000000-0008-0000-2E00-00003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0" name="Line 236">
          <a:extLst>
            <a:ext uri="{FF2B5EF4-FFF2-40B4-BE49-F238E27FC236}">
              <a16:creationId xmlns:a16="http://schemas.microsoft.com/office/drawing/2014/main" id="{00000000-0008-0000-2E00-00003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1" name="Line 237">
          <a:extLst>
            <a:ext uri="{FF2B5EF4-FFF2-40B4-BE49-F238E27FC236}">
              <a16:creationId xmlns:a16="http://schemas.microsoft.com/office/drawing/2014/main" id="{00000000-0008-0000-2E00-00003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2" name="Line 238">
          <a:extLst>
            <a:ext uri="{FF2B5EF4-FFF2-40B4-BE49-F238E27FC236}">
              <a16:creationId xmlns:a16="http://schemas.microsoft.com/office/drawing/2014/main" id="{00000000-0008-0000-2E00-00003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3" name="Line 239">
          <a:extLst>
            <a:ext uri="{FF2B5EF4-FFF2-40B4-BE49-F238E27FC236}">
              <a16:creationId xmlns:a16="http://schemas.microsoft.com/office/drawing/2014/main" id="{00000000-0008-0000-2E00-00003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4" name="Line 240">
          <a:extLst>
            <a:ext uri="{FF2B5EF4-FFF2-40B4-BE49-F238E27FC236}">
              <a16:creationId xmlns:a16="http://schemas.microsoft.com/office/drawing/2014/main" id="{00000000-0008-0000-2E00-00003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5" name="Line 241">
          <a:extLst>
            <a:ext uri="{FF2B5EF4-FFF2-40B4-BE49-F238E27FC236}">
              <a16:creationId xmlns:a16="http://schemas.microsoft.com/office/drawing/2014/main" id="{00000000-0008-0000-2E00-00003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6" name="Line 242">
          <a:extLst>
            <a:ext uri="{FF2B5EF4-FFF2-40B4-BE49-F238E27FC236}">
              <a16:creationId xmlns:a16="http://schemas.microsoft.com/office/drawing/2014/main" id="{00000000-0008-0000-2E00-00003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7" name="Line 243">
          <a:extLst>
            <a:ext uri="{FF2B5EF4-FFF2-40B4-BE49-F238E27FC236}">
              <a16:creationId xmlns:a16="http://schemas.microsoft.com/office/drawing/2014/main" id="{00000000-0008-0000-2E00-00003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8" name="Line 244">
          <a:extLst>
            <a:ext uri="{FF2B5EF4-FFF2-40B4-BE49-F238E27FC236}">
              <a16:creationId xmlns:a16="http://schemas.microsoft.com/office/drawing/2014/main" id="{00000000-0008-0000-2E00-00003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39" name="Line 245">
          <a:extLst>
            <a:ext uri="{FF2B5EF4-FFF2-40B4-BE49-F238E27FC236}">
              <a16:creationId xmlns:a16="http://schemas.microsoft.com/office/drawing/2014/main" id="{00000000-0008-0000-2E00-00003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0" name="Line 246">
          <a:extLst>
            <a:ext uri="{FF2B5EF4-FFF2-40B4-BE49-F238E27FC236}">
              <a16:creationId xmlns:a16="http://schemas.microsoft.com/office/drawing/2014/main" id="{00000000-0008-0000-2E00-00003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1" name="Line 247">
          <a:extLst>
            <a:ext uri="{FF2B5EF4-FFF2-40B4-BE49-F238E27FC236}">
              <a16:creationId xmlns:a16="http://schemas.microsoft.com/office/drawing/2014/main" id="{00000000-0008-0000-2E00-00003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2" name="Line 248">
          <a:extLst>
            <a:ext uri="{FF2B5EF4-FFF2-40B4-BE49-F238E27FC236}">
              <a16:creationId xmlns:a16="http://schemas.microsoft.com/office/drawing/2014/main" id="{00000000-0008-0000-2E00-00003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3" name="Line 249">
          <a:extLst>
            <a:ext uri="{FF2B5EF4-FFF2-40B4-BE49-F238E27FC236}">
              <a16:creationId xmlns:a16="http://schemas.microsoft.com/office/drawing/2014/main" id="{00000000-0008-0000-2E00-00003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4" name="Line 250">
          <a:extLst>
            <a:ext uri="{FF2B5EF4-FFF2-40B4-BE49-F238E27FC236}">
              <a16:creationId xmlns:a16="http://schemas.microsoft.com/office/drawing/2014/main" id="{00000000-0008-0000-2E00-00004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5" name="Line 251">
          <a:extLst>
            <a:ext uri="{FF2B5EF4-FFF2-40B4-BE49-F238E27FC236}">
              <a16:creationId xmlns:a16="http://schemas.microsoft.com/office/drawing/2014/main" id="{00000000-0008-0000-2E00-00004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6" name="Line 252">
          <a:extLst>
            <a:ext uri="{FF2B5EF4-FFF2-40B4-BE49-F238E27FC236}">
              <a16:creationId xmlns:a16="http://schemas.microsoft.com/office/drawing/2014/main" id="{00000000-0008-0000-2E00-00004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7" name="Line 253">
          <a:extLst>
            <a:ext uri="{FF2B5EF4-FFF2-40B4-BE49-F238E27FC236}">
              <a16:creationId xmlns:a16="http://schemas.microsoft.com/office/drawing/2014/main" id="{00000000-0008-0000-2E00-00004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8" name="Line 254">
          <a:extLst>
            <a:ext uri="{FF2B5EF4-FFF2-40B4-BE49-F238E27FC236}">
              <a16:creationId xmlns:a16="http://schemas.microsoft.com/office/drawing/2014/main" id="{00000000-0008-0000-2E00-00004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49" name="Line 255">
          <a:extLst>
            <a:ext uri="{FF2B5EF4-FFF2-40B4-BE49-F238E27FC236}">
              <a16:creationId xmlns:a16="http://schemas.microsoft.com/office/drawing/2014/main" id="{00000000-0008-0000-2E00-00004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0" name="Line 256">
          <a:extLst>
            <a:ext uri="{FF2B5EF4-FFF2-40B4-BE49-F238E27FC236}">
              <a16:creationId xmlns:a16="http://schemas.microsoft.com/office/drawing/2014/main" id="{00000000-0008-0000-2E00-00004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1" name="Line 257">
          <a:extLst>
            <a:ext uri="{FF2B5EF4-FFF2-40B4-BE49-F238E27FC236}">
              <a16:creationId xmlns:a16="http://schemas.microsoft.com/office/drawing/2014/main" id="{00000000-0008-0000-2E00-00004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2" name="Line 258">
          <a:extLst>
            <a:ext uri="{FF2B5EF4-FFF2-40B4-BE49-F238E27FC236}">
              <a16:creationId xmlns:a16="http://schemas.microsoft.com/office/drawing/2014/main" id="{00000000-0008-0000-2E00-00004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3" name="Line 259">
          <a:extLst>
            <a:ext uri="{FF2B5EF4-FFF2-40B4-BE49-F238E27FC236}">
              <a16:creationId xmlns:a16="http://schemas.microsoft.com/office/drawing/2014/main" id="{00000000-0008-0000-2E00-00004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4" name="Line 260">
          <a:extLst>
            <a:ext uri="{FF2B5EF4-FFF2-40B4-BE49-F238E27FC236}">
              <a16:creationId xmlns:a16="http://schemas.microsoft.com/office/drawing/2014/main" id="{00000000-0008-0000-2E00-00004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5" name="Line 226">
          <a:extLst>
            <a:ext uri="{FF2B5EF4-FFF2-40B4-BE49-F238E27FC236}">
              <a16:creationId xmlns:a16="http://schemas.microsoft.com/office/drawing/2014/main" id="{00000000-0008-0000-2E00-00004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6" name="Line 227">
          <a:extLst>
            <a:ext uri="{FF2B5EF4-FFF2-40B4-BE49-F238E27FC236}">
              <a16:creationId xmlns:a16="http://schemas.microsoft.com/office/drawing/2014/main" id="{00000000-0008-0000-2E00-00004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7" name="Line 228">
          <a:extLst>
            <a:ext uri="{FF2B5EF4-FFF2-40B4-BE49-F238E27FC236}">
              <a16:creationId xmlns:a16="http://schemas.microsoft.com/office/drawing/2014/main" id="{00000000-0008-0000-2E00-00004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8" name="Line 229">
          <a:extLst>
            <a:ext uri="{FF2B5EF4-FFF2-40B4-BE49-F238E27FC236}">
              <a16:creationId xmlns:a16="http://schemas.microsoft.com/office/drawing/2014/main" id="{00000000-0008-0000-2E00-00004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59" name="Line 230">
          <a:extLst>
            <a:ext uri="{FF2B5EF4-FFF2-40B4-BE49-F238E27FC236}">
              <a16:creationId xmlns:a16="http://schemas.microsoft.com/office/drawing/2014/main" id="{00000000-0008-0000-2E00-00004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0" name="Line 231">
          <a:extLst>
            <a:ext uri="{FF2B5EF4-FFF2-40B4-BE49-F238E27FC236}">
              <a16:creationId xmlns:a16="http://schemas.microsoft.com/office/drawing/2014/main" id="{00000000-0008-0000-2E00-00005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1" name="Line 232">
          <a:extLst>
            <a:ext uri="{FF2B5EF4-FFF2-40B4-BE49-F238E27FC236}">
              <a16:creationId xmlns:a16="http://schemas.microsoft.com/office/drawing/2014/main" id="{00000000-0008-0000-2E00-00005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2" name="Line 233">
          <a:extLst>
            <a:ext uri="{FF2B5EF4-FFF2-40B4-BE49-F238E27FC236}">
              <a16:creationId xmlns:a16="http://schemas.microsoft.com/office/drawing/2014/main" id="{00000000-0008-0000-2E00-00005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3" name="Line 234">
          <a:extLst>
            <a:ext uri="{FF2B5EF4-FFF2-40B4-BE49-F238E27FC236}">
              <a16:creationId xmlns:a16="http://schemas.microsoft.com/office/drawing/2014/main" id="{00000000-0008-0000-2E00-00005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4" name="Line 235">
          <a:extLst>
            <a:ext uri="{FF2B5EF4-FFF2-40B4-BE49-F238E27FC236}">
              <a16:creationId xmlns:a16="http://schemas.microsoft.com/office/drawing/2014/main" id="{00000000-0008-0000-2E00-00005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5" name="Line 236">
          <a:extLst>
            <a:ext uri="{FF2B5EF4-FFF2-40B4-BE49-F238E27FC236}">
              <a16:creationId xmlns:a16="http://schemas.microsoft.com/office/drawing/2014/main" id="{00000000-0008-0000-2E00-00005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6" name="Line 237">
          <a:extLst>
            <a:ext uri="{FF2B5EF4-FFF2-40B4-BE49-F238E27FC236}">
              <a16:creationId xmlns:a16="http://schemas.microsoft.com/office/drawing/2014/main" id="{00000000-0008-0000-2E00-00005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7" name="Line 238">
          <a:extLst>
            <a:ext uri="{FF2B5EF4-FFF2-40B4-BE49-F238E27FC236}">
              <a16:creationId xmlns:a16="http://schemas.microsoft.com/office/drawing/2014/main" id="{00000000-0008-0000-2E00-00005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8" name="Line 239">
          <a:extLst>
            <a:ext uri="{FF2B5EF4-FFF2-40B4-BE49-F238E27FC236}">
              <a16:creationId xmlns:a16="http://schemas.microsoft.com/office/drawing/2014/main" id="{00000000-0008-0000-2E00-00005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69" name="Line 240">
          <a:extLst>
            <a:ext uri="{FF2B5EF4-FFF2-40B4-BE49-F238E27FC236}">
              <a16:creationId xmlns:a16="http://schemas.microsoft.com/office/drawing/2014/main" id="{00000000-0008-0000-2E00-00005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0" name="Line 241">
          <a:extLst>
            <a:ext uri="{FF2B5EF4-FFF2-40B4-BE49-F238E27FC236}">
              <a16:creationId xmlns:a16="http://schemas.microsoft.com/office/drawing/2014/main" id="{00000000-0008-0000-2E00-00005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1" name="Line 242">
          <a:extLst>
            <a:ext uri="{FF2B5EF4-FFF2-40B4-BE49-F238E27FC236}">
              <a16:creationId xmlns:a16="http://schemas.microsoft.com/office/drawing/2014/main" id="{00000000-0008-0000-2E00-00005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2" name="Line 243">
          <a:extLst>
            <a:ext uri="{FF2B5EF4-FFF2-40B4-BE49-F238E27FC236}">
              <a16:creationId xmlns:a16="http://schemas.microsoft.com/office/drawing/2014/main" id="{00000000-0008-0000-2E00-00005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3" name="Line 244">
          <a:extLst>
            <a:ext uri="{FF2B5EF4-FFF2-40B4-BE49-F238E27FC236}">
              <a16:creationId xmlns:a16="http://schemas.microsoft.com/office/drawing/2014/main" id="{00000000-0008-0000-2E00-00005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4" name="Line 245">
          <a:extLst>
            <a:ext uri="{FF2B5EF4-FFF2-40B4-BE49-F238E27FC236}">
              <a16:creationId xmlns:a16="http://schemas.microsoft.com/office/drawing/2014/main" id="{00000000-0008-0000-2E00-00005E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5" name="Line 246">
          <a:extLst>
            <a:ext uri="{FF2B5EF4-FFF2-40B4-BE49-F238E27FC236}">
              <a16:creationId xmlns:a16="http://schemas.microsoft.com/office/drawing/2014/main" id="{00000000-0008-0000-2E00-00005F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6" name="Line 247">
          <a:extLst>
            <a:ext uri="{FF2B5EF4-FFF2-40B4-BE49-F238E27FC236}">
              <a16:creationId xmlns:a16="http://schemas.microsoft.com/office/drawing/2014/main" id="{00000000-0008-0000-2E00-000060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7" name="Line 248">
          <a:extLst>
            <a:ext uri="{FF2B5EF4-FFF2-40B4-BE49-F238E27FC236}">
              <a16:creationId xmlns:a16="http://schemas.microsoft.com/office/drawing/2014/main" id="{00000000-0008-0000-2E00-000061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8" name="Line 249">
          <a:extLst>
            <a:ext uri="{FF2B5EF4-FFF2-40B4-BE49-F238E27FC236}">
              <a16:creationId xmlns:a16="http://schemas.microsoft.com/office/drawing/2014/main" id="{00000000-0008-0000-2E00-000062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79" name="Line 250">
          <a:extLst>
            <a:ext uri="{FF2B5EF4-FFF2-40B4-BE49-F238E27FC236}">
              <a16:creationId xmlns:a16="http://schemas.microsoft.com/office/drawing/2014/main" id="{00000000-0008-0000-2E00-000063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0" name="Line 251">
          <a:extLst>
            <a:ext uri="{FF2B5EF4-FFF2-40B4-BE49-F238E27FC236}">
              <a16:creationId xmlns:a16="http://schemas.microsoft.com/office/drawing/2014/main" id="{00000000-0008-0000-2E00-000064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1" name="Line 252">
          <a:extLst>
            <a:ext uri="{FF2B5EF4-FFF2-40B4-BE49-F238E27FC236}">
              <a16:creationId xmlns:a16="http://schemas.microsoft.com/office/drawing/2014/main" id="{00000000-0008-0000-2E00-000065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2" name="Line 253">
          <a:extLst>
            <a:ext uri="{FF2B5EF4-FFF2-40B4-BE49-F238E27FC236}">
              <a16:creationId xmlns:a16="http://schemas.microsoft.com/office/drawing/2014/main" id="{00000000-0008-0000-2E00-000066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3" name="Line 254">
          <a:extLst>
            <a:ext uri="{FF2B5EF4-FFF2-40B4-BE49-F238E27FC236}">
              <a16:creationId xmlns:a16="http://schemas.microsoft.com/office/drawing/2014/main" id="{00000000-0008-0000-2E00-000067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4" name="Line 255">
          <a:extLst>
            <a:ext uri="{FF2B5EF4-FFF2-40B4-BE49-F238E27FC236}">
              <a16:creationId xmlns:a16="http://schemas.microsoft.com/office/drawing/2014/main" id="{00000000-0008-0000-2E00-000068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5" name="Line 256">
          <a:extLst>
            <a:ext uri="{FF2B5EF4-FFF2-40B4-BE49-F238E27FC236}">
              <a16:creationId xmlns:a16="http://schemas.microsoft.com/office/drawing/2014/main" id="{00000000-0008-0000-2E00-000069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6" name="Line 257">
          <a:extLst>
            <a:ext uri="{FF2B5EF4-FFF2-40B4-BE49-F238E27FC236}">
              <a16:creationId xmlns:a16="http://schemas.microsoft.com/office/drawing/2014/main" id="{00000000-0008-0000-2E00-00006A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7" name="Line 258">
          <a:extLst>
            <a:ext uri="{FF2B5EF4-FFF2-40B4-BE49-F238E27FC236}">
              <a16:creationId xmlns:a16="http://schemas.microsoft.com/office/drawing/2014/main" id="{00000000-0008-0000-2E00-00006B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8" name="Line 259">
          <a:extLst>
            <a:ext uri="{FF2B5EF4-FFF2-40B4-BE49-F238E27FC236}">
              <a16:creationId xmlns:a16="http://schemas.microsoft.com/office/drawing/2014/main" id="{00000000-0008-0000-2E00-00006C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16</xdr:row>
      <xdr:rowOff>0</xdr:rowOff>
    </xdr:from>
    <xdr:to>
      <xdr:col>9</xdr:col>
      <xdr:colOff>0</xdr:colOff>
      <xdr:row>16</xdr:row>
      <xdr:rowOff>0</xdr:rowOff>
    </xdr:to>
    <xdr:sp macro="" textlink="">
      <xdr:nvSpPr>
        <xdr:cNvPr id="52589" name="Line 260">
          <a:extLst>
            <a:ext uri="{FF2B5EF4-FFF2-40B4-BE49-F238E27FC236}">
              <a16:creationId xmlns:a16="http://schemas.microsoft.com/office/drawing/2014/main" id="{00000000-0008-0000-2E00-00006DCD0000}"/>
            </a:ext>
          </a:extLst>
        </xdr:cNvPr>
        <xdr:cNvSpPr>
          <a:spLocks noChangeShapeType="1"/>
        </xdr:cNvSpPr>
      </xdr:nvSpPr>
      <xdr:spPr bwMode="auto">
        <a:xfrm>
          <a:off x="5800725" y="2705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49" name="Line 1">
          <a:extLst>
            <a:ext uri="{FF2B5EF4-FFF2-40B4-BE49-F238E27FC236}">
              <a16:creationId xmlns:a16="http://schemas.microsoft.com/office/drawing/2014/main" id="{00000000-0008-0000-2F00-00000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0" name="Line 2">
          <a:extLst>
            <a:ext uri="{FF2B5EF4-FFF2-40B4-BE49-F238E27FC236}">
              <a16:creationId xmlns:a16="http://schemas.microsoft.com/office/drawing/2014/main" id="{00000000-0008-0000-2F00-00000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1" name="Line 3">
          <a:extLst>
            <a:ext uri="{FF2B5EF4-FFF2-40B4-BE49-F238E27FC236}">
              <a16:creationId xmlns:a16="http://schemas.microsoft.com/office/drawing/2014/main" id="{00000000-0008-0000-2F00-00000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2" name="Line 4">
          <a:extLst>
            <a:ext uri="{FF2B5EF4-FFF2-40B4-BE49-F238E27FC236}">
              <a16:creationId xmlns:a16="http://schemas.microsoft.com/office/drawing/2014/main" id="{00000000-0008-0000-2F00-00000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3" name="Line 5">
          <a:extLst>
            <a:ext uri="{FF2B5EF4-FFF2-40B4-BE49-F238E27FC236}">
              <a16:creationId xmlns:a16="http://schemas.microsoft.com/office/drawing/2014/main" id="{00000000-0008-0000-2F00-00000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4" name="Line 6">
          <a:extLst>
            <a:ext uri="{FF2B5EF4-FFF2-40B4-BE49-F238E27FC236}">
              <a16:creationId xmlns:a16="http://schemas.microsoft.com/office/drawing/2014/main" id="{00000000-0008-0000-2F00-00000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5" name="Line 7">
          <a:extLst>
            <a:ext uri="{FF2B5EF4-FFF2-40B4-BE49-F238E27FC236}">
              <a16:creationId xmlns:a16="http://schemas.microsoft.com/office/drawing/2014/main" id="{00000000-0008-0000-2F00-00000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6" name="Line 8">
          <a:extLst>
            <a:ext uri="{FF2B5EF4-FFF2-40B4-BE49-F238E27FC236}">
              <a16:creationId xmlns:a16="http://schemas.microsoft.com/office/drawing/2014/main" id="{00000000-0008-0000-2F00-00000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7" name="Line 9">
          <a:extLst>
            <a:ext uri="{FF2B5EF4-FFF2-40B4-BE49-F238E27FC236}">
              <a16:creationId xmlns:a16="http://schemas.microsoft.com/office/drawing/2014/main" id="{00000000-0008-0000-2F00-00000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8" name="Line 10">
          <a:extLst>
            <a:ext uri="{FF2B5EF4-FFF2-40B4-BE49-F238E27FC236}">
              <a16:creationId xmlns:a16="http://schemas.microsoft.com/office/drawing/2014/main" id="{00000000-0008-0000-2F00-00000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59" name="Line 11">
          <a:extLst>
            <a:ext uri="{FF2B5EF4-FFF2-40B4-BE49-F238E27FC236}">
              <a16:creationId xmlns:a16="http://schemas.microsoft.com/office/drawing/2014/main" id="{00000000-0008-0000-2F00-00000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0" name="Line 12">
          <a:extLst>
            <a:ext uri="{FF2B5EF4-FFF2-40B4-BE49-F238E27FC236}">
              <a16:creationId xmlns:a16="http://schemas.microsoft.com/office/drawing/2014/main" id="{00000000-0008-0000-2F00-00000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1" name="Line 13">
          <a:extLst>
            <a:ext uri="{FF2B5EF4-FFF2-40B4-BE49-F238E27FC236}">
              <a16:creationId xmlns:a16="http://schemas.microsoft.com/office/drawing/2014/main" id="{00000000-0008-0000-2F00-00000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2" name="Line 14">
          <a:extLst>
            <a:ext uri="{FF2B5EF4-FFF2-40B4-BE49-F238E27FC236}">
              <a16:creationId xmlns:a16="http://schemas.microsoft.com/office/drawing/2014/main" id="{00000000-0008-0000-2F00-00000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3" name="Line 15">
          <a:extLst>
            <a:ext uri="{FF2B5EF4-FFF2-40B4-BE49-F238E27FC236}">
              <a16:creationId xmlns:a16="http://schemas.microsoft.com/office/drawing/2014/main" id="{00000000-0008-0000-2F00-00000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4" name="Line 16">
          <a:extLst>
            <a:ext uri="{FF2B5EF4-FFF2-40B4-BE49-F238E27FC236}">
              <a16:creationId xmlns:a16="http://schemas.microsoft.com/office/drawing/2014/main" id="{00000000-0008-0000-2F00-00001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5" name="Line 17">
          <a:extLst>
            <a:ext uri="{FF2B5EF4-FFF2-40B4-BE49-F238E27FC236}">
              <a16:creationId xmlns:a16="http://schemas.microsoft.com/office/drawing/2014/main" id="{00000000-0008-0000-2F00-00001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6" name="Line 18">
          <a:extLst>
            <a:ext uri="{FF2B5EF4-FFF2-40B4-BE49-F238E27FC236}">
              <a16:creationId xmlns:a16="http://schemas.microsoft.com/office/drawing/2014/main" id="{00000000-0008-0000-2F00-00001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7" name="Line 19">
          <a:extLst>
            <a:ext uri="{FF2B5EF4-FFF2-40B4-BE49-F238E27FC236}">
              <a16:creationId xmlns:a16="http://schemas.microsoft.com/office/drawing/2014/main" id="{00000000-0008-0000-2F00-00001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8" name="Line 20">
          <a:extLst>
            <a:ext uri="{FF2B5EF4-FFF2-40B4-BE49-F238E27FC236}">
              <a16:creationId xmlns:a16="http://schemas.microsoft.com/office/drawing/2014/main" id="{00000000-0008-0000-2F00-00001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69" name="Line 21">
          <a:extLst>
            <a:ext uri="{FF2B5EF4-FFF2-40B4-BE49-F238E27FC236}">
              <a16:creationId xmlns:a16="http://schemas.microsoft.com/office/drawing/2014/main" id="{00000000-0008-0000-2F00-00001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0" name="Line 22">
          <a:extLst>
            <a:ext uri="{FF2B5EF4-FFF2-40B4-BE49-F238E27FC236}">
              <a16:creationId xmlns:a16="http://schemas.microsoft.com/office/drawing/2014/main" id="{00000000-0008-0000-2F00-00001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1" name="Line 23">
          <a:extLst>
            <a:ext uri="{FF2B5EF4-FFF2-40B4-BE49-F238E27FC236}">
              <a16:creationId xmlns:a16="http://schemas.microsoft.com/office/drawing/2014/main" id="{00000000-0008-0000-2F00-00001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2" name="Line 24">
          <a:extLst>
            <a:ext uri="{FF2B5EF4-FFF2-40B4-BE49-F238E27FC236}">
              <a16:creationId xmlns:a16="http://schemas.microsoft.com/office/drawing/2014/main" id="{00000000-0008-0000-2F00-00001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3" name="Line 25">
          <a:extLst>
            <a:ext uri="{FF2B5EF4-FFF2-40B4-BE49-F238E27FC236}">
              <a16:creationId xmlns:a16="http://schemas.microsoft.com/office/drawing/2014/main" id="{00000000-0008-0000-2F00-00001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4" name="Line 26">
          <a:extLst>
            <a:ext uri="{FF2B5EF4-FFF2-40B4-BE49-F238E27FC236}">
              <a16:creationId xmlns:a16="http://schemas.microsoft.com/office/drawing/2014/main" id="{00000000-0008-0000-2F00-00001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5" name="Line 27">
          <a:extLst>
            <a:ext uri="{FF2B5EF4-FFF2-40B4-BE49-F238E27FC236}">
              <a16:creationId xmlns:a16="http://schemas.microsoft.com/office/drawing/2014/main" id="{00000000-0008-0000-2F00-00001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6" name="Line 28">
          <a:extLst>
            <a:ext uri="{FF2B5EF4-FFF2-40B4-BE49-F238E27FC236}">
              <a16:creationId xmlns:a16="http://schemas.microsoft.com/office/drawing/2014/main" id="{00000000-0008-0000-2F00-00001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7" name="Line 29">
          <a:extLst>
            <a:ext uri="{FF2B5EF4-FFF2-40B4-BE49-F238E27FC236}">
              <a16:creationId xmlns:a16="http://schemas.microsoft.com/office/drawing/2014/main" id="{00000000-0008-0000-2F00-00001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8" name="Line 30">
          <a:extLst>
            <a:ext uri="{FF2B5EF4-FFF2-40B4-BE49-F238E27FC236}">
              <a16:creationId xmlns:a16="http://schemas.microsoft.com/office/drawing/2014/main" id="{00000000-0008-0000-2F00-00001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79" name="Line 31">
          <a:extLst>
            <a:ext uri="{FF2B5EF4-FFF2-40B4-BE49-F238E27FC236}">
              <a16:creationId xmlns:a16="http://schemas.microsoft.com/office/drawing/2014/main" id="{00000000-0008-0000-2F00-00001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0" name="Line 32">
          <a:extLst>
            <a:ext uri="{FF2B5EF4-FFF2-40B4-BE49-F238E27FC236}">
              <a16:creationId xmlns:a16="http://schemas.microsoft.com/office/drawing/2014/main" id="{00000000-0008-0000-2F00-00002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1" name="Line 33">
          <a:extLst>
            <a:ext uri="{FF2B5EF4-FFF2-40B4-BE49-F238E27FC236}">
              <a16:creationId xmlns:a16="http://schemas.microsoft.com/office/drawing/2014/main" id="{00000000-0008-0000-2F00-00002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2" name="Line 34">
          <a:extLst>
            <a:ext uri="{FF2B5EF4-FFF2-40B4-BE49-F238E27FC236}">
              <a16:creationId xmlns:a16="http://schemas.microsoft.com/office/drawing/2014/main" id="{00000000-0008-0000-2F00-00002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3" name="Line 35">
          <a:extLst>
            <a:ext uri="{FF2B5EF4-FFF2-40B4-BE49-F238E27FC236}">
              <a16:creationId xmlns:a16="http://schemas.microsoft.com/office/drawing/2014/main" id="{00000000-0008-0000-2F00-00002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4" name="Line 36">
          <a:extLst>
            <a:ext uri="{FF2B5EF4-FFF2-40B4-BE49-F238E27FC236}">
              <a16:creationId xmlns:a16="http://schemas.microsoft.com/office/drawing/2014/main" id="{00000000-0008-0000-2F00-00002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5" name="Line 37">
          <a:extLst>
            <a:ext uri="{FF2B5EF4-FFF2-40B4-BE49-F238E27FC236}">
              <a16:creationId xmlns:a16="http://schemas.microsoft.com/office/drawing/2014/main" id="{00000000-0008-0000-2F00-00002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6" name="Line 38">
          <a:extLst>
            <a:ext uri="{FF2B5EF4-FFF2-40B4-BE49-F238E27FC236}">
              <a16:creationId xmlns:a16="http://schemas.microsoft.com/office/drawing/2014/main" id="{00000000-0008-0000-2F00-00002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7" name="Line 39">
          <a:extLst>
            <a:ext uri="{FF2B5EF4-FFF2-40B4-BE49-F238E27FC236}">
              <a16:creationId xmlns:a16="http://schemas.microsoft.com/office/drawing/2014/main" id="{00000000-0008-0000-2F00-00002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8" name="Line 40">
          <a:extLst>
            <a:ext uri="{FF2B5EF4-FFF2-40B4-BE49-F238E27FC236}">
              <a16:creationId xmlns:a16="http://schemas.microsoft.com/office/drawing/2014/main" id="{00000000-0008-0000-2F00-00002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89" name="Line 41">
          <a:extLst>
            <a:ext uri="{FF2B5EF4-FFF2-40B4-BE49-F238E27FC236}">
              <a16:creationId xmlns:a16="http://schemas.microsoft.com/office/drawing/2014/main" id="{00000000-0008-0000-2F00-00002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0" name="Line 42">
          <a:extLst>
            <a:ext uri="{FF2B5EF4-FFF2-40B4-BE49-F238E27FC236}">
              <a16:creationId xmlns:a16="http://schemas.microsoft.com/office/drawing/2014/main" id="{00000000-0008-0000-2F00-00002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1" name="Line 43">
          <a:extLst>
            <a:ext uri="{FF2B5EF4-FFF2-40B4-BE49-F238E27FC236}">
              <a16:creationId xmlns:a16="http://schemas.microsoft.com/office/drawing/2014/main" id="{00000000-0008-0000-2F00-00002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2" name="Line 44">
          <a:extLst>
            <a:ext uri="{FF2B5EF4-FFF2-40B4-BE49-F238E27FC236}">
              <a16:creationId xmlns:a16="http://schemas.microsoft.com/office/drawing/2014/main" id="{00000000-0008-0000-2F00-00002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3" name="Line 45">
          <a:extLst>
            <a:ext uri="{FF2B5EF4-FFF2-40B4-BE49-F238E27FC236}">
              <a16:creationId xmlns:a16="http://schemas.microsoft.com/office/drawing/2014/main" id="{00000000-0008-0000-2F00-00002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4" name="Line 46">
          <a:extLst>
            <a:ext uri="{FF2B5EF4-FFF2-40B4-BE49-F238E27FC236}">
              <a16:creationId xmlns:a16="http://schemas.microsoft.com/office/drawing/2014/main" id="{00000000-0008-0000-2F00-00002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5" name="Line 47">
          <a:extLst>
            <a:ext uri="{FF2B5EF4-FFF2-40B4-BE49-F238E27FC236}">
              <a16:creationId xmlns:a16="http://schemas.microsoft.com/office/drawing/2014/main" id="{00000000-0008-0000-2F00-00002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6" name="Line 48">
          <a:extLst>
            <a:ext uri="{FF2B5EF4-FFF2-40B4-BE49-F238E27FC236}">
              <a16:creationId xmlns:a16="http://schemas.microsoft.com/office/drawing/2014/main" id="{00000000-0008-0000-2F00-00003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7" name="Line 49">
          <a:extLst>
            <a:ext uri="{FF2B5EF4-FFF2-40B4-BE49-F238E27FC236}">
              <a16:creationId xmlns:a16="http://schemas.microsoft.com/office/drawing/2014/main" id="{00000000-0008-0000-2F00-00003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8" name="Line 50">
          <a:extLst>
            <a:ext uri="{FF2B5EF4-FFF2-40B4-BE49-F238E27FC236}">
              <a16:creationId xmlns:a16="http://schemas.microsoft.com/office/drawing/2014/main" id="{00000000-0008-0000-2F00-00003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299" name="Line 51">
          <a:extLst>
            <a:ext uri="{FF2B5EF4-FFF2-40B4-BE49-F238E27FC236}">
              <a16:creationId xmlns:a16="http://schemas.microsoft.com/office/drawing/2014/main" id="{00000000-0008-0000-2F00-00003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0" name="Line 52">
          <a:extLst>
            <a:ext uri="{FF2B5EF4-FFF2-40B4-BE49-F238E27FC236}">
              <a16:creationId xmlns:a16="http://schemas.microsoft.com/office/drawing/2014/main" id="{00000000-0008-0000-2F00-00003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1" name="Line 53">
          <a:extLst>
            <a:ext uri="{FF2B5EF4-FFF2-40B4-BE49-F238E27FC236}">
              <a16:creationId xmlns:a16="http://schemas.microsoft.com/office/drawing/2014/main" id="{00000000-0008-0000-2F00-00003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2" name="Line 54">
          <a:extLst>
            <a:ext uri="{FF2B5EF4-FFF2-40B4-BE49-F238E27FC236}">
              <a16:creationId xmlns:a16="http://schemas.microsoft.com/office/drawing/2014/main" id="{00000000-0008-0000-2F00-00003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3" name="Line 55">
          <a:extLst>
            <a:ext uri="{FF2B5EF4-FFF2-40B4-BE49-F238E27FC236}">
              <a16:creationId xmlns:a16="http://schemas.microsoft.com/office/drawing/2014/main" id="{00000000-0008-0000-2F00-00003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4" name="Line 56">
          <a:extLst>
            <a:ext uri="{FF2B5EF4-FFF2-40B4-BE49-F238E27FC236}">
              <a16:creationId xmlns:a16="http://schemas.microsoft.com/office/drawing/2014/main" id="{00000000-0008-0000-2F00-00003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5" name="Line 57">
          <a:extLst>
            <a:ext uri="{FF2B5EF4-FFF2-40B4-BE49-F238E27FC236}">
              <a16:creationId xmlns:a16="http://schemas.microsoft.com/office/drawing/2014/main" id="{00000000-0008-0000-2F00-00003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6" name="Line 58">
          <a:extLst>
            <a:ext uri="{FF2B5EF4-FFF2-40B4-BE49-F238E27FC236}">
              <a16:creationId xmlns:a16="http://schemas.microsoft.com/office/drawing/2014/main" id="{00000000-0008-0000-2F00-00003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7" name="Line 59">
          <a:extLst>
            <a:ext uri="{FF2B5EF4-FFF2-40B4-BE49-F238E27FC236}">
              <a16:creationId xmlns:a16="http://schemas.microsoft.com/office/drawing/2014/main" id="{00000000-0008-0000-2F00-00003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8" name="Line 60">
          <a:extLst>
            <a:ext uri="{FF2B5EF4-FFF2-40B4-BE49-F238E27FC236}">
              <a16:creationId xmlns:a16="http://schemas.microsoft.com/office/drawing/2014/main" id="{00000000-0008-0000-2F00-00003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09" name="Line 61">
          <a:extLst>
            <a:ext uri="{FF2B5EF4-FFF2-40B4-BE49-F238E27FC236}">
              <a16:creationId xmlns:a16="http://schemas.microsoft.com/office/drawing/2014/main" id="{00000000-0008-0000-2F00-00003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0" name="Line 62">
          <a:extLst>
            <a:ext uri="{FF2B5EF4-FFF2-40B4-BE49-F238E27FC236}">
              <a16:creationId xmlns:a16="http://schemas.microsoft.com/office/drawing/2014/main" id="{00000000-0008-0000-2F00-00003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1" name="Line 63">
          <a:extLst>
            <a:ext uri="{FF2B5EF4-FFF2-40B4-BE49-F238E27FC236}">
              <a16:creationId xmlns:a16="http://schemas.microsoft.com/office/drawing/2014/main" id="{00000000-0008-0000-2F00-00003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2" name="Line 64">
          <a:extLst>
            <a:ext uri="{FF2B5EF4-FFF2-40B4-BE49-F238E27FC236}">
              <a16:creationId xmlns:a16="http://schemas.microsoft.com/office/drawing/2014/main" id="{00000000-0008-0000-2F00-00004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3" name="Line 65">
          <a:extLst>
            <a:ext uri="{FF2B5EF4-FFF2-40B4-BE49-F238E27FC236}">
              <a16:creationId xmlns:a16="http://schemas.microsoft.com/office/drawing/2014/main" id="{00000000-0008-0000-2F00-00004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4" name="Line 66">
          <a:extLst>
            <a:ext uri="{FF2B5EF4-FFF2-40B4-BE49-F238E27FC236}">
              <a16:creationId xmlns:a16="http://schemas.microsoft.com/office/drawing/2014/main" id="{00000000-0008-0000-2F00-00004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5" name="Line 67">
          <a:extLst>
            <a:ext uri="{FF2B5EF4-FFF2-40B4-BE49-F238E27FC236}">
              <a16:creationId xmlns:a16="http://schemas.microsoft.com/office/drawing/2014/main" id="{00000000-0008-0000-2F00-00004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6" name="Line 68">
          <a:extLst>
            <a:ext uri="{FF2B5EF4-FFF2-40B4-BE49-F238E27FC236}">
              <a16:creationId xmlns:a16="http://schemas.microsoft.com/office/drawing/2014/main" id="{00000000-0008-0000-2F00-00004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7" name="Line 69">
          <a:extLst>
            <a:ext uri="{FF2B5EF4-FFF2-40B4-BE49-F238E27FC236}">
              <a16:creationId xmlns:a16="http://schemas.microsoft.com/office/drawing/2014/main" id="{00000000-0008-0000-2F00-00004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8" name="Line 70">
          <a:extLst>
            <a:ext uri="{FF2B5EF4-FFF2-40B4-BE49-F238E27FC236}">
              <a16:creationId xmlns:a16="http://schemas.microsoft.com/office/drawing/2014/main" id="{00000000-0008-0000-2F00-00004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19" name="Line 71">
          <a:extLst>
            <a:ext uri="{FF2B5EF4-FFF2-40B4-BE49-F238E27FC236}">
              <a16:creationId xmlns:a16="http://schemas.microsoft.com/office/drawing/2014/main" id="{00000000-0008-0000-2F00-00004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0" name="Line 72">
          <a:extLst>
            <a:ext uri="{FF2B5EF4-FFF2-40B4-BE49-F238E27FC236}">
              <a16:creationId xmlns:a16="http://schemas.microsoft.com/office/drawing/2014/main" id="{00000000-0008-0000-2F00-00004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1" name="Line 73">
          <a:extLst>
            <a:ext uri="{FF2B5EF4-FFF2-40B4-BE49-F238E27FC236}">
              <a16:creationId xmlns:a16="http://schemas.microsoft.com/office/drawing/2014/main" id="{00000000-0008-0000-2F00-00004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2" name="Line 74">
          <a:extLst>
            <a:ext uri="{FF2B5EF4-FFF2-40B4-BE49-F238E27FC236}">
              <a16:creationId xmlns:a16="http://schemas.microsoft.com/office/drawing/2014/main" id="{00000000-0008-0000-2F00-00004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3" name="Line 75">
          <a:extLst>
            <a:ext uri="{FF2B5EF4-FFF2-40B4-BE49-F238E27FC236}">
              <a16:creationId xmlns:a16="http://schemas.microsoft.com/office/drawing/2014/main" id="{00000000-0008-0000-2F00-00004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4" name="Line 76">
          <a:extLst>
            <a:ext uri="{FF2B5EF4-FFF2-40B4-BE49-F238E27FC236}">
              <a16:creationId xmlns:a16="http://schemas.microsoft.com/office/drawing/2014/main" id="{00000000-0008-0000-2F00-00004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5" name="Line 77">
          <a:extLst>
            <a:ext uri="{FF2B5EF4-FFF2-40B4-BE49-F238E27FC236}">
              <a16:creationId xmlns:a16="http://schemas.microsoft.com/office/drawing/2014/main" id="{00000000-0008-0000-2F00-00004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6" name="Line 78">
          <a:extLst>
            <a:ext uri="{FF2B5EF4-FFF2-40B4-BE49-F238E27FC236}">
              <a16:creationId xmlns:a16="http://schemas.microsoft.com/office/drawing/2014/main" id="{00000000-0008-0000-2F00-00004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7" name="Line 79">
          <a:extLst>
            <a:ext uri="{FF2B5EF4-FFF2-40B4-BE49-F238E27FC236}">
              <a16:creationId xmlns:a16="http://schemas.microsoft.com/office/drawing/2014/main" id="{00000000-0008-0000-2F00-00004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8" name="Line 80">
          <a:extLst>
            <a:ext uri="{FF2B5EF4-FFF2-40B4-BE49-F238E27FC236}">
              <a16:creationId xmlns:a16="http://schemas.microsoft.com/office/drawing/2014/main" id="{00000000-0008-0000-2F00-00005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29" name="Line 81">
          <a:extLst>
            <a:ext uri="{FF2B5EF4-FFF2-40B4-BE49-F238E27FC236}">
              <a16:creationId xmlns:a16="http://schemas.microsoft.com/office/drawing/2014/main" id="{00000000-0008-0000-2F00-00005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0" name="Line 82">
          <a:extLst>
            <a:ext uri="{FF2B5EF4-FFF2-40B4-BE49-F238E27FC236}">
              <a16:creationId xmlns:a16="http://schemas.microsoft.com/office/drawing/2014/main" id="{00000000-0008-0000-2F00-00005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1" name="Line 83">
          <a:extLst>
            <a:ext uri="{FF2B5EF4-FFF2-40B4-BE49-F238E27FC236}">
              <a16:creationId xmlns:a16="http://schemas.microsoft.com/office/drawing/2014/main" id="{00000000-0008-0000-2F00-00005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2" name="Line 84">
          <a:extLst>
            <a:ext uri="{FF2B5EF4-FFF2-40B4-BE49-F238E27FC236}">
              <a16:creationId xmlns:a16="http://schemas.microsoft.com/office/drawing/2014/main" id="{00000000-0008-0000-2F00-00005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3" name="Line 85">
          <a:extLst>
            <a:ext uri="{FF2B5EF4-FFF2-40B4-BE49-F238E27FC236}">
              <a16:creationId xmlns:a16="http://schemas.microsoft.com/office/drawing/2014/main" id="{00000000-0008-0000-2F00-00005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4" name="Line 86">
          <a:extLst>
            <a:ext uri="{FF2B5EF4-FFF2-40B4-BE49-F238E27FC236}">
              <a16:creationId xmlns:a16="http://schemas.microsoft.com/office/drawing/2014/main" id="{00000000-0008-0000-2F00-00005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5" name="Line 87">
          <a:extLst>
            <a:ext uri="{FF2B5EF4-FFF2-40B4-BE49-F238E27FC236}">
              <a16:creationId xmlns:a16="http://schemas.microsoft.com/office/drawing/2014/main" id="{00000000-0008-0000-2F00-00005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6" name="Line 88">
          <a:extLst>
            <a:ext uri="{FF2B5EF4-FFF2-40B4-BE49-F238E27FC236}">
              <a16:creationId xmlns:a16="http://schemas.microsoft.com/office/drawing/2014/main" id="{00000000-0008-0000-2F00-00005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7" name="Line 89">
          <a:extLst>
            <a:ext uri="{FF2B5EF4-FFF2-40B4-BE49-F238E27FC236}">
              <a16:creationId xmlns:a16="http://schemas.microsoft.com/office/drawing/2014/main" id="{00000000-0008-0000-2F00-00005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8" name="Line 90">
          <a:extLst>
            <a:ext uri="{FF2B5EF4-FFF2-40B4-BE49-F238E27FC236}">
              <a16:creationId xmlns:a16="http://schemas.microsoft.com/office/drawing/2014/main" id="{00000000-0008-0000-2F00-00005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39" name="Line 91">
          <a:extLst>
            <a:ext uri="{FF2B5EF4-FFF2-40B4-BE49-F238E27FC236}">
              <a16:creationId xmlns:a16="http://schemas.microsoft.com/office/drawing/2014/main" id="{00000000-0008-0000-2F00-00005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0" name="Line 92">
          <a:extLst>
            <a:ext uri="{FF2B5EF4-FFF2-40B4-BE49-F238E27FC236}">
              <a16:creationId xmlns:a16="http://schemas.microsoft.com/office/drawing/2014/main" id="{00000000-0008-0000-2F00-00005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1" name="Line 93">
          <a:extLst>
            <a:ext uri="{FF2B5EF4-FFF2-40B4-BE49-F238E27FC236}">
              <a16:creationId xmlns:a16="http://schemas.microsoft.com/office/drawing/2014/main" id="{00000000-0008-0000-2F00-00005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2" name="Line 94">
          <a:extLst>
            <a:ext uri="{FF2B5EF4-FFF2-40B4-BE49-F238E27FC236}">
              <a16:creationId xmlns:a16="http://schemas.microsoft.com/office/drawing/2014/main" id="{00000000-0008-0000-2F00-00005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3" name="Line 95">
          <a:extLst>
            <a:ext uri="{FF2B5EF4-FFF2-40B4-BE49-F238E27FC236}">
              <a16:creationId xmlns:a16="http://schemas.microsoft.com/office/drawing/2014/main" id="{00000000-0008-0000-2F00-00005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4" name="Line 96">
          <a:extLst>
            <a:ext uri="{FF2B5EF4-FFF2-40B4-BE49-F238E27FC236}">
              <a16:creationId xmlns:a16="http://schemas.microsoft.com/office/drawing/2014/main" id="{00000000-0008-0000-2F00-00006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5" name="Line 97">
          <a:extLst>
            <a:ext uri="{FF2B5EF4-FFF2-40B4-BE49-F238E27FC236}">
              <a16:creationId xmlns:a16="http://schemas.microsoft.com/office/drawing/2014/main" id="{00000000-0008-0000-2F00-00006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6" name="Line 98">
          <a:extLst>
            <a:ext uri="{FF2B5EF4-FFF2-40B4-BE49-F238E27FC236}">
              <a16:creationId xmlns:a16="http://schemas.microsoft.com/office/drawing/2014/main" id="{00000000-0008-0000-2F00-00006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7" name="Line 99">
          <a:extLst>
            <a:ext uri="{FF2B5EF4-FFF2-40B4-BE49-F238E27FC236}">
              <a16:creationId xmlns:a16="http://schemas.microsoft.com/office/drawing/2014/main" id="{00000000-0008-0000-2F00-00006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8" name="Line 100">
          <a:extLst>
            <a:ext uri="{FF2B5EF4-FFF2-40B4-BE49-F238E27FC236}">
              <a16:creationId xmlns:a16="http://schemas.microsoft.com/office/drawing/2014/main" id="{00000000-0008-0000-2F00-00006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49" name="Line 101">
          <a:extLst>
            <a:ext uri="{FF2B5EF4-FFF2-40B4-BE49-F238E27FC236}">
              <a16:creationId xmlns:a16="http://schemas.microsoft.com/office/drawing/2014/main" id="{00000000-0008-0000-2F00-00006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0" name="Line 102">
          <a:extLst>
            <a:ext uri="{FF2B5EF4-FFF2-40B4-BE49-F238E27FC236}">
              <a16:creationId xmlns:a16="http://schemas.microsoft.com/office/drawing/2014/main" id="{00000000-0008-0000-2F00-00006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1" name="Line 103">
          <a:extLst>
            <a:ext uri="{FF2B5EF4-FFF2-40B4-BE49-F238E27FC236}">
              <a16:creationId xmlns:a16="http://schemas.microsoft.com/office/drawing/2014/main" id="{00000000-0008-0000-2F00-00006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2" name="Line 104">
          <a:extLst>
            <a:ext uri="{FF2B5EF4-FFF2-40B4-BE49-F238E27FC236}">
              <a16:creationId xmlns:a16="http://schemas.microsoft.com/office/drawing/2014/main" id="{00000000-0008-0000-2F00-00006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3" name="Line 105">
          <a:extLst>
            <a:ext uri="{FF2B5EF4-FFF2-40B4-BE49-F238E27FC236}">
              <a16:creationId xmlns:a16="http://schemas.microsoft.com/office/drawing/2014/main" id="{00000000-0008-0000-2F00-00006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4" name="Line 106">
          <a:extLst>
            <a:ext uri="{FF2B5EF4-FFF2-40B4-BE49-F238E27FC236}">
              <a16:creationId xmlns:a16="http://schemas.microsoft.com/office/drawing/2014/main" id="{00000000-0008-0000-2F00-00006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5" name="Line 107">
          <a:extLst>
            <a:ext uri="{FF2B5EF4-FFF2-40B4-BE49-F238E27FC236}">
              <a16:creationId xmlns:a16="http://schemas.microsoft.com/office/drawing/2014/main" id="{00000000-0008-0000-2F00-00006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6" name="Line 108">
          <a:extLst>
            <a:ext uri="{FF2B5EF4-FFF2-40B4-BE49-F238E27FC236}">
              <a16:creationId xmlns:a16="http://schemas.microsoft.com/office/drawing/2014/main" id="{00000000-0008-0000-2F00-00006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7" name="Line 109">
          <a:extLst>
            <a:ext uri="{FF2B5EF4-FFF2-40B4-BE49-F238E27FC236}">
              <a16:creationId xmlns:a16="http://schemas.microsoft.com/office/drawing/2014/main" id="{00000000-0008-0000-2F00-00006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8" name="Line 110">
          <a:extLst>
            <a:ext uri="{FF2B5EF4-FFF2-40B4-BE49-F238E27FC236}">
              <a16:creationId xmlns:a16="http://schemas.microsoft.com/office/drawing/2014/main" id="{00000000-0008-0000-2F00-00006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59" name="Line 111">
          <a:extLst>
            <a:ext uri="{FF2B5EF4-FFF2-40B4-BE49-F238E27FC236}">
              <a16:creationId xmlns:a16="http://schemas.microsoft.com/office/drawing/2014/main" id="{00000000-0008-0000-2F00-00006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0" name="Line 112">
          <a:extLst>
            <a:ext uri="{FF2B5EF4-FFF2-40B4-BE49-F238E27FC236}">
              <a16:creationId xmlns:a16="http://schemas.microsoft.com/office/drawing/2014/main" id="{00000000-0008-0000-2F00-00007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1" name="Line 113">
          <a:extLst>
            <a:ext uri="{FF2B5EF4-FFF2-40B4-BE49-F238E27FC236}">
              <a16:creationId xmlns:a16="http://schemas.microsoft.com/office/drawing/2014/main" id="{00000000-0008-0000-2F00-00007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2" name="Line 114">
          <a:extLst>
            <a:ext uri="{FF2B5EF4-FFF2-40B4-BE49-F238E27FC236}">
              <a16:creationId xmlns:a16="http://schemas.microsoft.com/office/drawing/2014/main" id="{00000000-0008-0000-2F00-00007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3" name="Line 115">
          <a:extLst>
            <a:ext uri="{FF2B5EF4-FFF2-40B4-BE49-F238E27FC236}">
              <a16:creationId xmlns:a16="http://schemas.microsoft.com/office/drawing/2014/main" id="{00000000-0008-0000-2F00-00007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4" name="Line 116">
          <a:extLst>
            <a:ext uri="{FF2B5EF4-FFF2-40B4-BE49-F238E27FC236}">
              <a16:creationId xmlns:a16="http://schemas.microsoft.com/office/drawing/2014/main" id="{00000000-0008-0000-2F00-00007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5" name="Line 117">
          <a:extLst>
            <a:ext uri="{FF2B5EF4-FFF2-40B4-BE49-F238E27FC236}">
              <a16:creationId xmlns:a16="http://schemas.microsoft.com/office/drawing/2014/main" id="{00000000-0008-0000-2F00-00007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6" name="Line 118">
          <a:extLst>
            <a:ext uri="{FF2B5EF4-FFF2-40B4-BE49-F238E27FC236}">
              <a16:creationId xmlns:a16="http://schemas.microsoft.com/office/drawing/2014/main" id="{00000000-0008-0000-2F00-00007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7" name="Line 119">
          <a:extLst>
            <a:ext uri="{FF2B5EF4-FFF2-40B4-BE49-F238E27FC236}">
              <a16:creationId xmlns:a16="http://schemas.microsoft.com/office/drawing/2014/main" id="{00000000-0008-0000-2F00-00007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8" name="Line 120">
          <a:extLst>
            <a:ext uri="{FF2B5EF4-FFF2-40B4-BE49-F238E27FC236}">
              <a16:creationId xmlns:a16="http://schemas.microsoft.com/office/drawing/2014/main" id="{00000000-0008-0000-2F00-00007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69" name="Line 121">
          <a:extLst>
            <a:ext uri="{FF2B5EF4-FFF2-40B4-BE49-F238E27FC236}">
              <a16:creationId xmlns:a16="http://schemas.microsoft.com/office/drawing/2014/main" id="{00000000-0008-0000-2F00-00007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0" name="Line 122">
          <a:extLst>
            <a:ext uri="{FF2B5EF4-FFF2-40B4-BE49-F238E27FC236}">
              <a16:creationId xmlns:a16="http://schemas.microsoft.com/office/drawing/2014/main" id="{00000000-0008-0000-2F00-00007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1" name="Line 123">
          <a:extLst>
            <a:ext uri="{FF2B5EF4-FFF2-40B4-BE49-F238E27FC236}">
              <a16:creationId xmlns:a16="http://schemas.microsoft.com/office/drawing/2014/main" id="{00000000-0008-0000-2F00-00007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2" name="Line 124">
          <a:extLst>
            <a:ext uri="{FF2B5EF4-FFF2-40B4-BE49-F238E27FC236}">
              <a16:creationId xmlns:a16="http://schemas.microsoft.com/office/drawing/2014/main" id="{00000000-0008-0000-2F00-00007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3" name="Line 125">
          <a:extLst>
            <a:ext uri="{FF2B5EF4-FFF2-40B4-BE49-F238E27FC236}">
              <a16:creationId xmlns:a16="http://schemas.microsoft.com/office/drawing/2014/main" id="{00000000-0008-0000-2F00-00007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4" name="Line 126">
          <a:extLst>
            <a:ext uri="{FF2B5EF4-FFF2-40B4-BE49-F238E27FC236}">
              <a16:creationId xmlns:a16="http://schemas.microsoft.com/office/drawing/2014/main" id="{00000000-0008-0000-2F00-00007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5" name="Line 127">
          <a:extLst>
            <a:ext uri="{FF2B5EF4-FFF2-40B4-BE49-F238E27FC236}">
              <a16:creationId xmlns:a16="http://schemas.microsoft.com/office/drawing/2014/main" id="{00000000-0008-0000-2F00-00007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6" name="Line 128">
          <a:extLst>
            <a:ext uri="{FF2B5EF4-FFF2-40B4-BE49-F238E27FC236}">
              <a16:creationId xmlns:a16="http://schemas.microsoft.com/office/drawing/2014/main" id="{00000000-0008-0000-2F00-00008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7" name="Line 129">
          <a:extLst>
            <a:ext uri="{FF2B5EF4-FFF2-40B4-BE49-F238E27FC236}">
              <a16:creationId xmlns:a16="http://schemas.microsoft.com/office/drawing/2014/main" id="{00000000-0008-0000-2F00-00008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8" name="Line 130">
          <a:extLst>
            <a:ext uri="{FF2B5EF4-FFF2-40B4-BE49-F238E27FC236}">
              <a16:creationId xmlns:a16="http://schemas.microsoft.com/office/drawing/2014/main" id="{00000000-0008-0000-2F00-00008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79" name="Line 131">
          <a:extLst>
            <a:ext uri="{FF2B5EF4-FFF2-40B4-BE49-F238E27FC236}">
              <a16:creationId xmlns:a16="http://schemas.microsoft.com/office/drawing/2014/main" id="{00000000-0008-0000-2F00-00008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0" name="Line 132">
          <a:extLst>
            <a:ext uri="{FF2B5EF4-FFF2-40B4-BE49-F238E27FC236}">
              <a16:creationId xmlns:a16="http://schemas.microsoft.com/office/drawing/2014/main" id="{00000000-0008-0000-2F00-00008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1" name="Line 133">
          <a:extLst>
            <a:ext uri="{FF2B5EF4-FFF2-40B4-BE49-F238E27FC236}">
              <a16:creationId xmlns:a16="http://schemas.microsoft.com/office/drawing/2014/main" id="{00000000-0008-0000-2F00-00008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2" name="Line 134">
          <a:extLst>
            <a:ext uri="{FF2B5EF4-FFF2-40B4-BE49-F238E27FC236}">
              <a16:creationId xmlns:a16="http://schemas.microsoft.com/office/drawing/2014/main" id="{00000000-0008-0000-2F00-00008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3" name="Line 135">
          <a:extLst>
            <a:ext uri="{FF2B5EF4-FFF2-40B4-BE49-F238E27FC236}">
              <a16:creationId xmlns:a16="http://schemas.microsoft.com/office/drawing/2014/main" id="{00000000-0008-0000-2F00-00008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4" name="Line 136">
          <a:extLst>
            <a:ext uri="{FF2B5EF4-FFF2-40B4-BE49-F238E27FC236}">
              <a16:creationId xmlns:a16="http://schemas.microsoft.com/office/drawing/2014/main" id="{00000000-0008-0000-2F00-00008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5" name="Line 137">
          <a:extLst>
            <a:ext uri="{FF2B5EF4-FFF2-40B4-BE49-F238E27FC236}">
              <a16:creationId xmlns:a16="http://schemas.microsoft.com/office/drawing/2014/main" id="{00000000-0008-0000-2F00-00008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6" name="Line 138">
          <a:extLst>
            <a:ext uri="{FF2B5EF4-FFF2-40B4-BE49-F238E27FC236}">
              <a16:creationId xmlns:a16="http://schemas.microsoft.com/office/drawing/2014/main" id="{00000000-0008-0000-2F00-00008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7" name="Line 139">
          <a:extLst>
            <a:ext uri="{FF2B5EF4-FFF2-40B4-BE49-F238E27FC236}">
              <a16:creationId xmlns:a16="http://schemas.microsoft.com/office/drawing/2014/main" id="{00000000-0008-0000-2F00-00008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8" name="Line 140">
          <a:extLst>
            <a:ext uri="{FF2B5EF4-FFF2-40B4-BE49-F238E27FC236}">
              <a16:creationId xmlns:a16="http://schemas.microsoft.com/office/drawing/2014/main" id="{00000000-0008-0000-2F00-00008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89" name="Line 141">
          <a:extLst>
            <a:ext uri="{FF2B5EF4-FFF2-40B4-BE49-F238E27FC236}">
              <a16:creationId xmlns:a16="http://schemas.microsoft.com/office/drawing/2014/main" id="{00000000-0008-0000-2F00-00008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0" name="Line 142">
          <a:extLst>
            <a:ext uri="{FF2B5EF4-FFF2-40B4-BE49-F238E27FC236}">
              <a16:creationId xmlns:a16="http://schemas.microsoft.com/office/drawing/2014/main" id="{00000000-0008-0000-2F00-00008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1" name="Line 143">
          <a:extLst>
            <a:ext uri="{FF2B5EF4-FFF2-40B4-BE49-F238E27FC236}">
              <a16:creationId xmlns:a16="http://schemas.microsoft.com/office/drawing/2014/main" id="{00000000-0008-0000-2F00-00008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2" name="Line 144">
          <a:extLst>
            <a:ext uri="{FF2B5EF4-FFF2-40B4-BE49-F238E27FC236}">
              <a16:creationId xmlns:a16="http://schemas.microsoft.com/office/drawing/2014/main" id="{00000000-0008-0000-2F00-00009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3" name="Line 145">
          <a:extLst>
            <a:ext uri="{FF2B5EF4-FFF2-40B4-BE49-F238E27FC236}">
              <a16:creationId xmlns:a16="http://schemas.microsoft.com/office/drawing/2014/main" id="{00000000-0008-0000-2F00-00009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4" name="Line 146">
          <a:extLst>
            <a:ext uri="{FF2B5EF4-FFF2-40B4-BE49-F238E27FC236}">
              <a16:creationId xmlns:a16="http://schemas.microsoft.com/office/drawing/2014/main" id="{00000000-0008-0000-2F00-00009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5" name="Line 147">
          <a:extLst>
            <a:ext uri="{FF2B5EF4-FFF2-40B4-BE49-F238E27FC236}">
              <a16:creationId xmlns:a16="http://schemas.microsoft.com/office/drawing/2014/main" id="{00000000-0008-0000-2F00-00009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6" name="Line 148">
          <a:extLst>
            <a:ext uri="{FF2B5EF4-FFF2-40B4-BE49-F238E27FC236}">
              <a16:creationId xmlns:a16="http://schemas.microsoft.com/office/drawing/2014/main" id="{00000000-0008-0000-2F00-00009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7" name="Line 149">
          <a:extLst>
            <a:ext uri="{FF2B5EF4-FFF2-40B4-BE49-F238E27FC236}">
              <a16:creationId xmlns:a16="http://schemas.microsoft.com/office/drawing/2014/main" id="{00000000-0008-0000-2F00-00009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8" name="Line 150">
          <a:extLst>
            <a:ext uri="{FF2B5EF4-FFF2-40B4-BE49-F238E27FC236}">
              <a16:creationId xmlns:a16="http://schemas.microsoft.com/office/drawing/2014/main" id="{00000000-0008-0000-2F00-00009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399" name="Line 151">
          <a:extLst>
            <a:ext uri="{FF2B5EF4-FFF2-40B4-BE49-F238E27FC236}">
              <a16:creationId xmlns:a16="http://schemas.microsoft.com/office/drawing/2014/main" id="{00000000-0008-0000-2F00-00009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0" name="Line 152">
          <a:extLst>
            <a:ext uri="{FF2B5EF4-FFF2-40B4-BE49-F238E27FC236}">
              <a16:creationId xmlns:a16="http://schemas.microsoft.com/office/drawing/2014/main" id="{00000000-0008-0000-2F00-00009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1" name="Line 153">
          <a:extLst>
            <a:ext uri="{FF2B5EF4-FFF2-40B4-BE49-F238E27FC236}">
              <a16:creationId xmlns:a16="http://schemas.microsoft.com/office/drawing/2014/main" id="{00000000-0008-0000-2F00-00009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2" name="Line 154">
          <a:extLst>
            <a:ext uri="{FF2B5EF4-FFF2-40B4-BE49-F238E27FC236}">
              <a16:creationId xmlns:a16="http://schemas.microsoft.com/office/drawing/2014/main" id="{00000000-0008-0000-2F00-00009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3" name="Line 155">
          <a:extLst>
            <a:ext uri="{FF2B5EF4-FFF2-40B4-BE49-F238E27FC236}">
              <a16:creationId xmlns:a16="http://schemas.microsoft.com/office/drawing/2014/main" id="{00000000-0008-0000-2F00-00009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4" name="Line 156">
          <a:extLst>
            <a:ext uri="{FF2B5EF4-FFF2-40B4-BE49-F238E27FC236}">
              <a16:creationId xmlns:a16="http://schemas.microsoft.com/office/drawing/2014/main" id="{00000000-0008-0000-2F00-00009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5" name="Line 157">
          <a:extLst>
            <a:ext uri="{FF2B5EF4-FFF2-40B4-BE49-F238E27FC236}">
              <a16:creationId xmlns:a16="http://schemas.microsoft.com/office/drawing/2014/main" id="{00000000-0008-0000-2F00-00009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6" name="Line 158">
          <a:extLst>
            <a:ext uri="{FF2B5EF4-FFF2-40B4-BE49-F238E27FC236}">
              <a16:creationId xmlns:a16="http://schemas.microsoft.com/office/drawing/2014/main" id="{00000000-0008-0000-2F00-00009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7" name="Line 159">
          <a:extLst>
            <a:ext uri="{FF2B5EF4-FFF2-40B4-BE49-F238E27FC236}">
              <a16:creationId xmlns:a16="http://schemas.microsoft.com/office/drawing/2014/main" id="{00000000-0008-0000-2F00-00009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8" name="Line 160">
          <a:extLst>
            <a:ext uri="{FF2B5EF4-FFF2-40B4-BE49-F238E27FC236}">
              <a16:creationId xmlns:a16="http://schemas.microsoft.com/office/drawing/2014/main" id="{00000000-0008-0000-2F00-0000A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09" name="Line 161">
          <a:extLst>
            <a:ext uri="{FF2B5EF4-FFF2-40B4-BE49-F238E27FC236}">
              <a16:creationId xmlns:a16="http://schemas.microsoft.com/office/drawing/2014/main" id="{00000000-0008-0000-2F00-0000A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0" name="Line 162">
          <a:extLst>
            <a:ext uri="{FF2B5EF4-FFF2-40B4-BE49-F238E27FC236}">
              <a16:creationId xmlns:a16="http://schemas.microsoft.com/office/drawing/2014/main" id="{00000000-0008-0000-2F00-0000A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1" name="Line 163">
          <a:extLst>
            <a:ext uri="{FF2B5EF4-FFF2-40B4-BE49-F238E27FC236}">
              <a16:creationId xmlns:a16="http://schemas.microsoft.com/office/drawing/2014/main" id="{00000000-0008-0000-2F00-0000A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2" name="Line 164">
          <a:extLst>
            <a:ext uri="{FF2B5EF4-FFF2-40B4-BE49-F238E27FC236}">
              <a16:creationId xmlns:a16="http://schemas.microsoft.com/office/drawing/2014/main" id="{00000000-0008-0000-2F00-0000A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3" name="Line 165">
          <a:extLst>
            <a:ext uri="{FF2B5EF4-FFF2-40B4-BE49-F238E27FC236}">
              <a16:creationId xmlns:a16="http://schemas.microsoft.com/office/drawing/2014/main" id="{00000000-0008-0000-2F00-0000A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4" name="Line 166">
          <a:extLst>
            <a:ext uri="{FF2B5EF4-FFF2-40B4-BE49-F238E27FC236}">
              <a16:creationId xmlns:a16="http://schemas.microsoft.com/office/drawing/2014/main" id="{00000000-0008-0000-2F00-0000A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5" name="Line 167">
          <a:extLst>
            <a:ext uri="{FF2B5EF4-FFF2-40B4-BE49-F238E27FC236}">
              <a16:creationId xmlns:a16="http://schemas.microsoft.com/office/drawing/2014/main" id="{00000000-0008-0000-2F00-0000A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6" name="Line 168">
          <a:extLst>
            <a:ext uri="{FF2B5EF4-FFF2-40B4-BE49-F238E27FC236}">
              <a16:creationId xmlns:a16="http://schemas.microsoft.com/office/drawing/2014/main" id="{00000000-0008-0000-2F00-0000A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7" name="Line 169">
          <a:extLst>
            <a:ext uri="{FF2B5EF4-FFF2-40B4-BE49-F238E27FC236}">
              <a16:creationId xmlns:a16="http://schemas.microsoft.com/office/drawing/2014/main" id="{00000000-0008-0000-2F00-0000A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8" name="Line 170">
          <a:extLst>
            <a:ext uri="{FF2B5EF4-FFF2-40B4-BE49-F238E27FC236}">
              <a16:creationId xmlns:a16="http://schemas.microsoft.com/office/drawing/2014/main" id="{00000000-0008-0000-2F00-0000A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19" name="Line 171">
          <a:extLst>
            <a:ext uri="{FF2B5EF4-FFF2-40B4-BE49-F238E27FC236}">
              <a16:creationId xmlns:a16="http://schemas.microsoft.com/office/drawing/2014/main" id="{00000000-0008-0000-2F00-0000A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0" name="Line 172">
          <a:extLst>
            <a:ext uri="{FF2B5EF4-FFF2-40B4-BE49-F238E27FC236}">
              <a16:creationId xmlns:a16="http://schemas.microsoft.com/office/drawing/2014/main" id="{00000000-0008-0000-2F00-0000A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1" name="Line 173">
          <a:extLst>
            <a:ext uri="{FF2B5EF4-FFF2-40B4-BE49-F238E27FC236}">
              <a16:creationId xmlns:a16="http://schemas.microsoft.com/office/drawing/2014/main" id="{00000000-0008-0000-2F00-0000A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2" name="Line 174">
          <a:extLst>
            <a:ext uri="{FF2B5EF4-FFF2-40B4-BE49-F238E27FC236}">
              <a16:creationId xmlns:a16="http://schemas.microsoft.com/office/drawing/2014/main" id="{00000000-0008-0000-2F00-0000A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3" name="Line 175">
          <a:extLst>
            <a:ext uri="{FF2B5EF4-FFF2-40B4-BE49-F238E27FC236}">
              <a16:creationId xmlns:a16="http://schemas.microsoft.com/office/drawing/2014/main" id="{00000000-0008-0000-2F00-0000A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4" name="Line 176">
          <a:extLst>
            <a:ext uri="{FF2B5EF4-FFF2-40B4-BE49-F238E27FC236}">
              <a16:creationId xmlns:a16="http://schemas.microsoft.com/office/drawing/2014/main" id="{00000000-0008-0000-2F00-0000B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5" name="Line 177">
          <a:extLst>
            <a:ext uri="{FF2B5EF4-FFF2-40B4-BE49-F238E27FC236}">
              <a16:creationId xmlns:a16="http://schemas.microsoft.com/office/drawing/2014/main" id="{00000000-0008-0000-2F00-0000B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6" name="Line 178">
          <a:extLst>
            <a:ext uri="{FF2B5EF4-FFF2-40B4-BE49-F238E27FC236}">
              <a16:creationId xmlns:a16="http://schemas.microsoft.com/office/drawing/2014/main" id="{00000000-0008-0000-2F00-0000B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7" name="Line 179">
          <a:extLst>
            <a:ext uri="{FF2B5EF4-FFF2-40B4-BE49-F238E27FC236}">
              <a16:creationId xmlns:a16="http://schemas.microsoft.com/office/drawing/2014/main" id="{00000000-0008-0000-2F00-0000B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8" name="Line 180">
          <a:extLst>
            <a:ext uri="{FF2B5EF4-FFF2-40B4-BE49-F238E27FC236}">
              <a16:creationId xmlns:a16="http://schemas.microsoft.com/office/drawing/2014/main" id="{00000000-0008-0000-2F00-0000B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29" name="Line 181">
          <a:extLst>
            <a:ext uri="{FF2B5EF4-FFF2-40B4-BE49-F238E27FC236}">
              <a16:creationId xmlns:a16="http://schemas.microsoft.com/office/drawing/2014/main" id="{00000000-0008-0000-2F00-0000B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0" name="Line 182">
          <a:extLst>
            <a:ext uri="{FF2B5EF4-FFF2-40B4-BE49-F238E27FC236}">
              <a16:creationId xmlns:a16="http://schemas.microsoft.com/office/drawing/2014/main" id="{00000000-0008-0000-2F00-0000B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1" name="Line 183">
          <a:extLst>
            <a:ext uri="{FF2B5EF4-FFF2-40B4-BE49-F238E27FC236}">
              <a16:creationId xmlns:a16="http://schemas.microsoft.com/office/drawing/2014/main" id="{00000000-0008-0000-2F00-0000B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2" name="Line 184">
          <a:extLst>
            <a:ext uri="{FF2B5EF4-FFF2-40B4-BE49-F238E27FC236}">
              <a16:creationId xmlns:a16="http://schemas.microsoft.com/office/drawing/2014/main" id="{00000000-0008-0000-2F00-0000B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3" name="Line 185">
          <a:extLst>
            <a:ext uri="{FF2B5EF4-FFF2-40B4-BE49-F238E27FC236}">
              <a16:creationId xmlns:a16="http://schemas.microsoft.com/office/drawing/2014/main" id="{00000000-0008-0000-2F00-0000B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4" name="Line 186">
          <a:extLst>
            <a:ext uri="{FF2B5EF4-FFF2-40B4-BE49-F238E27FC236}">
              <a16:creationId xmlns:a16="http://schemas.microsoft.com/office/drawing/2014/main" id="{00000000-0008-0000-2F00-0000B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5" name="Line 187">
          <a:extLst>
            <a:ext uri="{FF2B5EF4-FFF2-40B4-BE49-F238E27FC236}">
              <a16:creationId xmlns:a16="http://schemas.microsoft.com/office/drawing/2014/main" id="{00000000-0008-0000-2F00-0000B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6" name="Line 188">
          <a:extLst>
            <a:ext uri="{FF2B5EF4-FFF2-40B4-BE49-F238E27FC236}">
              <a16:creationId xmlns:a16="http://schemas.microsoft.com/office/drawing/2014/main" id="{00000000-0008-0000-2F00-0000B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7" name="Line 189">
          <a:extLst>
            <a:ext uri="{FF2B5EF4-FFF2-40B4-BE49-F238E27FC236}">
              <a16:creationId xmlns:a16="http://schemas.microsoft.com/office/drawing/2014/main" id="{00000000-0008-0000-2F00-0000B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8" name="Line 190">
          <a:extLst>
            <a:ext uri="{FF2B5EF4-FFF2-40B4-BE49-F238E27FC236}">
              <a16:creationId xmlns:a16="http://schemas.microsoft.com/office/drawing/2014/main" id="{00000000-0008-0000-2F00-0000B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39" name="Line 191">
          <a:extLst>
            <a:ext uri="{FF2B5EF4-FFF2-40B4-BE49-F238E27FC236}">
              <a16:creationId xmlns:a16="http://schemas.microsoft.com/office/drawing/2014/main" id="{00000000-0008-0000-2F00-0000B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0" name="Line 192">
          <a:extLst>
            <a:ext uri="{FF2B5EF4-FFF2-40B4-BE49-F238E27FC236}">
              <a16:creationId xmlns:a16="http://schemas.microsoft.com/office/drawing/2014/main" id="{00000000-0008-0000-2F00-0000C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1" name="Line 193">
          <a:extLst>
            <a:ext uri="{FF2B5EF4-FFF2-40B4-BE49-F238E27FC236}">
              <a16:creationId xmlns:a16="http://schemas.microsoft.com/office/drawing/2014/main" id="{00000000-0008-0000-2F00-0000C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2" name="Line 194">
          <a:extLst>
            <a:ext uri="{FF2B5EF4-FFF2-40B4-BE49-F238E27FC236}">
              <a16:creationId xmlns:a16="http://schemas.microsoft.com/office/drawing/2014/main" id="{00000000-0008-0000-2F00-0000C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3" name="Line 195">
          <a:extLst>
            <a:ext uri="{FF2B5EF4-FFF2-40B4-BE49-F238E27FC236}">
              <a16:creationId xmlns:a16="http://schemas.microsoft.com/office/drawing/2014/main" id="{00000000-0008-0000-2F00-0000C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4" name="Line 196">
          <a:extLst>
            <a:ext uri="{FF2B5EF4-FFF2-40B4-BE49-F238E27FC236}">
              <a16:creationId xmlns:a16="http://schemas.microsoft.com/office/drawing/2014/main" id="{00000000-0008-0000-2F00-0000C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5" name="Line 197">
          <a:extLst>
            <a:ext uri="{FF2B5EF4-FFF2-40B4-BE49-F238E27FC236}">
              <a16:creationId xmlns:a16="http://schemas.microsoft.com/office/drawing/2014/main" id="{00000000-0008-0000-2F00-0000C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6" name="Line 198">
          <a:extLst>
            <a:ext uri="{FF2B5EF4-FFF2-40B4-BE49-F238E27FC236}">
              <a16:creationId xmlns:a16="http://schemas.microsoft.com/office/drawing/2014/main" id="{00000000-0008-0000-2F00-0000C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7" name="Line 199">
          <a:extLst>
            <a:ext uri="{FF2B5EF4-FFF2-40B4-BE49-F238E27FC236}">
              <a16:creationId xmlns:a16="http://schemas.microsoft.com/office/drawing/2014/main" id="{00000000-0008-0000-2F00-0000C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8" name="Line 200">
          <a:extLst>
            <a:ext uri="{FF2B5EF4-FFF2-40B4-BE49-F238E27FC236}">
              <a16:creationId xmlns:a16="http://schemas.microsoft.com/office/drawing/2014/main" id="{00000000-0008-0000-2F00-0000C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49" name="Line 201">
          <a:extLst>
            <a:ext uri="{FF2B5EF4-FFF2-40B4-BE49-F238E27FC236}">
              <a16:creationId xmlns:a16="http://schemas.microsoft.com/office/drawing/2014/main" id="{00000000-0008-0000-2F00-0000C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0" name="Line 202">
          <a:extLst>
            <a:ext uri="{FF2B5EF4-FFF2-40B4-BE49-F238E27FC236}">
              <a16:creationId xmlns:a16="http://schemas.microsoft.com/office/drawing/2014/main" id="{00000000-0008-0000-2F00-0000C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1" name="Line 203">
          <a:extLst>
            <a:ext uri="{FF2B5EF4-FFF2-40B4-BE49-F238E27FC236}">
              <a16:creationId xmlns:a16="http://schemas.microsoft.com/office/drawing/2014/main" id="{00000000-0008-0000-2F00-0000C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2" name="Line 204">
          <a:extLst>
            <a:ext uri="{FF2B5EF4-FFF2-40B4-BE49-F238E27FC236}">
              <a16:creationId xmlns:a16="http://schemas.microsoft.com/office/drawing/2014/main" id="{00000000-0008-0000-2F00-0000C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3" name="Line 205">
          <a:extLst>
            <a:ext uri="{FF2B5EF4-FFF2-40B4-BE49-F238E27FC236}">
              <a16:creationId xmlns:a16="http://schemas.microsoft.com/office/drawing/2014/main" id="{00000000-0008-0000-2F00-0000C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4" name="Line 206">
          <a:extLst>
            <a:ext uri="{FF2B5EF4-FFF2-40B4-BE49-F238E27FC236}">
              <a16:creationId xmlns:a16="http://schemas.microsoft.com/office/drawing/2014/main" id="{00000000-0008-0000-2F00-0000C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5" name="Line 207">
          <a:extLst>
            <a:ext uri="{FF2B5EF4-FFF2-40B4-BE49-F238E27FC236}">
              <a16:creationId xmlns:a16="http://schemas.microsoft.com/office/drawing/2014/main" id="{00000000-0008-0000-2F00-0000C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6" name="Line 208">
          <a:extLst>
            <a:ext uri="{FF2B5EF4-FFF2-40B4-BE49-F238E27FC236}">
              <a16:creationId xmlns:a16="http://schemas.microsoft.com/office/drawing/2014/main" id="{00000000-0008-0000-2F00-0000D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7" name="Line 209">
          <a:extLst>
            <a:ext uri="{FF2B5EF4-FFF2-40B4-BE49-F238E27FC236}">
              <a16:creationId xmlns:a16="http://schemas.microsoft.com/office/drawing/2014/main" id="{00000000-0008-0000-2F00-0000D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8" name="Line 210">
          <a:extLst>
            <a:ext uri="{FF2B5EF4-FFF2-40B4-BE49-F238E27FC236}">
              <a16:creationId xmlns:a16="http://schemas.microsoft.com/office/drawing/2014/main" id="{00000000-0008-0000-2F00-0000D2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59" name="Line 211">
          <a:extLst>
            <a:ext uri="{FF2B5EF4-FFF2-40B4-BE49-F238E27FC236}">
              <a16:creationId xmlns:a16="http://schemas.microsoft.com/office/drawing/2014/main" id="{00000000-0008-0000-2F00-0000D3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0" name="Line 212">
          <a:extLst>
            <a:ext uri="{FF2B5EF4-FFF2-40B4-BE49-F238E27FC236}">
              <a16:creationId xmlns:a16="http://schemas.microsoft.com/office/drawing/2014/main" id="{00000000-0008-0000-2F00-0000D4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1" name="Line 213">
          <a:extLst>
            <a:ext uri="{FF2B5EF4-FFF2-40B4-BE49-F238E27FC236}">
              <a16:creationId xmlns:a16="http://schemas.microsoft.com/office/drawing/2014/main" id="{00000000-0008-0000-2F00-0000D5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2" name="Line 214">
          <a:extLst>
            <a:ext uri="{FF2B5EF4-FFF2-40B4-BE49-F238E27FC236}">
              <a16:creationId xmlns:a16="http://schemas.microsoft.com/office/drawing/2014/main" id="{00000000-0008-0000-2F00-0000D6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3" name="Line 215">
          <a:extLst>
            <a:ext uri="{FF2B5EF4-FFF2-40B4-BE49-F238E27FC236}">
              <a16:creationId xmlns:a16="http://schemas.microsoft.com/office/drawing/2014/main" id="{00000000-0008-0000-2F00-0000D7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4" name="Line 216">
          <a:extLst>
            <a:ext uri="{FF2B5EF4-FFF2-40B4-BE49-F238E27FC236}">
              <a16:creationId xmlns:a16="http://schemas.microsoft.com/office/drawing/2014/main" id="{00000000-0008-0000-2F00-0000D8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5" name="Line 217">
          <a:extLst>
            <a:ext uri="{FF2B5EF4-FFF2-40B4-BE49-F238E27FC236}">
              <a16:creationId xmlns:a16="http://schemas.microsoft.com/office/drawing/2014/main" id="{00000000-0008-0000-2F00-0000D9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6" name="Line 218">
          <a:extLst>
            <a:ext uri="{FF2B5EF4-FFF2-40B4-BE49-F238E27FC236}">
              <a16:creationId xmlns:a16="http://schemas.microsoft.com/office/drawing/2014/main" id="{00000000-0008-0000-2F00-0000DA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7" name="Line 219">
          <a:extLst>
            <a:ext uri="{FF2B5EF4-FFF2-40B4-BE49-F238E27FC236}">
              <a16:creationId xmlns:a16="http://schemas.microsoft.com/office/drawing/2014/main" id="{00000000-0008-0000-2F00-0000DB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8" name="Line 220">
          <a:extLst>
            <a:ext uri="{FF2B5EF4-FFF2-40B4-BE49-F238E27FC236}">
              <a16:creationId xmlns:a16="http://schemas.microsoft.com/office/drawing/2014/main" id="{00000000-0008-0000-2F00-0000DC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69" name="Line 221">
          <a:extLst>
            <a:ext uri="{FF2B5EF4-FFF2-40B4-BE49-F238E27FC236}">
              <a16:creationId xmlns:a16="http://schemas.microsoft.com/office/drawing/2014/main" id="{00000000-0008-0000-2F00-0000DD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0" name="Line 222">
          <a:extLst>
            <a:ext uri="{FF2B5EF4-FFF2-40B4-BE49-F238E27FC236}">
              <a16:creationId xmlns:a16="http://schemas.microsoft.com/office/drawing/2014/main" id="{00000000-0008-0000-2F00-0000DE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1" name="Line 223">
          <a:extLst>
            <a:ext uri="{FF2B5EF4-FFF2-40B4-BE49-F238E27FC236}">
              <a16:creationId xmlns:a16="http://schemas.microsoft.com/office/drawing/2014/main" id="{00000000-0008-0000-2F00-0000DF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2" name="Line 224">
          <a:extLst>
            <a:ext uri="{FF2B5EF4-FFF2-40B4-BE49-F238E27FC236}">
              <a16:creationId xmlns:a16="http://schemas.microsoft.com/office/drawing/2014/main" id="{00000000-0008-0000-2F00-0000E0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3473" name="Line 225">
          <a:extLst>
            <a:ext uri="{FF2B5EF4-FFF2-40B4-BE49-F238E27FC236}">
              <a16:creationId xmlns:a16="http://schemas.microsoft.com/office/drawing/2014/main" id="{00000000-0008-0000-2F00-0000E1D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4" name="Line 226">
          <a:extLst>
            <a:ext uri="{FF2B5EF4-FFF2-40B4-BE49-F238E27FC236}">
              <a16:creationId xmlns:a16="http://schemas.microsoft.com/office/drawing/2014/main" id="{00000000-0008-0000-2F00-0000E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5" name="Line 227">
          <a:extLst>
            <a:ext uri="{FF2B5EF4-FFF2-40B4-BE49-F238E27FC236}">
              <a16:creationId xmlns:a16="http://schemas.microsoft.com/office/drawing/2014/main" id="{00000000-0008-0000-2F00-0000E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6" name="Line 228">
          <a:extLst>
            <a:ext uri="{FF2B5EF4-FFF2-40B4-BE49-F238E27FC236}">
              <a16:creationId xmlns:a16="http://schemas.microsoft.com/office/drawing/2014/main" id="{00000000-0008-0000-2F00-0000E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7" name="Line 229">
          <a:extLst>
            <a:ext uri="{FF2B5EF4-FFF2-40B4-BE49-F238E27FC236}">
              <a16:creationId xmlns:a16="http://schemas.microsoft.com/office/drawing/2014/main" id="{00000000-0008-0000-2F00-0000E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8" name="Line 230">
          <a:extLst>
            <a:ext uri="{FF2B5EF4-FFF2-40B4-BE49-F238E27FC236}">
              <a16:creationId xmlns:a16="http://schemas.microsoft.com/office/drawing/2014/main" id="{00000000-0008-0000-2F00-0000E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79" name="Line 231">
          <a:extLst>
            <a:ext uri="{FF2B5EF4-FFF2-40B4-BE49-F238E27FC236}">
              <a16:creationId xmlns:a16="http://schemas.microsoft.com/office/drawing/2014/main" id="{00000000-0008-0000-2F00-0000E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0" name="Line 232">
          <a:extLst>
            <a:ext uri="{FF2B5EF4-FFF2-40B4-BE49-F238E27FC236}">
              <a16:creationId xmlns:a16="http://schemas.microsoft.com/office/drawing/2014/main" id="{00000000-0008-0000-2F00-0000E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1" name="Line 233">
          <a:extLst>
            <a:ext uri="{FF2B5EF4-FFF2-40B4-BE49-F238E27FC236}">
              <a16:creationId xmlns:a16="http://schemas.microsoft.com/office/drawing/2014/main" id="{00000000-0008-0000-2F00-0000E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2" name="Line 234">
          <a:extLst>
            <a:ext uri="{FF2B5EF4-FFF2-40B4-BE49-F238E27FC236}">
              <a16:creationId xmlns:a16="http://schemas.microsoft.com/office/drawing/2014/main" id="{00000000-0008-0000-2F00-0000E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3" name="Line 235">
          <a:extLst>
            <a:ext uri="{FF2B5EF4-FFF2-40B4-BE49-F238E27FC236}">
              <a16:creationId xmlns:a16="http://schemas.microsoft.com/office/drawing/2014/main" id="{00000000-0008-0000-2F00-0000E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4" name="Line 236">
          <a:extLst>
            <a:ext uri="{FF2B5EF4-FFF2-40B4-BE49-F238E27FC236}">
              <a16:creationId xmlns:a16="http://schemas.microsoft.com/office/drawing/2014/main" id="{00000000-0008-0000-2F00-0000E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5" name="Line 237">
          <a:extLst>
            <a:ext uri="{FF2B5EF4-FFF2-40B4-BE49-F238E27FC236}">
              <a16:creationId xmlns:a16="http://schemas.microsoft.com/office/drawing/2014/main" id="{00000000-0008-0000-2F00-0000E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6" name="Line 238">
          <a:extLst>
            <a:ext uri="{FF2B5EF4-FFF2-40B4-BE49-F238E27FC236}">
              <a16:creationId xmlns:a16="http://schemas.microsoft.com/office/drawing/2014/main" id="{00000000-0008-0000-2F00-0000E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7" name="Line 239">
          <a:extLst>
            <a:ext uri="{FF2B5EF4-FFF2-40B4-BE49-F238E27FC236}">
              <a16:creationId xmlns:a16="http://schemas.microsoft.com/office/drawing/2014/main" id="{00000000-0008-0000-2F00-0000E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8" name="Line 240">
          <a:extLst>
            <a:ext uri="{FF2B5EF4-FFF2-40B4-BE49-F238E27FC236}">
              <a16:creationId xmlns:a16="http://schemas.microsoft.com/office/drawing/2014/main" id="{00000000-0008-0000-2F00-0000F0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89" name="Line 241">
          <a:extLst>
            <a:ext uri="{FF2B5EF4-FFF2-40B4-BE49-F238E27FC236}">
              <a16:creationId xmlns:a16="http://schemas.microsoft.com/office/drawing/2014/main" id="{00000000-0008-0000-2F00-0000F1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0" name="Line 242">
          <a:extLst>
            <a:ext uri="{FF2B5EF4-FFF2-40B4-BE49-F238E27FC236}">
              <a16:creationId xmlns:a16="http://schemas.microsoft.com/office/drawing/2014/main" id="{00000000-0008-0000-2F00-0000F2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1" name="Line 243">
          <a:extLst>
            <a:ext uri="{FF2B5EF4-FFF2-40B4-BE49-F238E27FC236}">
              <a16:creationId xmlns:a16="http://schemas.microsoft.com/office/drawing/2014/main" id="{00000000-0008-0000-2F00-0000F3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2" name="Line 244">
          <a:extLst>
            <a:ext uri="{FF2B5EF4-FFF2-40B4-BE49-F238E27FC236}">
              <a16:creationId xmlns:a16="http://schemas.microsoft.com/office/drawing/2014/main" id="{00000000-0008-0000-2F00-0000F4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3" name="Line 245">
          <a:extLst>
            <a:ext uri="{FF2B5EF4-FFF2-40B4-BE49-F238E27FC236}">
              <a16:creationId xmlns:a16="http://schemas.microsoft.com/office/drawing/2014/main" id="{00000000-0008-0000-2F00-0000F5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4" name="Line 246">
          <a:extLst>
            <a:ext uri="{FF2B5EF4-FFF2-40B4-BE49-F238E27FC236}">
              <a16:creationId xmlns:a16="http://schemas.microsoft.com/office/drawing/2014/main" id="{00000000-0008-0000-2F00-0000F6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5" name="Line 247">
          <a:extLst>
            <a:ext uri="{FF2B5EF4-FFF2-40B4-BE49-F238E27FC236}">
              <a16:creationId xmlns:a16="http://schemas.microsoft.com/office/drawing/2014/main" id="{00000000-0008-0000-2F00-0000F7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6" name="Line 248">
          <a:extLst>
            <a:ext uri="{FF2B5EF4-FFF2-40B4-BE49-F238E27FC236}">
              <a16:creationId xmlns:a16="http://schemas.microsoft.com/office/drawing/2014/main" id="{00000000-0008-0000-2F00-0000F8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7" name="Line 249">
          <a:extLst>
            <a:ext uri="{FF2B5EF4-FFF2-40B4-BE49-F238E27FC236}">
              <a16:creationId xmlns:a16="http://schemas.microsoft.com/office/drawing/2014/main" id="{00000000-0008-0000-2F00-0000F9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8" name="Line 250">
          <a:extLst>
            <a:ext uri="{FF2B5EF4-FFF2-40B4-BE49-F238E27FC236}">
              <a16:creationId xmlns:a16="http://schemas.microsoft.com/office/drawing/2014/main" id="{00000000-0008-0000-2F00-0000FA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499" name="Line 251">
          <a:extLst>
            <a:ext uri="{FF2B5EF4-FFF2-40B4-BE49-F238E27FC236}">
              <a16:creationId xmlns:a16="http://schemas.microsoft.com/office/drawing/2014/main" id="{00000000-0008-0000-2F00-0000FB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0" name="Line 252">
          <a:extLst>
            <a:ext uri="{FF2B5EF4-FFF2-40B4-BE49-F238E27FC236}">
              <a16:creationId xmlns:a16="http://schemas.microsoft.com/office/drawing/2014/main" id="{00000000-0008-0000-2F00-0000FC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1" name="Line 253">
          <a:extLst>
            <a:ext uri="{FF2B5EF4-FFF2-40B4-BE49-F238E27FC236}">
              <a16:creationId xmlns:a16="http://schemas.microsoft.com/office/drawing/2014/main" id="{00000000-0008-0000-2F00-0000FD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2" name="Line 254">
          <a:extLst>
            <a:ext uri="{FF2B5EF4-FFF2-40B4-BE49-F238E27FC236}">
              <a16:creationId xmlns:a16="http://schemas.microsoft.com/office/drawing/2014/main" id="{00000000-0008-0000-2F00-0000FE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3" name="Line 255">
          <a:extLst>
            <a:ext uri="{FF2B5EF4-FFF2-40B4-BE49-F238E27FC236}">
              <a16:creationId xmlns:a16="http://schemas.microsoft.com/office/drawing/2014/main" id="{00000000-0008-0000-2F00-0000FFD0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4" name="Line 256">
          <a:extLst>
            <a:ext uri="{FF2B5EF4-FFF2-40B4-BE49-F238E27FC236}">
              <a16:creationId xmlns:a16="http://schemas.microsoft.com/office/drawing/2014/main" id="{00000000-0008-0000-2F00-000000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5" name="Line 257">
          <a:extLst>
            <a:ext uri="{FF2B5EF4-FFF2-40B4-BE49-F238E27FC236}">
              <a16:creationId xmlns:a16="http://schemas.microsoft.com/office/drawing/2014/main" id="{00000000-0008-0000-2F00-000001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6" name="Line 258">
          <a:extLst>
            <a:ext uri="{FF2B5EF4-FFF2-40B4-BE49-F238E27FC236}">
              <a16:creationId xmlns:a16="http://schemas.microsoft.com/office/drawing/2014/main" id="{00000000-0008-0000-2F00-000002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7" name="Line 259">
          <a:extLst>
            <a:ext uri="{FF2B5EF4-FFF2-40B4-BE49-F238E27FC236}">
              <a16:creationId xmlns:a16="http://schemas.microsoft.com/office/drawing/2014/main" id="{00000000-0008-0000-2F00-000003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19</xdr:row>
      <xdr:rowOff>0</xdr:rowOff>
    </xdr:from>
    <xdr:to>
      <xdr:col>9</xdr:col>
      <xdr:colOff>0</xdr:colOff>
      <xdr:row>19</xdr:row>
      <xdr:rowOff>0</xdr:rowOff>
    </xdr:to>
    <xdr:sp macro="" textlink="">
      <xdr:nvSpPr>
        <xdr:cNvPr id="53508" name="Line 260">
          <a:extLst>
            <a:ext uri="{FF2B5EF4-FFF2-40B4-BE49-F238E27FC236}">
              <a16:creationId xmlns:a16="http://schemas.microsoft.com/office/drawing/2014/main" id="{00000000-0008-0000-2F00-000004D10000}"/>
            </a:ext>
          </a:extLst>
        </xdr:cNvPr>
        <xdr:cNvSpPr>
          <a:spLocks noChangeShapeType="1"/>
        </xdr:cNvSpPr>
      </xdr:nvSpPr>
      <xdr:spPr bwMode="auto">
        <a:xfrm>
          <a:off x="5791200" y="3057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3" name="Line 1">
          <a:extLst>
            <a:ext uri="{FF2B5EF4-FFF2-40B4-BE49-F238E27FC236}">
              <a16:creationId xmlns:a16="http://schemas.microsoft.com/office/drawing/2014/main" id="{00000000-0008-0000-3000-00000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4" name="Line 2">
          <a:extLst>
            <a:ext uri="{FF2B5EF4-FFF2-40B4-BE49-F238E27FC236}">
              <a16:creationId xmlns:a16="http://schemas.microsoft.com/office/drawing/2014/main" id="{00000000-0008-0000-3000-00000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5" name="Line 3">
          <a:extLst>
            <a:ext uri="{FF2B5EF4-FFF2-40B4-BE49-F238E27FC236}">
              <a16:creationId xmlns:a16="http://schemas.microsoft.com/office/drawing/2014/main" id="{00000000-0008-0000-3000-00000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6" name="Line 4">
          <a:extLst>
            <a:ext uri="{FF2B5EF4-FFF2-40B4-BE49-F238E27FC236}">
              <a16:creationId xmlns:a16="http://schemas.microsoft.com/office/drawing/2014/main" id="{00000000-0008-0000-3000-00000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7" name="Line 5">
          <a:extLst>
            <a:ext uri="{FF2B5EF4-FFF2-40B4-BE49-F238E27FC236}">
              <a16:creationId xmlns:a16="http://schemas.microsoft.com/office/drawing/2014/main" id="{00000000-0008-0000-3000-00000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8" name="Line 6">
          <a:extLst>
            <a:ext uri="{FF2B5EF4-FFF2-40B4-BE49-F238E27FC236}">
              <a16:creationId xmlns:a16="http://schemas.microsoft.com/office/drawing/2014/main" id="{00000000-0008-0000-3000-00000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79" name="Line 7">
          <a:extLst>
            <a:ext uri="{FF2B5EF4-FFF2-40B4-BE49-F238E27FC236}">
              <a16:creationId xmlns:a16="http://schemas.microsoft.com/office/drawing/2014/main" id="{00000000-0008-0000-3000-00000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0" name="Line 8">
          <a:extLst>
            <a:ext uri="{FF2B5EF4-FFF2-40B4-BE49-F238E27FC236}">
              <a16:creationId xmlns:a16="http://schemas.microsoft.com/office/drawing/2014/main" id="{00000000-0008-0000-3000-00000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1" name="Line 9">
          <a:extLst>
            <a:ext uri="{FF2B5EF4-FFF2-40B4-BE49-F238E27FC236}">
              <a16:creationId xmlns:a16="http://schemas.microsoft.com/office/drawing/2014/main" id="{00000000-0008-0000-3000-00000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2" name="Line 10">
          <a:extLst>
            <a:ext uri="{FF2B5EF4-FFF2-40B4-BE49-F238E27FC236}">
              <a16:creationId xmlns:a16="http://schemas.microsoft.com/office/drawing/2014/main" id="{00000000-0008-0000-3000-00000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3" name="Line 11">
          <a:extLst>
            <a:ext uri="{FF2B5EF4-FFF2-40B4-BE49-F238E27FC236}">
              <a16:creationId xmlns:a16="http://schemas.microsoft.com/office/drawing/2014/main" id="{00000000-0008-0000-3000-00000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4" name="Line 12">
          <a:extLst>
            <a:ext uri="{FF2B5EF4-FFF2-40B4-BE49-F238E27FC236}">
              <a16:creationId xmlns:a16="http://schemas.microsoft.com/office/drawing/2014/main" id="{00000000-0008-0000-3000-00000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5" name="Line 13">
          <a:extLst>
            <a:ext uri="{FF2B5EF4-FFF2-40B4-BE49-F238E27FC236}">
              <a16:creationId xmlns:a16="http://schemas.microsoft.com/office/drawing/2014/main" id="{00000000-0008-0000-3000-00000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6" name="Line 14">
          <a:extLst>
            <a:ext uri="{FF2B5EF4-FFF2-40B4-BE49-F238E27FC236}">
              <a16:creationId xmlns:a16="http://schemas.microsoft.com/office/drawing/2014/main" id="{00000000-0008-0000-3000-00000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7" name="Line 15">
          <a:extLst>
            <a:ext uri="{FF2B5EF4-FFF2-40B4-BE49-F238E27FC236}">
              <a16:creationId xmlns:a16="http://schemas.microsoft.com/office/drawing/2014/main" id="{00000000-0008-0000-3000-00000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8" name="Line 16">
          <a:extLst>
            <a:ext uri="{FF2B5EF4-FFF2-40B4-BE49-F238E27FC236}">
              <a16:creationId xmlns:a16="http://schemas.microsoft.com/office/drawing/2014/main" id="{00000000-0008-0000-3000-00001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89" name="Line 17">
          <a:extLst>
            <a:ext uri="{FF2B5EF4-FFF2-40B4-BE49-F238E27FC236}">
              <a16:creationId xmlns:a16="http://schemas.microsoft.com/office/drawing/2014/main" id="{00000000-0008-0000-3000-00001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0" name="Line 18">
          <a:extLst>
            <a:ext uri="{FF2B5EF4-FFF2-40B4-BE49-F238E27FC236}">
              <a16:creationId xmlns:a16="http://schemas.microsoft.com/office/drawing/2014/main" id="{00000000-0008-0000-3000-00001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1" name="Line 19">
          <a:extLst>
            <a:ext uri="{FF2B5EF4-FFF2-40B4-BE49-F238E27FC236}">
              <a16:creationId xmlns:a16="http://schemas.microsoft.com/office/drawing/2014/main" id="{00000000-0008-0000-3000-00001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2" name="Line 20">
          <a:extLst>
            <a:ext uri="{FF2B5EF4-FFF2-40B4-BE49-F238E27FC236}">
              <a16:creationId xmlns:a16="http://schemas.microsoft.com/office/drawing/2014/main" id="{00000000-0008-0000-3000-00001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3" name="Line 21">
          <a:extLst>
            <a:ext uri="{FF2B5EF4-FFF2-40B4-BE49-F238E27FC236}">
              <a16:creationId xmlns:a16="http://schemas.microsoft.com/office/drawing/2014/main" id="{00000000-0008-0000-3000-00001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4" name="Line 22">
          <a:extLst>
            <a:ext uri="{FF2B5EF4-FFF2-40B4-BE49-F238E27FC236}">
              <a16:creationId xmlns:a16="http://schemas.microsoft.com/office/drawing/2014/main" id="{00000000-0008-0000-3000-00001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5" name="Line 23">
          <a:extLst>
            <a:ext uri="{FF2B5EF4-FFF2-40B4-BE49-F238E27FC236}">
              <a16:creationId xmlns:a16="http://schemas.microsoft.com/office/drawing/2014/main" id="{00000000-0008-0000-3000-00001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6" name="Line 24">
          <a:extLst>
            <a:ext uri="{FF2B5EF4-FFF2-40B4-BE49-F238E27FC236}">
              <a16:creationId xmlns:a16="http://schemas.microsoft.com/office/drawing/2014/main" id="{00000000-0008-0000-3000-00001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7" name="Line 25">
          <a:extLst>
            <a:ext uri="{FF2B5EF4-FFF2-40B4-BE49-F238E27FC236}">
              <a16:creationId xmlns:a16="http://schemas.microsoft.com/office/drawing/2014/main" id="{00000000-0008-0000-3000-00001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8" name="Line 26">
          <a:extLst>
            <a:ext uri="{FF2B5EF4-FFF2-40B4-BE49-F238E27FC236}">
              <a16:creationId xmlns:a16="http://schemas.microsoft.com/office/drawing/2014/main" id="{00000000-0008-0000-3000-00001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299" name="Line 27">
          <a:extLst>
            <a:ext uri="{FF2B5EF4-FFF2-40B4-BE49-F238E27FC236}">
              <a16:creationId xmlns:a16="http://schemas.microsoft.com/office/drawing/2014/main" id="{00000000-0008-0000-3000-00001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0" name="Line 28">
          <a:extLst>
            <a:ext uri="{FF2B5EF4-FFF2-40B4-BE49-F238E27FC236}">
              <a16:creationId xmlns:a16="http://schemas.microsoft.com/office/drawing/2014/main" id="{00000000-0008-0000-3000-00001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1" name="Line 29">
          <a:extLst>
            <a:ext uri="{FF2B5EF4-FFF2-40B4-BE49-F238E27FC236}">
              <a16:creationId xmlns:a16="http://schemas.microsoft.com/office/drawing/2014/main" id="{00000000-0008-0000-3000-00001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2" name="Line 30">
          <a:extLst>
            <a:ext uri="{FF2B5EF4-FFF2-40B4-BE49-F238E27FC236}">
              <a16:creationId xmlns:a16="http://schemas.microsoft.com/office/drawing/2014/main" id="{00000000-0008-0000-3000-00001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3" name="Line 31">
          <a:extLst>
            <a:ext uri="{FF2B5EF4-FFF2-40B4-BE49-F238E27FC236}">
              <a16:creationId xmlns:a16="http://schemas.microsoft.com/office/drawing/2014/main" id="{00000000-0008-0000-3000-00001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4" name="Line 32">
          <a:extLst>
            <a:ext uri="{FF2B5EF4-FFF2-40B4-BE49-F238E27FC236}">
              <a16:creationId xmlns:a16="http://schemas.microsoft.com/office/drawing/2014/main" id="{00000000-0008-0000-3000-00002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5" name="Line 33">
          <a:extLst>
            <a:ext uri="{FF2B5EF4-FFF2-40B4-BE49-F238E27FC236}">
              <a16:creationId xmlns:a16="http://schemas.microsoft.com/office/drawing/2014/main" id="{00000000-0008-0000-3000-00002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6" name="Line 34">
          <a:extLst>
            <a:ext uri="{FF2B5EF4-FFF2-40B4-BE49-F238E27FC236}">
              <a16:creationId xmlns:a16="http://schemas.microsoft.com/office/drawing/2014/main" id="{00000000-0008-0000-3000-00002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7" name="Line 35">
          <a:extLst>
            <a:ext uri="{FF2B5EF4-FFF2-40B4-BE49-F238E27FC236}">
              <a16:creationId xmlns:a16="http://schemas.microsoft.com/office/drawing/2014/main" id="{00000000-0008-0000-3000-00002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8" name="Line 36">
          <a:extLst>
            <a:ext uri="{FF2B5EF4-FFF2-40B4-BE49-F238E27FC236}">
              <a16:creationId xmlns:a16="http://schemas.microsoft.com/office/drawing/2014/main" id="{00000000-0008-0000-3000-00002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09" name="Line 37">
          <a:extLst>
            <a:ext uri="{FF2B5EF4-FFF2-40B4-BE49-F238E27FC236}">
              <a16:creationId xmlns:a16="http://schemas.microsoft.com/office/drawing/2014/main" id="{00000000-0008-0000-3000-00002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0" name="Line 38">
          <a:extLst>
            <a:ext uri="{FF2B5EF4-FFF2-40B4-BE49-F238E27FC236}">
              <a16:creationId xmlns:a16="http://schemas.microsoft.com/office/drawing/2014/main" id="{00000000-0008-0000-3000-00002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1" name="Line 39">
          <a:extLst>
            <a:ext uri="{FF2B5EF4-FFF2-40B4-BE49-F238E27FC236}">
              <a16:creationId xmlns:a16="http://schemas.microsoft.com/office/drawing/2014/main" id="{00000000-0008-0000-3000-00002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2" name="Line 40">
          <a:extLst>
            <a:ext uri="{FF2B5EF4-FFF2-40B4-BE49-F238E27FC236}">
              <a16:creationId xmlns:a16="http://schemas.microsoft.com/office/drawing/2014/main" id="{00000000-0008-0000-3000-00002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3" name="Line 41">
          <a:extLst>
            <a:ext uri="{FF2B5EF4-FFF2-40B4-BE49-F238E27FC236}">
              <a16:creationId xmlns:a16="http://schemas.microsoft.com/office/drawing/2014/main" id="{00000000-0008-0000-3000-00002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4" name="Line 42">
          <a:extLst>
            <a:ext uri="{FF2B5EF4-FFF2-40B4-BE49-F238E27FC236}">
              <a16:creationId xmlns:a16="http://schemas.microsoft.com/office/drawing/2014/main" id="{00000000-0008-0000-3000-00002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5" name="Line 43">
          <a:extLst>
            <a:ext uri="{FF2B5EF4-FFF2-40B4-BE49-F238E27FC236}">
              <a16:creationId xmlns:a16="http://schemas.microsoft.com/office/drawing/2014/main" id="{00000000-0008-0000-3000-00002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6" name="Line 44">
          <a:extLst>
            <a:ext uri="{FF2B5EF4-FFF2-40B4-BE49-F238E27FC236}">
              <a16:creationId xmlns:a16="http://schemas.microsoft.com/office/drawing/2014/main" id="{00000000-0008-0000-3000-00002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7" name="Line 45">
          <a:extLst>
            <a:ext uri="{FF2B5EF4-FFF2-40B4-BE49-F238E27FC236}">
              <a16:creationId xmlns:a16="http://schemas.microsoft.com/office/drawing/2014/main" id="{00000000-0008-0000-3000-00002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8" name="Line 46">
          <a:extLst>
            <a:ext uri="{FF2B5EF4-FFF2-40B4-BE49-F238E27FC236}">
              <a16:creationId xmlns:a16="http://schemas.microsoft.com/office/drawing/2014/main" id="{00000000-0008-0000-3000-00002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19" name="Line 47">
          <a:extLst>
            <a:ext uri="{FF2B5EF4-FFF2-40B4-BE49-F238E27FC236}">
              <a16:creationId xmlns:a16="http://schemas.microsoft.com/office/drawing/2014/main" id="{00000000-0008-0000-3000-00002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0" name="Line 48">
          <a:extLst>
            <a:ext uri="{FF2B5EF4-FFF2-40B4-BE49-F238E27FC236}">
              <a16:creationId xmlns:a16="http://schemas.microsoft.com/office/drawing/2014/main" id="{00000000-0008-0000-3000-00003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1" name="Line 49">
          <a:extLst>
            <a:ext uri="{FF2B5EF4-FFF2-40B4-BE49-F238E27FC236}">
              <a16:creationId xmlns:a16="http://schemas.microsoft.com/office/drawing/2014/main" id="{00000000-0008-0000-3000-00003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2" name="Line 50">
          <a:extLst>
            <a:ext uri="{FF2B5EF4-FFF2-40B4-BE49-F238E27FC236}">
              <a16:creationId xmlns:a16="http://schemas.microsoft.com/office/drawing/2014/main" id="{00000000-0008-0000-3000-00003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3" name="Line 51">
          <a:extLst>
            <a:ext uri="{FF2B5EF4-FFF2-40B4-BE49-F238E27FC236}">
              <a16:creationId xmlns:a16="http://schemas.microsoft.com/office/drawing/2014/main" id="{00000000-0008-0000-3000-00003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4" name="Line 52">
          <a:extLst>
            <a:ext uri="{FF2B5EF4-FFF2-40B4-BE49-F238E27FC236}">
              <a16:creationId xmlns:a16="http://schemas.microsoft.com/office/drawing/2014/main" id="{00000000-0008-0000-3000-00003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5" name="Line 53">
          <a:extLst>
            <a:ext uri="{FF2B5EF4-FFF2-40B4-BE49-F238E27FC236}">
              <a16:creationId xmlns:a16="http://schemas.microsoft.com/office/drawing/2014/main" id="{00000000-0008-0000-3000-00003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6" name="Line 54">
          <a:extLst>
            <a:ext uri="{FF2B5EF4-FFF2-40B4-BE49-F238E27FC236}">
              <a16:creationId xmlns:a16="http://schemas.microsoft.com/office/drawing/2014/main" id="{00000000-0008-0000-3000-00003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7" name="Line 55">
          <a:extLst>
            <a:ext uri="{FF2B5EF4-FFF2-40B4-BE49-F238E27FC236}">
              <a16:creationId xmlns:a16="http://schemas.microsoft.com/office/drawing/2014/main" id="{00000000-0008-0000-3000-00003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8" name="Line 56">
          <a:extLst>
            <a:ext uri="{FF2B5EF4-FFF2-40B4-BE49-F238E27FC236}">
              <a16:creationId xmlns:a16="http://schemas.microsoft.com/office/drawing/2014/main" id="{00000000-0008-0000-3000-00003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29" name="Line 57">
          <a:extLst>
            <a:ext uri="{FF2B5EF4-FFF2-40B4-BE49-F238E27FC236}">
              <a16:creationId xmlns:a16="http://schemas.microsoft.com/office/drawing/2014/main" id="{00000000-0008-0000-3000-00003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0" name="Line 58">
          <a:extLst>
            <a:ext uri="{FF2B5EF4-FFF2-40B4-BE49-F238E27FC236}">
              <a16:creationId xmlns:a16="http://schemas.microsoft.com/office/drawing/2014/main" id="{00000000-0008-0000-3000-00003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1" name="Line 59">
          <a:extLst>
            <a:ext uri="{FF2B5EF4-FFF2-40B4-BE49-F238E27FC236}">
              <a16:creationId xmlns:a16="http://schemas.microsoft.com/office/drawing/2014/main" id="{00000000-0008-0000-3000-00003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2" name="Line 60">
          <a:extLst>
            <a:ext uri="{FF2B5EF4-FFF2-40B4-BE49-F238E27FC236}">
              <a16:creationId xmlns:a16="http://schemas.microsoft.com/office/drawing/2014/main" id="{00000000-0008-0000-3000-00003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3" name="Line 61">
          <a:extLst>
            <a:ext uri="{FF2B5EF4-FFF2-40B4-BE49-F238E27FC236}">
              <a16:creationId xmlns:a16="http://schemas.microsoft.com/office/drawing/2014/main" id="{00000000-0008-0000-3000-00003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4" name="Line 62">
          <a:extLst>
            <a:ext uri="{FF2B5EF4-FFF2-40B4-BE49-F238E27FC236}">
              <a16:creationId xmlns:a16="http://schemas.microsoft.com/office/drawing/2014/main" id="{00000000-0008-0000-3000-00003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5" name="Line 63">
          <a:extLst>
            <a:ext uri="{FF2B5EF4-FFF2-40B4-BE49-F238E27FC236}">
              <a16:creationId xmlns:a16="http://schemas.microsoft.com/office/drawing/2014/main" id="{00000000-0008-0000-3000-00003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6" name="Line 64">
          <a:extLst>
            <a:ext uri="{FF2B5EF4-FFF2-40B4-BE49-F238E27FC236}">
              <a16:creationId xmlns:a16="http://schemas.microsoft.com/office/drawing/2014/main" id="{00000000-0008-0000-3000-00004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7" name="Line 65">
          <a:extLst>
            <a:ext uri="{FF2B5EF4-FFF2-40B4-BE49-F238E27FC236}">
              <a16:creationId xmlns:a16="http://schemas.microsoft.com/office/drawing/2014/main" id="{00000000-0008-0000-3000-00004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8" name="Line 66">
          <a:extLst>
            <a:ext uri="{FF2B5EF4-FFF2-40B4-BE49-F238E27FC236}">
              <a16:creationId xmlns:a16="http://schemas.microsoft.com/office/drawing/2014/main" id="{00000000-0008-0000-3000-00004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39" name="Line 67">
          <a:extLst>
            <a:ext uri="{FF2B5EF4-FFF2-40B4-BE49-F238E27FC236}">
              <a16:creationId xmlns:a16="http://schemas.microsoft.com/office/drawing/2014/main" id="{00000000-0008-0000-3000-00004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0" name="Line 68">
          <a:extLst>
            <a:ext uri="{FF2B5EF4-FFF2-40B4-BE49-F238E27FC236}">
              <a16:creationId xmlns:a16="http://schemas.microsoft.com/office/drawing/2014/main" id="{00000000-0008-0000-3000-00004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1" name="Line 69">
          <a:extLst>
            <a:ext uri="{FF2B5EF4-FFF2-40B4-BE49-F238E27FC236}">
              <a16:creationId xmlns:a16="http://schemas.microsoft.com/office/drawing/2014/main" id="{00000000-0008-0000-3000-00004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2" name="Line 70">
          <a:extLst>
            <a:ext uri="{FF2B5EF4-FFF2-40B4-BE49-F238E27FC236}">
              <a16:creationId xmlns:a16="http://schemas.microsoft.com/office/drawing/2014/main" id="{00000000-0008-0000-3000-00004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3" name="Line 71">
          <a:extLst>
            <a:ext uri="{FF2B5EF4-FFF2-40B4-BE49-F238E27FC236}">
              <a16:creationId xmlns:a16="http://schemas.microsoft.com/office/drawing/2014/main" id="{00000000-0008-0000-3000-00004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4" name="Line 72">
          <a:extLst>
            <a:ext uri="{FF2B5EF4-FFF2-40B4-BE49-F238E27FC236}">
              <a16:creationId xmlns:a16="http://schemas.microsoft.com/office/drawing/2014/main" id="{00000000-0008-0000-3000-00004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5" name="Line 73">
          <a:extLst>
            <a:ext uri="{FF2B5EF4-FFF2-40B4-BE49-F238E27FC236}">
              <a16:creationId xmlns:a16="http://schemas.microsoft.com/office/drawing/2014/main" id="{00000000-0008-0000-3000-00004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6" name="Line 74">
          <a:extLst>
            <a:ext uri="{FF2B5EF4-FFF2-40B4-BE49-F238E27FC236}">
              <a16:creationId xmlns:a16="http://schemas.microsoft.com/office/drawing/2014/main" id="{00000000-0008-0000-3000-00004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7" name="Line 75">
          <a:extLst>
            <a:ext uri="{FF2B5EF4-FFF2-40B4-BE49-F238E27FC236}">
              <a16:creationId xmlns:a16="http://schemas.microsoft.com/office/drawing/2014/main" id="{00000000-0008-0000-3000-00004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8" name="Line 76">
          <a:extLst>
            <a:ext uri="{FF2B5EF4-FFF2-40B4-BE49-F238E27FC236}">
              <a16:creationId xmlns:a16="http://schemas.microsoft.com/office/drawing/2014/main" id="{00000000-0008-0000-3000-00004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49" name="Line 77">
          <a:extLst>
            <a:ext uri="{FF2B5EF4-FFF2-40B4-BE49-F238E27FC236}">
              <a16:creationId xmlns:a16="http://schemas.microsoft.com/office/drawing/2014/main" id="{00000000-0008-0000-3000-00004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0" name="Line 78">
          <a:extLst>
            <a:ext uri="{FF2B5EF4-FFF2-40B4-BE49-F238E27FC236}">
              <a16:creationId xmlns:a16="http://schemas.microsoft.com/office/drawing/2014/main" id="{00000000-0008-0000-3000-00004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1" name="Line 79">
          <a:extLst>
            <a:ext uri="{FF2B5EF4-FFF2-40B4-BE49-F238E27FC236}">
              <a16:creationId xmlns:a16="http://schemas.microsoft.com/office/drawing/2014/main" id="{00000000-0008-0000-3000-00004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2" name="Line 80">
          <a:extLst>
            <a:ext uri="{FF2B5EF4-FFF2-40B4-BE49-F238E27FC236}">
              <a16:creationId xmlns:a16="http://schemas.microsoft.com/office/drawing/2014/main" id="{00000000-0008-0000-3000-00005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3" name="Line 81">
          <a:extLst>
            <a:ext uri="{FF2B5EF4-FFF2-40B4-BE49-F238E27FC236}">
              <a16:creationId xmlns:a16="http://schemas.microsoft.com/office/drawing/2014/main" id="{00000000-0008-0000-3000-00005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4" name="Line 82">
          <a:extLst>
            <a:ext uri="{FF2B5EF4-FFF2-40B4-BE49-F238E27FC236}">
              <a16:creationId xmlns:a16="http://schemas.microsoft.com/office/drawing/2014/main" id="{00000000-0008-0000-3000-00005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5" name="Line 83">
          <a:extLst>
            <a:ext uri="{FF2B5EF4-FFF2-40B4-BE49-F238E27FC236}">
              <a16:creationId xmlns:a16="http://schemas.microsoft.com/office/drawing/2014/main" id="{00000000-0008-0000-3000-00005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6" name="Line 84">
          <a:extLst>
            <a:ext uri="{FF2B5EF4-FFF2-40B4-BE49-F238E27FC236}">
              <a16:creationId xmlns:a16="http://schemas.microsoft.com/office/drawing/2014/main" id="{00000000-0008-0000-3000-00005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7" name="Line 85">
          <a:extLst>
            <a:ext uri="{FF2B5EF4-FFF2-40B4-BE49-F238E27FC236}">
              <a16:creationId xmlns:a16="http://schemas.microsoft.com/office/drawing/2014/main" id="{00000000-0008-0000-3000-00005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8" name="Line 86">
          <a:extLst>
            <a:ext uri="{FF2B5EF4-FFF2-40B4-BE49-F238E27FC236}">
              <a16:creationId xmlns:a16="http://schemas.microsoft.com/office/drawing/2014/main" id="{00000000-0008-0000-3000-00005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59" name="Line 87">
          <a:extLst>
            <a:ext uri="{FF2B5EF4-FFF2-40B4-BE49-F238E27FC236}">
              <a16:creationId xmlns:a16="http://schemas.microsoft.com/office/drawing/2014/main" id="{00000000-0008-0000-3000-00005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0" name="Line 88">
          <a:extLst>
            <a:ext uri="{FF2B5EF4-FFF2-40B4-BE49-F238E27FC236}">
              <a16:creationId xmlns:a16="http://schemas.microsoft.com/office/drawing/2014/main" id="{00000000-0008-0000-3000-00005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1" name="Line 89">
          <a:extLst>
            <a:ext uri="{FF2B5EF4-FFF2-40B4-BE49-F238E27FC236}">
              <a16:creationId xmlns:a16="http://schemas.microsoft.com/office/drawing/2014/main" id="{00000000-0008-0000-3000-00005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2" name="Line 90">
          <a:extLst>
            <a:ext uri="{FF2B5EF4-FFF2-40B4-BE49-F238E27FC236}">
              <a16:creationId xmlns:a16="http://schemas.microsoft.com/office/drawing/2014/main" id="{00000000-0008-0000-3000-00005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3" name="Line 91">
          <a:extLst>
            <a:ext uri="{FF2B5EF4-FFF2-40B4-BE49-F238E27FC236}">
              <a16:creationId xmlns:a16="http://schemas.microsoft.com/office/drawing/2014/main" id="{00000000-0008-0000-3000-00005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4" name="Line 92">
          <a:extLst>
            <a:ext uri="{FF2B5EF4-FFF2-40B4-BE49-F238E27FC236}">
              <a16:creationId xmlns:a16="http://schemas.microsoft.com/office/drawing/2014/main" id="{00000000-0008-0000-3000-00005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5" name="Line 93">
          <a:extLst>
            <a:ext uri="{FF2B5EF4-FFF2-40B4-BE49-F238E27FC236}">
              <a16:creationId xmlns:a16="http://schemas.microsoft.com/office/drawing/2014/main" id="{00000000-0008-0000-3000-00005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6" name="Line 94">
          <a:extLst>
            <a:ext uri="{FF2B5EF4-FFF2-40B4-BE49-F238E27FC236}">
              <a16:creationId xmlns:a16="http://schemas.microsoft.com/office/drawing/2014/main" id="{00000000-0008-0000-3000-00005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7" name="Line 95">
          <a:extLst>
            <a:ext uri="{FF2B5EF4-FFF2-40B4-BE49-F238E27FC236}">
              <a16:creationId xmlns:a16="http://schemas.microsoft.com/office/drawing/2014/main" id="{00000000-0008-0000-3000-00005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8" name="Line 96">
          <a:extLst>
            <a:ext uri="{FF2B5EF4-FFF2-40B4-BE49-F238E27FC236}">
              <a16:creationId xmlns:a16="http://schemas.microsoft.com/office/drawing/2014/main" id="{00000000-0008-0000-3000-00006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69" name="Line 97">
          <a:extLst>
            <a:ext uri="{FF2B5EF4-FFF2-40B4-BE49-F238E27FC236}">
              <a16:creationId xmlns:a16="http://schemas.microsoft.com/office/drawing/2014/main" id="{00000000-0008-0000-3000-00006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0" name="Line 98">
          <a:extLst>
            <a:ext uri="{FF2B5EF4-FFF2-40B4-BE49-F238E27FC236}">
              <a16:creationId xmlns:a16="http://schemas.microsoft.com/office/drawing/2014/main" id="{00000000-0008-0000-3000-00006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1" name="Line 99">
          <a:extLst>
            <a:ext uri="{FF2B5EF4-FFF2-40B4-BE49-F238E27FC236}">
              <a16:creationId xmlns:a16="http://schemas.microsoft.com/office/drawing/2014/main" id="{00000000-0008-0000-3000-00006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2" name="Line 100">
          <a:extLst>
            <a:ext uri="{FF2B5EF4-FFF2-40B4-BE49-F238E27FC236}">
              <a16:creationId xmlns:a16="http://schemas.microsoft.com/office/drawing/2014/main" id="{00000000-0008-0000-3000-00006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3" name="Line 101">
          <a:extLst>
            <a:ext uri="{FF2B5EF4-FFF2-40B4-BE49-F238E27FC236}">
              <a16:creationId xmlns:a16="http://schemas.microsoft.com/office/drawing/2014/main" id="{00000000-0008-0000-3000-00006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4" name="Line 102">
          <a:extLst>
            <a:ext uri="{FF2B5EF4-FFF2-40B4-BE49-F238E27FC236}">
              <a16:creationId xmlns:a16="http://schemas.microsoft.com/office/drawing/2014/main" id="{00000000-0008-0000-3000-00006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5" name="Line 103">
          <a:extLst>
            <a:ext uri="{FF2B5EF4-FFF2-40B4-BE49-F238E27FC236}">
              <a16:creationId xmlns:a16="http://schemas.microsoft.com/office/drawing/2014/main" id="{00000000-0008-0000-3000-00006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6" name="Line 104">
          <a:extLst>
            <a:ext uri="{FF2B5EF4-FFF2-40B4-BE49-F238E27FC236}">
              <a16:creationId xmlns:a16="http://schemas.microsoft.com/office/drawing/2014/main" id="{00000000-0008-0000-3000-00006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7" name="Line 105">
          <a:extLst>
            <a:ext uri="{FF2B5EF4-FFF2-40B4-BE49-F238E27FC236}">
              <a16:creationId xmlns:a16="http://schemas.microsoft.com/office/drawing/2014/main" id="{00000000-0008-0000-3000-00006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8" name="Line 106">
          <a:extLst>
            <a:ext uri="{FF2B5EF4-FFF2-40B4-BE49-F238E27FC236}">
              <a16:creationId xmlns:a16="http://schemas.microsoft.com/office/drawing/2014/main" id="{00000000-0008-0000-3000-00006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79" name="Line 107">
          <a:extLst>
            <a:ext uri="{FF2B5EF4-FFF2-40B4-BE49-F238E27FC236}">
              <a16:creationId xmlns:a16="http://schemas.microsoft.com/office/drawing/2014/main" id="{00000000-0008-0000-3000-00006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0" name="Line 108">
          <a:extLst>
            <a:ext uri="{FF2B5EF4-FFF2-40B4-BE49-F238E27FC236}">
              <a16:creationId xmlns:a16="http://schemas.microsoft.com/office/drawing/2014/main" id="{00000000-0008-0000-3000-00006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1" name="Line 109">
          <a:extLst>
            <a:ext uri="{FF2B5EF4-FFF2-40B4-BE49-F238E27FC236}">
              <a16:creationId xmlns:a16="http://schemas.microsoft.com/office/drawing/2014/main" id="{00000000-0008-0000-3000-00006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2" name="Line 110">
          <a:extLst>
            <a:ext uri="{FF2B5EF4-FFF2-40B4-BE49-F238E27FC236}">
              <a16:creationId xmlns:a16="http://schemas.microsoft.com/office/drawing/2014/main" id="{00000000-0008-0000-3000-00006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3" name="Line 111">
          <a:extLst>
            <a:ext uri="{FF2B5EF4-FFF2-40B4-BE49-F238E27FC236}">
              <a16:creationId xmlns:a16="http://schemas.microsoft.com/office/drawing/2014/main" id="{00000000-0008-0000-3000-00006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4" name="Line 112">
          <a:extLst>
            <a:ext uri="{FF2B5EF4-FFF2-40B4-BE49-F238E27FC236}">
              <a16:creationId xmlns:a16="http://schemas.microsoft.com/office/drawing/2014/main" id="{00000000-0008-0000-3000-00007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5" name="Line 113">
          <a:extLst>
            <a:ext uri="{FF2B5EF4-FFF2-40B4-BE49-F238E27FC236}">
              <a16:creationId xmlns:a16="http://schemas.microsoft.com/office/drawing/2014/main" id="{00000000-0008-0000-3000-00007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6" name="Line 114">
          <a:extLst>
            <a:ext uri="{FF2B5EF4-FFF2-40B4-BE49-F238E27FC236}">
              <a16:creationId xmlns:a16="http://schemas.microsoft.com/office/drawing/2014/main" id="{00000000-0008-0000-3000-00007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7" name="Line 115">
          <a:extLst>
            <a:ext uri="{FF2B5EF4-FFF2-40B4-BE49-F238E27FC236}">
              <a16:creationId xmlns:a16="http://schemas.microsoft.com/office/drawing/2014/main" id="{00000000-0008-0000-3000-00007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8" name="Line 116">
          <a:extLst>
            <a:ext uri="{FF2B5EF4-FFF2-40B4-BE49-F238E27FC236}">
              <a16:creationId xmlns:a16="http://schemas.microsoft.com/office/drawing/2014/main" id="{00000000-0008-0000-3000-00007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89" name="Line 117">
          <a:extLst>
            <a:ext uri="{FF2B5EF4-FFF2-40B4-BE49-F238E27FC236}">
              <a16:creationId xmlns:a16="http://schemas.microsoft.com/office/drawing/2014/main" id="{00000000-0008-0000-3000-00007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0" name="Line 118">
          <a:extLst>
            <a:ext uri="{FF2B5EF4-FFF2-40B4-BE49-F238E27FC236}">
              <a16:creationId xmlns:a16="http://schemas.microsoft.com/office/drawing/2014/main" id="{00000000-0008-0000-3000-00007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1" name="Line 119">
          <a:extLst>
            <a:ext uri="{FF2B5EF4-FFF2-40B4-BE49-F238E27FC236}">
              <a16:creationId xmlns:a16="http://schemas.microsoft.com/office/drawing/2014/main" id="{00000000-0008-0000-3000-00007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2" name="Line 120">
          <a:extLst>
            <a:ext uri="{FF2B5EF4-FFF2-40B4-BE49-F238E27FC236}">
              <a16:creationId xmlns:a16="http://schemas.microsoft.com/office/drawing/2014/main" id="{00000000-0008-0000-3000-00007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3" name="Line 121">
          <a:extLst>
            <a:ext uri="{FF2B5EF4-FFF2-40B4-BE49-F238E27FC236}">
              <a16:creationId xmlns:a16="http://schemas.microsoft.com/office/drawing/2014/main" id="{00000000-0008-0000-3000-00007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4" name="Line 122">
          <a:extLst>
            <a:ext uri="{FF2B5EF4-FFF2-40B4-BE49-F238E27FC236}">
              <a16:creationId xmlns:a16="http://schemas.microsoft.com/office/drawing/2014/main" id="{00000000-0008-0000-3000-00007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5" name="Line 123">
          <a:extLst>
            <a:ext uri="{FF2B5EF4-FFF2-40B4-BE49-F238E27FC236}">
              <a16:creationId xmlns:a16="http://schemas.microsoft.com/office/drawing/2014/main" id="{00000000-0008-0000-3000-00007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6" name="Line 124">
          <a:extLst>
            <a:ext uri="{FF2B5EF4-FFF2-40B4-BE49-F238E27FC236}">
              <a16:creationId xmlns:a16="http://schemas.microsoft.com/office/drawing/2014/main" id="{00000000-0008-0000-3000-00007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7" name="Line 125">
          <a:extLst>
            <a:ext uri="{FF2B5EF4-FFF2-40B4-BE49-F238E27FC236}">
              <a16:creationId xmlns:a16="http://schemas.microsoft.com/office/drawing/2014/main" id="{00000000-0008-0000-3000-00007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8" name="Line 126">
          <a:extLst>
            <a:ext uri="{FF2B5EF4-FFF2-40B4-BE49-F238E27FC236}">
              <a16:creationId xmlns:a16="http://schemas.microsoft.com/office/drawing/2014/main" id="{00000000-0008-0000-3000-00007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399" name="Line 127">
          <a:extLst>
            <a:ext uri="{FF2B5EF4-FFF2-40B4-BE49-F238E27FC236}">
              <a16:creationId xmlns:a16="http://schemas.microsoft.com/office/drawing/2014/main" id="{00000000-0008-0000-3000-00007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0" name="Line 128">
          <a:extLst>
            <a:ext uri="{FF2B5EF4-FFF2-40B4-BE49-F238E27FC236}">
              <a16:creationId xmlns:a16="http://schemas.microsoft.com/office/drawing/2014/main" id="{00000000-0008-0000-3000-00008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1" name="Line 129">
          <a:extLst>
            <a:ext uri="{FF2B5EF4-FFF2-40B4-BE49-F238E27FC236}">
              <a16:creationId xmlns:a16="http://schemas.microsoft.com/office/drawing/2014/main" id="{00000000-0008-0000-3000-00008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2" name="Line 130">
          <a:extLst>
            <a:ext uri="{FF2B5EF4-FFF2-40B4-BE49-F238E27FC236}">
              <a16:creationId xmlns:a16="http://schemas.microsoft.com/office/drawing/2014/main" id="{00000000-0008-0000-3000-00008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3" name="Line 131">
          <a:extLst>
            <a:ext uri="{FF2B5EF4-FFF2-40B4-BE49-F238E27FC236}">
              <a16:creationId xmlns:a16="http://schemas.microsoft.com/office/drawing/2014/main" id="{00000000-0008-0000-3000-00008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4" name="Line 132">
          <a:extLst>
            <a:ext uri="{FF2B5EF4-FFF2-40B4-BE49-F238E27FC236}">
              <a16:creationId xmlns:a16="http://schemas.microsoft.com/office/drawing/2014/main" id="{00000000-0008-0000-3000-00008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5" name="Line 133">
          <a:extLst>
            <a:ext uri="{FF2B5EF4-FFF2-40B4-BE49-F238E27FC236}">
              <a16:creationId xmlns:a16="http://schemas.microsoft.com/office/drawing/2014/main" id="{00000000-0008-0000-3000-00008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6" name="Line 134">
          <a:extLst>
            <a:ext uri="{FF2B5EF4-FFF2-40B4-BE49-F238E27FC236}">
              <a16:creationId xmlns:a16="http://schemas.microsoft.com/office/drawing/2014/main" id="{00000000-0008-0000-3000-00008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7" name="Line 135">
          <a:extLst>
            <a:ext uri="{FF2B5EF4-FFF2-40B4-BE49-F238E27FC236}">
              <a16:creationId xmlns:a16="http://schemas.microsoft.com/office/drawing/2014/main" id="{00000000-0008-0000-3000-00008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8" name="Line 136">
          <a:extLst>
            <a:ext uri="{FF2B5EF4-FFF2-40B4-BE49-F238E27FC236}">
              <a16:creationId xmlns:a16="http://schemas.microsoft.com/office/drawing/2014/main" id="{00000000-0008-0000-3000-00008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09" name="Line 137">
          <a:extLst>
            <a:ext uri="{FF2B5EF4-FFF2-40B4-BE49-F238E27FC236}">
              <a16:creationId xmlns:a16="http://schemas.microsoft.com/office/drawing/2014/main" id="{00000000-0008-0000-3000-00008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0" name="Line 138">
          <a:extLst>
            <a:ext uri="{FF2B5EF4-FFF2-40B4-BE49-F238E27FC236}">
              <a16:creationId xmlns:a16="http://schemas.microsoft.com/office/drawing/2014/main" id="{00000000-0008-0000-3000-00008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1" name="Line 139">
          <a:extLst>
            <a:ext uri="{FF2B5EF4-FFF2-40B4-BE49-F238E27FC236}">
              <a16:creationId xmlns:a16="http://schemas.microsoft.com/office/drawing/2014/main" id="{00000000-0008-0000-3000-00008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2" name="Line 140">
          <a:extLst>
            <a:ext uri="{FF2B5EF4-FFF2-40B4-BE49-F238E27FC236}">
              <a16:creationId xmlns:a16="http://schemas.microsoft.com/office/drawing/2014/main" id="{00000000-0008-0000-3000-00008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3" name="Line 141">
          <a:extLst>
            <a:ext uri="{FF2B5EF4-FFF2-40B4-BE49-F238E27FC236}">
              <a16:creationId xmlns:a16="http://schemas.microsoft.com/office/drawing/2014/main" id="{00000000-0008-0000-3000-00008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4" name="Line 142">
          <a:extLst>
            <a:ext uri="{FF2B5EF4-FFF2-40B4-BE49-F238E27FC236}">
              <a16:creationId xmlns:a16="http://schemas.microsoft.com/office/drawing/2014/main" id="{00000000-0008-0000-3000-00008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5" name="Line 143">
          <a:extLst>
            <a:ext uri="{FF2B5EF4-FFF2-40B4-BE49-F238E27FC236}">
              <a16:creationId xmlns:a16="http://schemas.microsoft.com/office/drawing/2014/main" id="{00000000-0008-0000-3000-00008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6" name="Line 144">
          <a:extLst>
            <a:ext uri="{FF2B5EF4-FFF2-40B4-BE49-F238E27FC236}">
              <a16:creationId xmlns:a16="http://schemas.microsoft.com/office/drawing/2014/main" id="{00000000-0008-0000-3000-00009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7" name="Line 145">
          <a:extLst>
            <a:ext uri="{FF2B5EF4-FFF2-40B4-BE49-F238E27FC236}">
              <a16:creationId xmlns:a16="http://schemas.microsoft.com/office/drawing/2014/main" id="{00000000-0008-0000-3000-00009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8" name="Line 146">
          <a:extLst>
            <a:ext uri="{FF2B5EF4-FFF2-40B4-BE49-F238E27FC236}">
              <a16:creationId xmlns:a16="http://schemas.microsoft.com/office/drawing/2014/main" id="{00000000-0008-0000-3000-00009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19" name="Line 147">
          <a:extLst>
            <a:ext uri="{FF2B5EF4-FFF2-40B4-BE49-F238E27FC236}">
              <a16:creationId xmlns:a16="http://schemas.microsoft.com/office/drawing/2014/main" id="{00000000-0008-0000-3000-00009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0" name="Line 148">
          <a:extLst>
            <a:ext uri="{FF2B5EF4-FFF2-40B4-BE49-F238E27FC236}">
              <a16:creationId xmlns:a16="http://schemas.microsoft.com/office/drawing/2014/main" id="{00000000-0008-0000-3000-00009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1" name="Line 149">
          <a:extLst>
            <a:ext uri="{FF2B5EF4-FFF2-40B4-BE49-F238E27FC236}">
              <a16:creationId xmlns:a16="http://schemas.microsoft.com/office/drawing/2014/main" id="{00000000-0008-0000-3000-00009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2" name="Line 150">
          <a:extLst>
            <a:ext uri="{FF2B5EF4-FFF2-40B4-BE49-F238E27FC236}">
              <a16:creationId xmlns:a16="http://schemas.microsoft.com/office/drawing/2014/main" id="{00000000-0008-0000-3000-00009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3" name="Line 151">
          <a:extLst>
            <a:ext uri="{FF2B5EF4-FFF2-40B4-BE49-F238E27FC236}">
              <a16:creationId xmlns:a16="http://schemas.microsoft.com/office/drawing/2014/main" id="{00000000-0008-0000-3000-00009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4" name="Line 152">
          <a:extLst>
            <a:ext uri="{FF2B5EF4-FFF2-40B4-BE49-F238E27FC236}">
              <a16:creationId xmlns:a16="http://schemas.microsoft.com/office/drawing/2014/main" id="{00000000-0008-0000-3000-00009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5" name="Line 153">
          <a:extLst>
            <a:ext uri="{FF2B5EF4-FFF2-40B4-BE49-F238E27FC236}">
              <a16:creationId xmlns:a16="http://schemas.microsoft.com/office/drawing/2014/main" id="{00000000-0008-0000-3000-00009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6" name="Line 154">
          <a:extLst>
            <a:ext uri="{FF2B5EF4-FFF2-40B4-BE49-F238E27FC236}">
              <a16:creationId xmlns:a16="http://schemas.microsoft.com/office/drawing/2014/main" id="{00000000-0008-0000-3000-00009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7" name="Line 155">
          <a:extLst>
            <a:ext uri="{FF2B5EF4-FFF2-40B4-BE49-F238E27FC236}">
              <a16:creationId xmlns:a16="http://schemas.microsoft.com/office/drawing/2014/main" id="{00000000-0008-0000-3000-00009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8" name="Line 156">
          <a:extLst>
            <a:ext uri="{FF2B5EF4-FFF2-40B4-BE49-F238E27FC236}">
              <a16:creationId xmlns:a16="http://schemas.microsoft.com/office/drawing/2014/main" id="{00000000-0008-0000-3000-00009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29" name="Line 157">
          <a:extLst>
            <a:ext uri="{FF2B5EF4-FFF2-40B4-BE49-F238E27FC236}">
              <a16:creationId xmlns:a16="http://schemas.microsoft.com/office/drawing/2014/main" id="{00000000-0008-0000-3000-00009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0" name="Line 158">
          <a:extLst>
            <a:ext uri="{FF2B5EF4-FFF2-40B4-BE49-F238E27FC236}">
              <a16:creationId xmlns:a16="http://schemas.microsoft.com/office/drawing/2014/main" id="{00000000-0008-0000-3000-00009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1" name="Line 159">
          <a:extLst>
            <a:ext uri="{FF2B5EF4-FFF2-40B4-BE49-F238E27FC236}">
              <a16:creationId xmlns:a16="http://schemas.microsoft.com/office/drawing/2014/main" id="{00000000-0008-0000-3000-00009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2" name="Line 160">
          <a:extLst>
            <a:ext uri="{FF2B5EF4-FFF2-40B4-BE49-F238E27FC236}">
              <a16:creationId xmlns:a16="http://schemas.microsoft.com/office/drawing/2014/main" id="{00000000-0008-0000-3000-0000A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3" name="Line 161">
          <a:extLst>
            <a:ext uri="{FF2B5EF4-FFF2-40B4-BE49-F238E27FC236}">
              <a16:creationId xmlns:a16="http://schemas.microsoft.com/office/drawing/2014/main" id="{00000000-0008-0000-3000-0000A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4" name="Line 162">
          <a:extLst>
            <a:ext uri="{FF2B5EF4-FFF2-40B4-BE49-F238E27FC236}">
              <a16:creationId xmlns:a16="http://schemas.microsoft.com/office/drawing/2014/main" id="{00000000-0008-0000-3000-0000A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5" name="Line 163">
          <a:extLst>
            <a:ext uri="{FF2B5EF4-FFF2-40B4-BE49-F238E27FC236}">
              <a16:creationId xmlns:a16="http://schemas.microsoft.com/office/drawing/2014/main" id="{00000000-0008-0000-3000-0000A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6" name="Line 164">
          <a:extLst>
            <a:ext uri="{FF2B5EF4-FFF2-40B4-BE49-F238E27FC236}">
              <a16:creationId xmlns:a16="http://schemas.microsoft.com/office/drawing/2014/main" id="{00000000-0008-0000-3000-0000A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7" name="Line 165">
          <a:extLst>
            <a:ext uri="{FF2B5EF4-FFF2-40B4-BE49-F238E27FC236}">
              <a16:creationId xmlns:a16="http://schemas.microsoft.com/office/drawing/2014/main" id="{00000000-0008-0000-3000-0000A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8" name="Line 166">
          <a:extLst>
            <a:ext uri="{FF2B5EF4-FFF2-40B4-BE49-F238E27FC236}">
              <a16:creationId xmlns:a16="http://schemas.microsoft.com/office/drawing/2014/main" id="{00000000-0008-0000-3000-0000A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39" name="Line 167">
          <a:extLst>
            <a:ext uri="{FF2B5EF4-FFF2-40B4-BE49-F238E27FC236}">
              <a16:creationId xmlns:a16="http://schemas.microsoft.com/office/drawing/2014/main" id="{00000000-0008-0000-3000-0000A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0" name="Line 168">
          <a:extLst>
            <a:ext uri="{FF2B5EF4-FFF2-40B4-BE49-F238E27FC236}">
              <a16:creationId xmlns:a16="http://schemas.microsoft.com/office/drawing/2014/main" id="{00000000-0008-0000-3000-0000A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1" name="Line 169">
          <a:extLst>
            <a:ext uri="{FF2B5EF4-FFF2-40B4-BE49-F238E27FC236}">
              <a16:creationId xmlns:a16="http://schemas.microsoft.com/office/drawing/2014/main" id="{00000000-0008-0000-3000-0000A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2" name="Line 170">
          <a:extLst>
            <a:ext uri="{FF2B5EF4-FFF2-40B4-BE49-F238E27FC236}">
              <a16:creationId xmlns:a16="http://schemas.microsoft.com/office/drawing/2014/main" id="{00000000-0008-0000-3000-0000A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3" name="Line 171">
          <a:extLst>
            <a:ext uri="{FF2B5EF4-FFF2-40B4-BE49-F238E27FC236}">
              <a16:creationId xmlns:a16="http://schemas.microsoft.com/office/drawing/2014/main" id="{00000000-0008-0000-3000-0000A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4" name="Line 172">
          <a:extLst>
            <a:ext uri="{FF2B5EF4-FFF2-40B4-BE49-F238E27FC236}">
              <a16:creationId xmlns:a16="http://schemas.microsoft.com/office/drawing/2014/main" id="{00000000-0008-0000-3000-0000A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5" name="Line 173">
          <a:extLst>
            <a:ext uri="{FF2B5EF4-FFF2-40B4-BE49-F238E27FC236}">
              <a16:creationId xmlns:a16="http://schemas.microsoft.com/office/drawing/2014/main" id="{00000000-0008-0000-3000-0000A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6" name="Line 174">
          <a:extLst>
            <a:ext uri="{FF2B5EF4-FFF2-40B4-BE49-F238E27FC236}">
              <a16:creationId xmlns:a16="http://schemas.microsoft.com/office/drawing/2014/main" id="{00000000-0008-0000-3000-0000A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7" name="Line 175">
          <a:extLst>
            <a:ext uri="{FF2B5EF4-FFF2-40B4-BE49-F238E27FC236}">
              <a16:creationId xmlns:a16="http://schemas.microsoft.com/office/drawing/2014/main" id="{00000000-0008-0000-3000-0000A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8" name="Line 176">
          <a:extLst>
            <a:ext uri="{FF2B5EF4-FFF2-40B4-BE49-F238E27FC236}">
              <a16:creationId xmlns:a16="http://schemas.microsoft.com/office/drawing/2014/main" id="{00000000-0008-0000-3000-0000B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49" name="Line 177">
          <a:extLst>
            <a:ext uri="{FF2B5EF4-FFF2-40B4-BE49-F238E27FC236}">
              <a16:creationId xmlns:a16="http://schemas.microsoft.com/office/drawing/2014/main" id="{00000000-0008-0000-3000-0000B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0" name="Line 178">
          <a:extLst>
            <a:ext uri="{FF2B5EF4-FFF2-40B4-BE49-F238E27FC236}">
              <a16:creationId xmlns:a16="http://schemas.microsoft.com/office/drawing/2014/main" id="{00000000-0008-0000-3000-0000B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1" name="Line 179">
          <a:extLst>
            <a:ext uri="{FF2B5EF4-FFF2-40B4-BE49-F238E27FC236}">
              <a16:creationId xmlns:a16="http://schemas.microsoft.com/office/drawing/2014/main" id="{00000000-0008-0000-3000-0000B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2" name="Line 180">
          <a:extLst>
            <a:ext uri="{FF2B5EF4-FFF2-40B4-BE49-F238E27FC236}">
              <a16:creationId xmlns:a16="http://schemas.microsoft.com/office/drawing/2014/main" id="{00000000-0008-0000-3000-0000B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3" name="Line 181">
          <a:extLst>
            <a:ext uri="{FF2B5EF4-FFF2-40B4-BE49-F238E27FC236}">
              <a16:creationId xmlns:a16="http://schemas.microsoft.com/office/drawing/2014/main" id="{00000000-0008-0000-3000-0000B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4" name="Line 182">
          <a:extLst>
            <a:ext uri="{FF2B5EF4-FFF2-40B4-BE49-F238E27FC236}">
              <a16:creationId xmlns:a16="http://schemas.microsoft.com/office/drawing/2014/main" id="{00000000-0008-0000-3000-0000B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5" name="Line 183">
          <a:extLst>
            <a:ext uri="{FF2B5EF4-FFF2-40B4-BE49-F238E27FC236}">
              <a16:creationId xmlns:a16="http://schemas.microsoft.com/office/drawing/2014/main" id="{00000000-0008-0000-3000-0000B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6" name="Line 184">
          <a:extLst>
            <a:ext uri="{FF2B5EF4-FFF2-40B4-BE49-F238E27FC236}">
              <a16:creationId xmlns:a16="http://schemas.microsoft.com/office/drawing/2014/main" id="{00000000-0008-0000-3000-0000B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7" name="Line 185">
          <a:extLst>
            <a:ext uri="{FF2B5EF4-FFF2-40B4-BE49-F238E27FC236}">
              <a16:creationId xmlns:a16="http://schemas.microsoft.com/office/drawing/2014/main" id="{00000000-0008-0000-3000-0000B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8" name="Line 186">
          <a:extLst>
            <a:ext uri="{FF2B5EF4-FFF2-40B4-BE49-F238E27FC236}">
              <a16:creationId xmlns:a16="http://schemas.microsoft.com/office/drawing/2014/main" id="{00000000-0008-0000-3000-0000B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59" name="Line 187">
          <a:extLst>
            <a:ext uri="{FF2B5EF4-FFF2-40B4-BE49-F238E27FC236}">
              <a16:creationId xmlns:a16="http://schemas.microsoft.com/office/drawing/2014/main" id="{00000000-0008-0000-3000-0000B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0" name="Line 188">
          <a:extLst>
            <a:ext uri="{FF2B5EF4-FFF2-40B4-BE49-F238E27FC236}">
              <a16:creationId xmlns:a16="http://schemas.microsoft.com/office/drawing/2014/main" id="{00000000-0008-0000-3000-0000B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1" name="Line 189">
          <a:extLst>
            <a:ext uri="{FF2B5EF4-FFF2-40B4-BE49-F238E27FC236}">
              <a16:creationId xmlns:a16="http://schemas.microsoft.com/office/drawing/2014/main" id="{00000000-0008-0000-3000-0000B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2" name="Line 190">
          <a:extLst>
            <a:ext uri="{FF2B5EF4-FFF2-40B4-BE49-F238E27FC236}">
              <a16:creationId xmlns:a16="http://schemas.microsoft.com/office/drawing/2014/main" id="{00000000-0008-0000-3000-0000B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3" name="Line 191">
          <a:extLst>
            <a:ext uri="{FF2B5EF4-FFF2-40B4-BE49-F238E27FC236}">
              <a16:creationId xmlns:a16="http://schemas.microsoft.com/office/drawing/2014/main" id="{00000000-0008-0000-3000-0000B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4" name="Line 192">
          <a:extLst>
            <a:ext uri="{FF2B5EF4-FFF2-40B4-BE49-F238E27FC236}">
              <a16:creationId xmlns:a16="http://schemas.microsoft.com/office/drawing/2014/main" id="{00000000-0008-0000-3000-0000C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5" name="Line 193">
          <a:extLst>
            <a:ext uri="{FF2B5EF4-FFF2-40B4-BE49-F238E27FC236}">
              <a16:creationId xmlns:a16="http://schemas.microsoft.com/office/drawing/2014/main" id="{00000000-0008-0000-3000-0000C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6" name="Line 194">
          <a:extLst>
            <a:ext uri="{FF2B5EF4-FFF2-40B4-BE49-F238E27FC236}">
              <a16:creationId xmlns:a16="http://schemas.microsoft.com/office/drawing/2014/main" id="{00000000-0008-0000-3000-0000C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7" name="Line 195">
          <a:extLst>
            <a:ext uri="{FF2B5EF4-FFF2-40B4-BE49-F238E27FC236}">
              <a16:creationId xmlns:a16="http://schemas.microsoft.com/office/drawing/2014/main" id="{00000000-0008-0000-3000-0000C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8" name="Line 196">
          <a:extLst>
            <a:ext uri="{FF2B5EF4-FFF2-40B4-BE49-F238E27FC236}">
              <a16:creationId xmlns:a16="http://schemas.microsoft.com/office/drawing/2014/main" id="{00000000-0008-0000-3000-0000C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69" name="Line 197">
          <a:extLst>
            <a:ext uri="{FF2B5EF4-FFF2-40B4-BE49-F238E27FC236}">
              <a16:creationId xmlns:a16="http://schemas.microsoft.com/office/drawing/2014/main" id="{00000000-0008-0000-3000-0000C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0" name="Line 198">
          <a:extLst>
            <a:ext uri="{FF2B5EF4-FFF2-40B4-BE49-F238E27FC236}">
              <a16:creationId xmlns:a16="http://schemas.microsoft.com/office/drawing/2014/main" id="{00000000-0008-0000-3000-0000C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1" name="Line 199">
          <a:extLst>
            <a:ext uri="{FF2B5EF4-FFF2-40B4-BE49-F238E27FC236}">
              <a16:creationId xmlns:a16="http://schemas.microsoft.com/office/drawing/2014/main" id="{00000000-0008-0000-3000-0000C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2" name="Line 200">
          <a:extLst>
            <a:ext uri="{FF2B5EF4-FFF2-40B4-BE49-F238E27FC236}">
              <a16:creationId xmlns:a16="http://schemas.microsoft.com/office/drawing/2014/main" id="{00000000-0008-0000-3000-0000C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3" name="Line 201">
          <a:extLst>
            <a:ext uri="{FF2B5EF4-FFF2-40B4-BE49-F238E27FC236}">
              <a16:creationId xmlns:a16="http://schemas.microsoft.com/office/drawing/2014/main" id="{00000000-0008-0000-3000-0000C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4" name="Line 202">
          <a:extLst>
            <a:ext uri="{FF2B5EF4-FFF2-40B4-BE49-F238E27FC236}">
              <a16:creationId xmlns:a16="http://schemas.microsoft.com/office/drawing/2014/main" id="{00000000-0008-0000-3000-0000C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5" name="Line 203">
          <a:extLst>
            <a:ext uri="{FF2B5EF4-FFF2-40B4-BE49-F238E27FC236}">
              <a16:creationId xmlns:a16="http://schemas.microsoft.com/office/drawing/2014/main" id="{00000000-0008-0000-3000-0000C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6" name="Line 204">
          <a:extLst>
            <a:ext uri="{FF2B5EF4-FFF2-40B4-BE49-F238E27FC236}">
              <a16:creationId xmlns:a16="http://schemas.microsoft.com/office/drawing/2014/main" id="{00000000-0008-0000-3000-0000C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7" name="Line 205">
          <a:extLst>
            <a:ext uri="{FF2B5EF4-FFF2-40B4-BE49-F238E27FC236}">
              <a16:creationId xmlns:a16="http://schemas.microsoft.com/office/drawing/2014/main" id="{00000000-0008-0000-3000-0000C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8" name="Line 206">
          <a:extLst>
            <a:ext uri="{FF2B5EF4-FFF2-40B4-BE49-F238E27FC236}">
              <a16:creationId xmlns:a16="http://schemas.microsoft.com/office/drawing/2014/main" id="{00000000-0008-0000-3000-0000C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79" name="Line 207">
          <a:extLst>
            <a:ext uri="{FF2B5EF4-FFF2-40B4-BE49-F238E27FC236}">
              <a16:creationId xmlns:a16="http://schemas.microsoft.com/office/drawing/2014/main" id="{00000000-0008-0000-3000-0000C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0" name="Line 208">
          <a:extLst>
            <a:ext uri="{FF2B5EF4-FFF2-40B4-BE49-F238E27FC236}">
              <a16:creationId xmlns:a16="http://schemas.microsoft.com/office/drawing/2014/main" id="{00000000-0008-0000-3000-0000D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1" name="Line 209">
          <a:extLst>
            <a:ext uri="{FF2B5EF4-FFF2-40B4-BE49-F238E27FC236}">
              <a16:creationId xmlns:a16="http://schemas.microsoft.com/office/drawing/2014/main" id="{00000000-0008-0000-3000-0000D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2" name="Line 210">
          <a:extLst>
            <a:ext uri="{FF2B5EF4-FFF2-40B4-BE49-F238E27FC236}">
              <a16:creationId xmlns:a16="http://schemas.microsoft.com/office/drawing/2014/main" id="{00000000-0008-0000-3000-0000D2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3" name="Line 211">
          <a:extLst>
            <a:ext uri="{FF2B5EF4-FFF2-40B4-BE49-F238E27FC236}">
              <a16:creationId xmlns:a16="http://schemas.microsoft.com/office/drawing/2014/main" id="{00000000-0008-0000-3000-0000D3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4" name="Line 212">
          <a:extLst>
            <a:ext uri="{FF2B5EF4-FFF2-40B4-BE49-F238E27FC236}">
              <a16:creationId xmlns:a16="http://schemas.microsoft.com/office/drawing/2014/main" id="{00000000-0008-0000-3000-0000D4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5" name="Line 213">
          <a:extLst>
            <a:ext uri="{FF2B5EF4-FFF2-40B4-BE49-F238E27FC236}">
              <a16:creationId xmlns:a16="http://schemas.microsoft.com/office/drawing/2014/main" id="{00000000-0008-0000-3000-0000D5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6" name="Line 214">
          <a:extLst>
            <a:ext uri="{FF2B5EF4-FFF2-40B4-BE49-F238E27FC236}">
              <a16:creationId xmlns:a16="http://schemas.microsoft.com/office/drawing/2014/main" id="{00000000-0008-0000-3000-0000D6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7" name="Line 215">
          <a:extLst>
            <a:ext uri="{FF2B5EF4-FFF2-40B4-BE49-F238E27FC236}">
              <a16:creationId xmlns:a16="http://schemas.microsoft.com/office/drawing/2014/main" id="{00000000-0008-0000-3000-0000D7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8" name="Line 216">
          <a:extLst>
            <a:ext uri="{FF2B5EF4-FFF2-40B4-BE49-F238E27FC236}">
              <a16:creationId xmlns:a16="http://schemas.microsoft.com/office/drawing/2014/main" id="{00000000-0008-0000-3000-0000D8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89" name="Line 217">
          <a:extLst>
            <a:ext uri="{FF2B5EF4-FFF2-40B4-BE49-F238E27FC236}">
              <a16:creationId xmlns:a16="http://schemas.microsoft.com/office/drawing/2014/main" id="{00000000-0008-0000-3000-0000D9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0" name="Line 218">
          <a:extLst>
            <a:ext uri="{FF2B5EF4-FFF2-40B4-BE49-F238E27FC236}">
              <a16:creationId xmlns:a16="http://schemas.microsoft.com/office/drawing/2014/main" id="{00000000-0008-0000-3000-0000DA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1" name="Line 219">
          <a:extLst>
            <a:ext uri="{FF2B5EF4-FFF2-40B4-BE49-F238E27FC236}">
              <a16:creationId xmlns:a16="http://schemas.microsoft.com/office/drawing/2014/main" id="{00000000-0008-0000-3000-0000DB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2" name="Line 220">
          <a:extLst>
            <a:ext uri="{FF2B5EF4-FFF2-40B4-BE49-F238E27FC236}">
              <a16:creationId xmlns:a16="http://schemas.microsoft.com/office/drawing/2014/main" id="{00000000-0008-0000-3000-0000DC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3" name="Line 221">
          <a:extLst>
            <a:ext uri="{FF2B5EF4-FFF2-40B4-BE49-F238E27FC236}">
              <a16:creationId xmlns:a16="http://schemas.microsoft.com/office/drawing/2014/main" id="{00000000-0008-0000-3000-0000DD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4" name="Line 222">
          <a:extLst>
            <a:ext uri="{FF2B5EF4-FFF2-40B4-BE49-F238E27FC236}">
              <a16:creationId xmlns:a16="http://schemas.microsoft.com/office/drawing/2014/main" id="{00000000-0008-0000-3000-0000DE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5" name="Line 223">
          <a:extLst>
            <a:ext uri="{FF2B5EF4-FFF2-40B4-BE49-F238E27FC236}">
              <a16:creationId xmlns:a16="http://schemas.microsoft.com/office/drawing/2014/main" id="{00000000-0008-0000-3000-0000DF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6" name="Line 224">
          <a:extLst>
            <a:ext uri="{FF2B5EF4-FFF2-40B4-BE49-F238E27FC236}">
              <a16:creationId xmlns:a16="http://schemas.microsoft.com/office/drawing/2014/main" id="{00000000-0008-0000-3000-0000E0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4497" name="Line 225">
          <a:extLst>
            <a:ext uri="{FF2B5EF4-FFF2-40B4-BE49-F238E27FC236}">
              <a16:creationId xmlns:a16="http://schemas.microsoft.com/office/drawing/2014/main" id="{00000000-0008-0000-3000-0000E1D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8" name="Line 226">
          <a:extLst>
            <a:ext uri="{FF2B5EF4-FFF2-40B4-BE49-F238E27FC236}">
              <a16:creationId xmlns:a16="http://schemas.microsoft.com/office/drawing/2014/main" id="{00000000-0008-0000-3000-0000E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499" name="Line 227">
          <a:extLst>
            <a:ext uri="{FF2B5EF4-FFF2-40B4-BE49-F238E27FC236}">
              <a16:creationId xmlns:a16="http://schemas.microsoft.com/office/drawing/2014/main" id="{00000000-0008-0000-3000-0000E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0" name="Line 228">
          <a:extLst>
            <a:ext uri="{FF2B5EF4-FFF2-40B4-BE49-F238E27FC236}">
              <a16:creationId xmlns:a16="http://schemas.microsoft.com/office/drawing/2014/main" id="{00000000-0008-0000-3000-0000E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1" name="Line 229">
          <a:extLst>
            <a:ext uri="{FF2B5EF4-FFF2-40B4-BE49-F238E27FC236}">
              <a16:creationId xmlns:a16="http://schemas.microsoft.com/office/drawing/2014/main" id="{00000000-0008-0000-3000-0000E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2" name="Line 230">
          <a:extLst>
            <a:ext uri="{FF2B5EF4-FFF2-40B4-BE49-F238E27FC236}">
              <a16:creationId xmlns:a16="http://schemas.microsoft.com/office/drawing/2014/main" id="{00000000-0008-0000-3000-0000E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3" name="Line 231">
          <a:extLst>
            <a:ext uri="{FF2B5EF4-FFF2-40B4-BE49-F238E27FC236}">
              <a16:creationId xmlns:a16="http://schemas.microsoft.com/office/drawing/2014/main" id="{00000000-0008-0000-3000-0000E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4" name="Line 232">
          <a:extLst>
            <a:ext uri="{FF2B5EF4-FFF2-40B4-BE49-F238E27FC236}">
              <a16:creationId xmlns:a16="http://schemas.microsoft.com/office/drawing/2014/main" id="{00000000-0008-0000-3000-0000E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5" name="Line 233">
          <a:extLst>
            <a:ext uri="{FF2B5EF4-FFF2-40B4-BE49-F238E27FC236}">
              <a16:creationId xmlns:a16="http://schemas.microsoft.com/office/drawing/2014/main" id="{00000000-0008-0000-3000-0000E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6" name="Line 234">
          <a:extLst>
            <a:ext uri="{FF2B5EF4-FFF2-40B4-BE49-F238E27FC236}">
              <a16:creationId xmlns:a16="http://schemas.microsoft.com/office/drawing/2014/main" id="{00000000-0008-0000-3000-0000E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7" name="Line 235">
          <a:extLst>
            <a:ext uri="{FF2B5EF4-FFF2-40B4-BE49-F238E27FC236}">
              <a16:creationId xmlns:a16="http://schemas.microsoft.com/office/drawing/2014/main" id="{00000000-0008-0000-3000-0000E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8" name="Line 236">
          <a:extLst>
            <a:ext uri="{FF2B5EF4-FFF2-40B4-BE49-F238E27FC236}">
              <a16:creationId xmlns:a16="http://schemas.microsoft.com/office/drawing/2014/main" id="{00000000-0008-0000-3000-0000E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09" name="Line 237">
          <a:extLst>
            <a:ext uri="{FF2B5EF4-FFF2-40B4-BE49-F238E27FC236}">
              <a16:creationId xmlns:a16="http://schemas.microsoft.com/office/drawing/2014/main" id="{00000000-0008-0000-3000-0000E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0" name="Line 238">
          <a:extLst>
            <a:ext uri="{FF2B5EF4-FFF2-40B4-BE49-F238E27FC236}">
              <a16:creationId xmlns:a16="http://schemas.microsoft.com/office/drawing/2014/main" id="{00000000-0008-0000-3000-0000E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1" name="Line 239">
          <a:extLst>
            <a:ext uri="{FF2B5EF4-FFF2-40B4-BE49-F238E27FC236}">
              <a16:creationId xmlns:a16="http://schemas.microsoft.com/office/drawing/2014/main" id="{00000000-0008-0000-3000-0000E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2" name="Line 240">
          <a:extLst>
            <a:ext uri="{FF2B5EF4-FFF2-40B4-BE49-F238E27FC236}">
              <a16:creationId xmlns:a16="http://schemas.microsoft.com/office/drawing/2014/main" id="{00000000-0008-0000-3000-0000F0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3" name="Line 241">
          <a:extLst>
            <a:ext uri="{FF2B5EF4-FFF2-40B4-BE49-F238E27FC236}">
              <a16:creationId xmlns:a16="http://schemas.microsoft.com/office/drawing/2014/main" id="{00000000-0008-0000-3000-0000F1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4" name="Line 242">
          <a:extLst>
            <a:ext uri="{FF2B5EF4-FFF2-40B4-BE49-F238E27FC236}">
              <a16:creationId xmlns:a16="http://schemas.microsoft.com/office/drawing/2014/main" id="{00000000-0008-0000-3000-0000F2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5" name="Line 243">
          <a:extLst>
            <a:ext uri="{FF2B5EF4-FFF2-40B4-BE49-F238E27FC236}">
              <a16:creationId xmlns:a16="http://schemas.microsoft.com/office/drawing/2014/main" id="{00000000-0008-0000-3000-0000F3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6" name="Line 244">
          <a:extLst>
            <a:ext uri="{FF2B5EF4-FFF2-40B4-BE49-F238E27FC236}">
              <a16:creationId xmlns:a16="http://schemas.microsoft.com/office/drawing/2014/main" id="{00000000-0008-0000-3000-0000F4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7" name="Line 245">
          <a:extLst>
            <a:ext uri="{FF2B5EF4-FFF2-40B4-BE49-F238E27FC236}">
              <a16:creationId xmlns:a16="http://schemas.microsoft.com/office/drawing/2014/main" id="{00000000-0008-0000-3000-0000F5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8" name="Line 246">
          <a:extLst>
            <a:ext uri="{FF2B5EF4-FFF2-40B4-BE49-F238E27FC236}">
              <a16:creationId xmlns:a16="http://schemas.microsoft.com/office/drawing/2014/main" id="{00000000-0008-0000-3000-0000F6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19" name="Line 247">
          <a:extLst>
            <a:ext uri="{FF2B5EF4-FFF2-40B4-BE49-F238E27FC236}">
              <a16:creationId xmlns:a16="http://schemas.microsoft.com/office/drawing/2014/main" id="{00000000-0008-0000-3000-0000F7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0" name="Line 248">
          <a:extLst>
            <a:ext uri="{FF2B5EF4-FFF2-40B4-BE49-F238E27FC236}">
              <a16:creationId xmlns:a16="http://schemas.microsoft.com/office/drawing/2014/main" id="{00000000-0008-0000-3000-0000F8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1" name="Line 249">
          <a:extLst>
            <a:ext uri="{FF2B5EF4-FFF2-40B4-BE49-F238E27FC236}">
              <a16:creationId xmlns:a16="http://schemas.microsoft.com/office/drawing/2014/main" id="{00000000-0008-0000-3000-0000F9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2" name="Line 250">
          <a:extLst>
            <a:ext uri="{FF2B5EF4-FFF2-40B4-BE49-F238E27FC236}">
              <a16:creationId xmlns:a16="http://schemas.microsoft.com/office/drawing/2014/main" id="{00000000-0008-0000-3000-0000FA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3" name="Line 251">
          <a:extLst>
            <a:ext uri="{FF2B5EF4-FFF2-40B4-BE49-F238E27FC236}">
              <a16:creationId xmlns:a16="http://schemas.microsoft.com/office/drawing/2014/main" id="{00000000-0008-0000-3000-0000FB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4" name="Line 252">
          <a:extLst>
            <a:ext uri="{FF2B5EF4-FFF2-40B4-BE49-F238E27FC236}">
              <a16:creationId xmlns:a16="http://schemas.microsoft.com/office/drawing/2014/main" id="{00000000-0008-0000-3000-0000FC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5" name="Line 253">
          <a:extLst>
            <a:ext uri="{FF2B5EF4-FFF2-40B4-BE49-F238E27FC236}">
              <a16:creationId xmlns:a16="http://schemas.microsoft.com/office/drawing/2014/main" id="{00000000-0008-0000-3000-0000FD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6" name="Line 254">
          <a:extLst>
            <a:ext uri="{FF2B5EF4-FFF2-40B4-BE49-F238E27FC236}">
              <a16:creationId xmlns:a16="http://schemas.microsoft.com/office/drawing/2014/main" id="{00000000-0008-0000-3000-0000FE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7" name="Line 255">
          <a:extLst>
            <a:ext uri="{FF2B5EF4-FFF2-40B4-BE49-F238E27FC236}">
              <a16:creationId xmlns:a16="http://schemas.microsoft.com/office/drawing/2014/main" id="{00000000-0008-0000-3000-0000FFD4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8" name="Line 256">
          <a:extLst>
            <a:ext uri="{FF2B5EF4-FFF2-40B4-BE49-F238E27FC236}">
              <a16:creationId xmlns:a16="http://schemas.microsoft.com/office/drawing/2014/main" id="{00000000-0008-0000-3000-000000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29" name="Line 257">
          <a:extLst>
            <a:ext uri="{FF2B5EF4-FFF2-40B4-BE49-F238E27FC236}">
              <a16:creationId xmlns:a16="http://schemas.microsoft.com/office/drawing/2014/main" id="{00000000-0008-0000-3000-000001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0" name="Line 258">
          <a:extLst>
            <a:ext uri="{FF2B5EF4-FFF2-40B4-BE49-F238E27FC236}">
              <a16:creationId xmlns:a16="http://schemas.microsoft.com/office/drawing/2014/main" id="{00000000-0008-0000-3000-000002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1" name="Line 259">
          <a:extLst>
            <a:ext uri="{FF2B5EF4-FFF2-40B4-BE49-F238E27FC236}">
              <a16:creationId xmlns:a16="http://schemas.microsoft.com/office/drawing/2014/main" id="{00000000-0008-0000-3000-000003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54532" name="Line 260">
          <a:extLst>
            <a:ext uri="{FF2B5EF4-FFF2-40B4-BE49-F238E27FC236}">
              <a16:creationId xmlns:a16="http://schemas.microsoft.com/office/drawing/2014/main" id="{00000000-0008-0000-3000-000004D5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</xdr:colOff>
      <xdr:row>2</xdr:row>
      <xdr:rowOff>1503</xdr:rowOff>
    </xdr:from>
    <xdr:to>
      <xdr:col>2</xdr:col>
      <xdr:colOff>0</xdr:colOff>
      <xdr:row>3</xdr:row>
      <xdr:rowOff>235618</xdr:rowOff>
    </xdr:to>
    <xdr:sp macro="" textlink="">
      <xdr:nvSpPr>
        <xdr:cNvPr id="262" name="Line 401">
          <a:extLst>
            <a:ext uri="{FF2B5EF4-FFF2-40B4-BE49-F238E27FC236}">
              <a16:creationId xmlns:a16="http://schemas.microsoft.com/office/drawing/2014/main" id="{00000000-0008-0000-3000-000006010000}"/>
            </a:ext>
          </a:extLst>
        </xdr:cNvPr>
        <xdr:cNvSpPr>
          <a:spLocks noChangeShapeType="1"/>
        </xdr:cNvSpPr>
      </xdr:nvSpPr>
      <xdr:spPr bwMode="auto">
        <a:xfrm>
          <a:off x="1" y="497806"/>
          <a:ext cx="2336131" cy="35944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7" name="Line 1">
          <a:extLst>
            <a:ext uri="{FF2B5EF4-FFF2-40B4-BE49-F238E27FC236}">
              <a16:creationId xmlns:a16="http://schemas.microsoft.com/office/drawing/2014/main" id="{00000000-0008-0000-3100-00000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8" name="Line 2">
          <a:extLst>
            <a:ext uri="{FF2B5EF4-FFF2-40B4-BE49-F238E27FC236}">
              <a16:creationId xmlns:a16="http://schemas.microsoft.com/office/drawing/2014/main" id="{00000000-0008-0000-3100-00000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299" name="Line 3">
          <a:extLst>
            <a:ext uri="{FF2B5EF4-FFF2-40B4-BE49-F238E27FC236}">
              <a16:creationId xmlns:a16="http://schemas.microsoft.com/office/drawing/2014/main" id="{00000000-0008-0000-3100-00000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0" name="Line 4">
          <a:extLst>
            <a:ext uri="{FF2B5EF4-FFF2-40B4-BE49-F238E27FC236}">
              <a16:creationId xmlns:a16="http://schemas.microsoft.com/office/drawing/2014/main" id="{00000000-0008-0000-3100-00000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1" name="Line 5">
          <a:extLst>
            <a:ext uri="{FF2B5EF4-FFF2-40B4-BE49-F238E27FC236}">
              <a16:creationId xmlns:a16="http://schemas.microsoft.com/office/drawing/2014/main" id="{00000000-0008-0000-3100-00000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2" name="Line 6">
          <a:extLst>
            <a:ext uri="{FF2B5EF4-FFF2-40B4-BE49-F238E27FC236}">
              <a16:creationId xmlns:a16="http://schemas.microsoft.com/office/drawing/2014/main" id="{00000000-0008-0000-3100-00000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3" name="Line 7">
          <a:extLst>
            <a:ext uri="{FF2B5EF4-FFF2-40B4-BE49-F238E27FC236}">
              <a16:creationId xmlns:a16="http://schemas.microsoft.com/office/drawing/2014/main" id="{00000000-0008-0000-3100-00000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4" name="Line 8">
          <a:extLst>
            <a:ext uri="{FF2B5EF4-FFF2-40B4-BE49-F238E27FC236}">
              <a16:creationId xmlns:a16="http://schemas.microsoft.com/office/drawing/2014/main" id="{00000000-0008-0000-3100-00000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5" name="Line 9">
          <a:extLst>
            <a:ext uri="{FF2B5EF4-FFF2-40B4-BE49-F238E27FC236}">
              <a16:creationId xmlns:a16="http://schemas.microsoft.com/office/drawing/2014/main" id="{00000000-0008-0000-3100-00000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6" name="Line 10">
          <a:extLst>
            <a:ext uri="{FF2B5EF4-FFF2-40B4-BE49-F238E27FC236}">
              <a16:creationId xmlns:a16="http://schemas.microsoft.com/office/drawing/2014/main" id="{00000000-0008-0000-3100-00000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7" name="Line 11">
          <a:extLst>
            <a:ext uri="{FF2B5EF4-FFF2-40B4-BE49-F238E27FC236}">
              <a16:creationId xmlns:a16="http://schemas.microsoft.com/office/drawing/2014/main" id="{00000000-0008-0000-3100-00000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8" name="Line 12">
          <a:extLst>
            <a:ext uri="{FF2B5EF4-FFF2-40B4-BE49-F238E27FC236}">
              <a16:creationId xmlns:a16="http://schemas.microsoft.com/office/drawing/2014/main" id="{00000000-0008-0000-3100-00000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09" name="Line 13">
          <a:extLst>
            <a:ext uri="{FF2B5EF4-FFF2-40B4-BE49-F238E27FC236}">
              <a16:creationId xmlns:a16="http://schemas.microsoft.com/office/drawing/2014/main" id="{00000000-0008-0000-3100-00000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0" name="Line 14">
          <a:extLst>
            <a:ext uri="{FF2B5EF4-FFF2-40B4-BE49-F238E27FC236}">
              <a16:creationId xmlns:a16="http://schemas.microsoft.com/office/drawing/2014/main" id="{00000000-0008-0000-3100-00000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1" name="Line 15">
          <a:extLst>
            <a:ext uri="{FF2B5EF4-FFF2-40B4-BE49-F238E27FC236}">
              <a16:creationId xmlns:a16="http://schemas.microsoft.com/office/drawing/2014/main" id="{00000000-0008-0000-3100-00000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2" name="Line 16">
          <a:extLst>
            <a:ext uri="{FF2B5EF4-FFF2-40B4-BE49-F238E27FC236}">
              <a16:creationId xmlns:a16="http://schemas.microsoft.com/office/drawing/2014/main" id="{00000000-0008-0000-3100-00001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3" name="Line 17">
          <a:extLst>
            <a:ext uri="{FF2B5EF4-FFF2-40B4-BE49-F238E27FC236}">
              <a16:creationId xmlns:a16="http://schemas.microsoft.com/office/drawing/2014/main" id="{00000000-0008-0000-3100-00001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4" name="Line 18">
          <a:extLst>
            <a:ext uri="{FF2B5EF4-FFF2-40B4-BE49-F238E27FC236}">
              <a16:creationId xmlns:a16="http://schemas.microsoft.com/office/drawing/2014/main" id="{00000000-0008-0000-3100-00001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5" name="Line 19">
          <a:extLst>
            <a:ext uri="{FF2B5EF4-FFF2-40B4-BE49-F238E27FC236}">
              <a16:creationId xmlns:a16="http://schemas.microsoft.com/office/drawing/2014/main" id="{00000000-0008-0000-3100-00001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6" name="Line 20">
          <a:extLst>
            <a:ext uri="{FF2B5EF4-FFF2-40B4-BE49-F238E27FC236}">
              <a16:creationId xmlns:a16="http://schemas.microsoft.com/office/drawing/2014/main" id="{00000000-0008-0000-3100-000014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7" name="Line 21">
          <a:extLst>
            <a:ext uri="{FF2B5EF4-FFF2-40B4-BE49-F238E27FC236}">
              <a16:creationId xmlns:a16="http://schemas.microsoft.com/office/drawing/2014/main" id="{00000000-0008-0000-3100-000015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8" name="Line 22">
          <a:extLst>
            <a:ext uri="{FF2B5EF4-FFF2-40B4-BE49-F238E27FC236}">
              <a16:creationId xmlns:a16="http://schemas.microsoft.com/office/drawing/2014/main" id="{00000000-0008-0000-3100-000016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19" name="Line 23">
          <a:extLst>
            <a:ext uri="{FF2B5EF4-FFF2-40B4-BE49-F238E27FC236}">
              <a16:creationId xmlns:a16="http://schemas.microsoft.com/office/drawing/2014/main" id="{00000000-0008-0000-3100-000017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0" name="Line 24">
          <a:extLst>
            <a:ext uri="{FF2B5EF4-FFF2-40B4-BE49-F238E27FC236}">
              <a16:creationId xmlns:a16="http://schemas.microsoft.com/office/drawing/2014/main" id="{00000000-0008-0000-3100-000018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1" name="Line 25">
          <a:extLst>
            <a:ext uri="{FF2B5EF4-FFF2-40B4-BE49-F238E27FC236}">
              <a16:creationId xmlns:a16="http://schemas.microsoft.com/office/drawing/2014/main" id="{00000000-0008-0000-3100-000019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2" name="Line 26">
          <a:extLst>
            <a:ext uri="{FF2B5EF4-FFF2-40B4-BE49-F238E27FC236}">
              <a16:creationId xmlns:a16="http://schemas.microsoft.com/office/drawing/2014/main" id="{00000000-0008-0000-3100-00001A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3" name="Line 27">
          <a:extLst>
            <a:ext uri="{FF2B5EF4-FFF2-40B4-BE49-F238E27FC236}">
              <a16:creationId xmlns:a16="http://schemas.microsoft.com/office/drawing/2014/main" id="{00000000-0008-0000-3100-00001B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4" name="Line 28">
          <a:extLst>
            <a:ext uri="{FF2B5EF4-FFF2-40B4-BE49-F238E27FC236}">
              <a16:creationId xmlns:a16="http://schemas.microsoft.com/office/drawing/2014/main" id="{00000000-0008-0000-3100-00001C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5" name="Line 29">
          <a:extLst>
            <a:ext uri="{FF2B5EF4-FFF2-40B4-BE49-F238E27FC236}">
              <a16:creationId xmlns:a16="http://schemas.microsoft.com/office/drawing/2014/main" id="{00000000-0008-0000-3100-00001D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6" name="Line 30">
          <a:extLst>
            <a:ext uri="{FF2B5EF4-FFF2-40B4-BE49-F238E27FC236}">
              <a16:creationId xmlns:a16="http://schemas.microsoft.com/office/drawing/2014/main" id="{00000000-0008-0000-3100-00001E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7" name="Line 31">
          <a:extLst>
            <a:ext uri="{FF2B5EF4-FFF2-40B4-BE49-F238E27FC236}">
              <a16:creationId xmlns:a16="http://schemas.microsoft.com/office/drawing/2014/main" id="{00000000-0008-0000-3100-00001F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8" name="Line 32">
          <a:extLst>
            <a:ext uri="{FF2B5EF4-FFF2-40B4-BE49-F238E27FC236}">
              <a16:creationId xmlns:a16="http://schemas.microsoft.com/office/drawing/2014/main" id="{00000000-0008-0000-3100-000020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29" name="Line 33">
          <a:extLst>
            <a:ext uri="{FF2B5EF4-FFF2-40B4-BE49-F238E27FC236}">
              <a16:creationId xmlns:a16="http://schemas.microsoft.com/office/drawing/2014/main" id="{00000000-0008-0000-3100-000021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0" name="Line 34">
          <a:extLst>
            <a:ext uri="{FF2B5EF4-FFF2-40B4-BE49-F238E27FC236}">
              <a16:creationId xmlns:a16="http://schemas.microsoft.com/office/drawing/2014/main" id="{00000000-0008-0000-3100-000022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5331" name="Line 35">
          <a:extLst>
            <a:ext uri="{FF2B5EF4-FFF2-40B4-BE49-F238E27FC236}">
              <a16:creationId xmlns:a16="http://schemas.microsoft.com/office/drawing/2014/main" id="{00000000-0008-0000-3100-000023D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2" name="Line 36">
          <a:extLst>
            <a:ext uri="{FF2B5EF4-FFF2-40B4-BE49-F238E27FC236}">
              <a16:creationId xmlns:a16="http://schemas.microsoft.com/office/drawing/2014/main" id="{00000000-0008-0000-3100-00002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3" name="Line 37">
          <a:extLst>
            <a:ext uri="{FF2B5EF4-FFF2-40B4-BE49-F238E27FC236}">
              <a16:creationId xmlns:a16="http://schemas.microsoft.com/office/drawing/2014/main" id="{00000000-0008-0000-3100-00002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4" name="Line 38">
          <a:extLst>
            <a:ext uri="{FF2B5EF4-FFF2-40B4-BE49-F238E27FC236}">
              <a16:creationId xmlns:a16="http://schemas.microsoft.com/office/drawing/2014/main" id="{00000000-0008-0000-3100-00002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5" name="Line 39">
          <a:extLst>
            <a:ext uri="{FF2B5EF4-FFF2-40B4-BE49-F238E27FC236}">
              <a16:creationId xmlns:a16="http://schemas.microsoft.com/office/drawing/2014/main" id="{00000000-0008-0000-3100-00002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6" name="Line 40">
          <a:extLst>
            <a:ext uri="{FF2B5EF4-FFF2-40B4-BE49-F238E27FC236}">
              <a16:creationId xmlns:a16="http://schemas.microsoft.com/office/drawing/2014/main" id="{00000000-0008-0000-3100-00002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7" name="Line 41">
          <a:extLst>
            <a:ext uri="{FF2B5EF4-FFF2-40B4-BE49-F238E27FC236}">
              <a16:creationId xmlns:a16="http://schemas.microsoft.com/office/drawing/2014/main" id="{00000000-0008-0000-3100-00002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8" name="Line 42">
          <a:extLst>
            <a:ext uri="{FF2B5EF4-FFF2-40B4-BE49-F238E27FC236}">
              <a16:creationId xmlns:a16="http://schemas.microsoft.com/office/drawing/2014/main" id="{00000000-0008-0000-3100-00002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39" name="Line 43">
          <a:extLst>
            <a:ext uri="{FF2B5EF4-FFF2-40B4-BE49-F238E27FC236}">
              <a16:creationId xmlns:a16="http://schemas.microsoft.com/office/drawing/2014/main" id="{00000000-0008-0000-3100-00002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0" name="Line 44">
          <a:extLst>
            <a:ext uri="{FF2B5EF4-FFF2-40B4-BE49-F238E27FC236}">
              <a16:creationId xmlns:a16="http://schemas.microsoft.com/office/drawing/2014/main" id="{00000000-0008-0000-3100-00002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1" name="Line 45">
          <a:extLst>
            <a:ext uri="{FF2B5EF4-FFF2-40B4-BE49-F238E27FC236}">
              <a16:creationId xmlns:a16="http://schemas.microsoft.com/office/drawing/2014/main" id="{00000000-0008-0000-3100-00002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2" name="Line 46">
          <a:extLst>
            <a:ext uri="{FF2B5EF4-FFF2-40B4-BE49-F238E27FC236}">
              <a16:creationId xmlns:a16="http://schemas.microsoft.com/office/drawing/2014/main" id="{00000000-0008-0000-3100-00002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3" name="Line 47">
          <a:extLst>
            <a:ext uri="{FF2B5EF4-FFF2-40B4-BE49-F238E27FC236}">
              <a16:creationId xmlns:a16="http://schemas.microsoft.com/office/drawing/2014/main" id="{00000000-0008-0000-3100-00002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4" name="Line 48">
          <a:extLst>
            <a:ext uri="{FF2B5EF4-FFF2-40B4-BE49-F238E27FC236}">
              <a16:creationId xmlns:a16="http://schemas.microsoft.com/office/drawing/2014/main" id="{00000000-0008-0000-3100-00003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5" name="Line 49">
          <a:extLst>
            <a:ext uri="{FF2B5EF4-FFF2-40B4-BE49-F238E27FC236}">
              <a16:creationId xmlns:a16="http://schemas.microsoft.com/office/drawing/2014/main" id="{00000000-0008-0000-3100-00003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6" name="Line 50">
          <a:extLst>
            <a:ext uri="{FF2B5EF4-FFF2-40B4-BE49-F238E27FC236}">
              <a16:creationId xmlns:a16="http://schemas.microsoft.com/office/drawing/2014/main" id="{00000000-0008-0000-3100-00003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7" name="Line 51">
          <a:extLst>
            <a:ext uri="{FF2B5EF4-FFF2-40B4-BE49-F238E27FC236}">
              <a16:creationId xmlns:a16="http://schemas.microsoft.com/office/drawing/2014/main" id="{00000000-0008-0000-3100-00003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8" name="Line 52">
          <a:extLst>
            <a:ext uri="{FF2B5EF4-FFF2-40B4-BE49-F238E27FC236}">
              <a16:creationId xmlns:a16="http://schemas.microsoft.com/office/drawing/2014/main" id="{00000000-0008-0000-3100-00003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49" name="Line 53">
          <a:extLst>
            <a:ext uri="{FF2B5EF4-FFF2-40B4-BE49-F238E27FC236}">
              <a16:creationId xmlns:a16="http://schemas.microsoft.com/office/drawing/2014/main" id="{00000000-0008-0000-3100-00003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0" name="Line 54">
          <a:extLst>
            <a:ext uri="{FF2B5EF4-FFF2-40B4-BE49-F238E27FC236}">
              <a16:creationId xmlns:a16="http://schemas.microsoft.com/office/drawing/2014/main" id="{00000000-0008-0000-3100-00003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1" name="Line 55">
          <a:extLst>
            <a:ext uri="{FF2B5EF4-FFF2-40B4-BE49-F238E27FC236}">
              <a16:creationId xmlns:a16="http://schemas.microsoft.com/office/drawing/2014/main" id="{00000000-0008-0000-3100-00003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2" name="Line 56">
          <a:extLst>
            <a:ext uri="{FF2B5EF4-FFF2-40B4-BE49-F238E27FC236}">
              <a16:creationId xmlns:a16="http://schemas.microsoft.com/office/drawing/2014/main" id="{00000000-0008-0000-3100-00003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3" name="Line 57">
          <a:extLst>
            <a:ext uri="{FF2B5EF4-FFF2-40B4-BE49-F238E27FC236}">
              <a16:creationId xmlns:a16="http://schemas.microsoft.com/office/drawing/2014/main" id="{00000000-0008-0000-3100-00003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4" name="Line 58">
          <a:extLst>
            <a:ext uri="{FF2B5EF4-FFF2-40B4-BE49-F238E27FC236}">
              <a16:creationId xmlns:a16="http://schemas.microsoft.com/office/drawing/2014/main" id="{00000000-0008-0000-3100-00003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5" name="Line 59">
          <a:extLst>
            <a:ext uri="{FF2B5EF4-FFF2-40B4-BE49-F238E27FC236}">
              <a16:creationId xmlns:a16="http://schemas.microsoft.com/office/drawing/2014/main" id="{00000000-0008-0000-3100-00003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6" name="Line 60">
          <a:extLst>
            <a:ext uri="{FF2B5EF4-FFF2-40B4-BE49-F238E27FC236}">
              <a16:creationId xmlns:a16="http://schemas.microsoft.com/office/drawing/2014/main" id="{00000000-0008-0000-3100-00003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7" name="Line 61">
          <a:extLst>
            <a:ext uri="{FF2B5EF4-FFF2-40B4-BE49-F238E27FC236}">
              <a16:creationId xmlns:a16="http://schemas.microsoft.com/office/drawing/2014/main" id="{00000000-0008-0000-3100-00003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8" name="Line 62">
          <a:extLst>
            <a:ext uri="{FF2B5EF4-FFF2-40B4-BE49-F238E27FC236}">
              <a16:creationId xmlns:a16="http://schemas.microsoft.com/office/drawing/2014/main" id="{00000000-0008-0000-3100-00003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59" name="Line 63">
          <a:extLst>
            <a:ext uri="{FF2B5EF4-FFF2-40B4-BE49-F238E27FC236}">
              <a16:creationId xmlns:a16="http://schemas.microsoft.com/office/drawing/2014/main" id="{00000000-0008-0000-3100-00003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0" name="Line 64">
          <a:extLst>
            <a:ext uri="{FF2B5EF4-FFF2-40B4-BE49-F238E27FC236}">
              <a16:creationId xmlns:a16="http://schemas.microsoft.com/office/drawing/2014/main" id="{00000000-0008-0000-3100-00004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1" name="Line 65">
          <a:extLst>
            <a:ext uri="{FF2B5EF4-FFF2-40B4-BE49-F238E27FC236}">
              <a16:creationId xmlns:a16="http://schemas.microsoft.com/office/drawing/2014/main" id="{00000000-0008-0000-3100-00004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2" name="Line 66">
          <a:extLst>
            <a:ext uri="{FF2B5EF4-FFF2-40B4-BE49-F238E27FC236}">
              <a16:creationId xmlns:a16="http://schemas.microsoft.com/office/drawing/2014/main" id="{00000000-0008-0000-3100-00004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3" name="Line 67">
          <a:extLst>
            <a:ext uri="{FF2B5EF4-FFF2-40B4-BE49-F238E27FC236}">
              <a16:creationId xmlns:a16="http://schemas.microsoft.com/office/drawing/2014/main" id="{00000000-0008-0000-3100-00004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4" name="Line 68">
          <a:extLst>
            <a:ext uri="{FF2B5EF4-FFF2-40B4-BE49-F238E27FC236}">
              <a16:creationId xmlns:a16="http://schemas.microsoft.com/office/drawing/2014/main" id="{00000000-0008-0000-3100-00004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5" name="Line 69">
          <a:extLst>
            <a:ext uri="{FF2B5EF4-FFF2-40B4-BE49-F238E27FC236}">
              <a16:creationId xmlns:a16="http://schemas.microsoft.com/office/drawing/2014/main" id="{00000000-0008-0000-3100-00004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6" name="Line 70">
          <a:extLst>
            <a:ext uri="{FF2B5EF4-FFF2-40B4-BE49-F238E27FC236}">
              <a16:creationId xmlns:a16="http://schemas.microsoft.com/office/drawing/2014/main" id="{00000000-0008-0000-3100-00004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7" name="Line 71">
          <a:extLst>
            <a:ext uri="{FF2B5EF4-FFF2-40B4-BE49-F238E27FC236}">
              <a16:creationId xmlns:a16="http://schemas.microsoft.com/office/drawing/2014/main" id="{00000000-0008-0000-3100-00004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8" name="Line 72">
          <a:extLst>
            <a:ext uri="{FF2B5EF4-FFF2-40B4-BE49-F238E27FC236}">
              <a16:creationId xmlns:a16="http://schemas.microsoft.com/office/drawing/2014/main" id="{00000000-0008-0000-3100-00004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69" name="Line 73">
          <a:extLst>
            <a:ext uri="{FF2B5EF4-FFF2-40B4-BE49-F238E27FC236}">
              <a16:creationId xmlns:a16="http://schemas.microsoft.com/office/drawing/2014/main" id="{00000000-0008-0000-3100-00004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0" name="Line 74">
          <a:extLst>
            <a:ext uri="{FF2B5EF4-FFF2-40B4-BE49-F238E27FC236}">
              <a16:creationId xmlns:a16="http://schemas.microsoft.com/office/drawing/2014/main" id="{00000000-0008-0000-3100-00004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1" name="Line 75">
          <a:extLst>
            <a:ext uri="{FF2B5EF4-FFF2-40B4-BE49-F238E27FC236}">
              <a16:creationId xmlns:a16="http://schemas.microsoft.com/office/drawing/2014/main" id="{00000000-0008-0000-3100-00004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2" name="Line 76">
          <a:extLst>
            <a:ext uri="{FF2B5EF4-FFF2-40B4-BE49-F238E27FC236}">
              <a16:creationId xmlns:a16="http://schemas.microsoft.com/office/drawing/2014/main" id="{00000000-0008-0000-3100-00004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3" name="Line 77">
          <a:extLst>
            <a:ext uri="{FF2B5EF4-FFF2-40B4-BE49-F238E27FC236}">
              <a16:creationId xmlns:a16="http://schemas.microsoft.com/office/drawing/2014/main" id="{00000000-0008-0000-3100-00004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4" name="Line 78">
          <a:extLst>
            <a:ext uri="{FF2B5EF4-FFF2-40B4-BE49-F238E27FC236}">
              <a16:creationId xmlns:a16="http://schemas.microsoft.com/office/drawing/2014/main" id="{00000000-0008-0000-3100-00004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5" name="Line 79">
          <a:extLst>
            <a:ext uri="{FF2B5EF4-FFF2-40B4-BE49-F238E27FC236}">
              <a16:creationId xmlns:a16="http://schemas.microsoft.com/office/drawing/2014/main" id="{00000000-0008-0000-3100-00004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6" name="Line 80">
          <a:extLst>
            <a:ext uri="{FF2B5EF4-FFF2-40B4-BE49-F238E27FC236}">
              <a16:creationId xmlns:a16="http://schemas.microsoft.com/office/drawing/2014/main" id="{00000000-0008-0000-3100-00005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7" name="Line 81">
          <a:extLst>
            <a:ext uri="{FF2B5EF4-FFF2-40B4-BE49-F238E27FC236}">
              <a16:creationId xmlns:a16="http://schemas.microsoft.com/office/drawing/2014/main" id="{00000000-0008-0000-3100-00005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8" name="Line 82">
          <a:extLst>
            <a:ext uri="{FF2B5EF4-FFF2-40B4-BE49-F238E27FC236}">
              <a16:creationId xmlns:a16="http://schemas.microsoft.com/office/drawing/2014/main" id="{00000000-0008-0000-3100-00005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79" name="Line 83">
          <a:extLst>
            <a:ext uri="{FF2B5EF4-FFF2-40B4-BE49-F238E27FC236}">
              <a16:creationId xmlns:a16="http://schemas.microsoft.com/office/drawing/2014/main" id="{00000000-0008-0000-3100-00005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0" name="Line 84">
          <a:extLst>
            <a:ext uri="{FF2B5EF4-FFF2-40B4-BE49-F238E27FC236}">
              <a16:creationId xmlns:a16="http://schemas.microsoft.com/office/drawing/2014/main" id="{00000000-0008-0000-3100-00005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1" name="Line 85">
          <a:extLst>
            <a:ext uri="{FF2B5EF4-FFF2-40B4-BE49-F238E27FC236}">
              <a16:creationId xmlns:a16="http://schemas.microsoft.com/office/drawing/2014/main" id="{00000000-0008-0000-3100-00005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2" name="Line 86">
          <a:extLst>
            <a:ext uri="{FF2B5EF4-FFF2-40B4-BE49-F238E27FC236}">
              <a16:creationId xmlns:a16="http://schemas.microsoft.com/office/drawing/2014/main" id="{00000000-0008-0000-3100-00005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3" name="Line 87">
          <a:extLst>
            <a:ext uri="{FF2B5EF4-FFF2-40B4-BE49-F238E27FC236}">
              <a16:creationId xmlns:a16="http://schemas.microsoft.com/office/drawing/2014/main" id="{00000000-0008-0000-3100-00005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4" name="Line 88">
          <a:extLst>
            <a:ext uri="{FF2B5EF4-FFF2-40B4-BE49-F238E27FC236}">
              <a16:creationId xmlns:a16="http://schemas.microsoft.com/office/drawing/2014/main" id="{00000000-0008-0000-3100-00005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5" name="Line 89">
          <a:extLst>
            <a:ext uri="{FF2B5EF4-FFF2-40B4-BE49-F238E27FC236}">
              <a16:creationId xmlns:a16="http://schemas.microsoft.com/office/drawing/2014/main" id="{00000000-0008-0000-3100-00005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6" name="Line 90">
          <a:extLst>
            <a:ext uri="{FF2B5EF4-FFF2-40B4-BE49-F238E27FC236}">
              <a16:creationId xmlns:a16="http://schemas.microsoft.com/office/drawing/2014/main" id="{00000000-0008-0000-3100-00005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7" name="Line 91">
          <a:extLst>
            <a:ext uri="{FF2B5EF4-FFF2-40B4-BE49-F238E27FC236}">
              <a16:creationId xmlns:a16="http://schemas.microsoft.com/office/drawing/2014/main" id="{00000000-0008-0000-3100-00005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8" name="Line 92">
          <a:extLst>
            <a:ext uri="{FF2B5EF4-FFF2-40B4-BE49-F238E27FC236}">
              <a16:creationId xmlns:a16="http://schemas.microsoft.com/office/drawing/2014/main" id="{00000000-0008-0000-3100-00005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89" name="Line 93">
          <a:extLst>
            <a:ext uri="{FF2B5EF4-FFF2-40B4-BE49-F238E27FC236}">
              <a16:creationId xmlns:a16="http://schemas.microsoft.com/office/drawing/2014/main" id="{00000000-0008-0000-3100-00005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0" name="Line 94">
          <a:extLst>
            <a:ext uri="{FF2B5EF4-FFF2-40B4-BE49-F238E27FC236}">
              <a16:creationId xmlns:a16="http://schemas.microsoft.com/office/drawing/2014/main" id="{00000000-0008-0000-3100-00005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1" name="Line 95">
          <a:extLst>
            <a:ext uri="{FF2B5EF4-FFF2-40B4-BE49-F238E27FC236}">
              <a16:creationId xmlns:a16="http://schemas.microsoft.com/office/drawing/2014/main" id="{00000000-0008-0000-3100-00005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2" name="Line 96">
          <a:extLst>
            <a:ext uri="{FF2B5EF4-FFF2-40B4-BE49-F238E27FC236}">
              <a16:creationId xmlns:a16="http://schemas.microsoft.com/office/drawing/2014/main" id="{00000000-0008-0000-3100-00006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3" name="Line 97">
          <a:extLst>
            <a:ext uri="{FF2B5EF4-FFF2-40B4-BE49-F238E27FC236}">
              <a16:creationId xmlns:a16="http://schemas.microsoft.com/office/drawing/2014/main" id="{00000000-0008-0000-3100-00006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4" name="Line 98">
          <a:extLst>
            <a:ext uri="{FF2B5EF4-FFF2-40B4-BE49-F238E27FC236}">
              <a16:creationId xmlns:a16="http://schemas.microsoft.com/office/drawing/2014/main" id="{00000000-0008-0000-3100-00006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5" name="Line 99">
          <a:extLst>
            <a:ext uri="{FF2B5EF4-FFF2-40B4-BE49-F238E27FC236}">
              <a16:creationId xmlns:a16="http://schemas.microsoft.com/office/drawing/2014/main" id="{00000000-0008-0000-3100-00006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6" name="Line 100">
          <a:extLst>
            <a:ext uri="{FF2B5EF4-FFF2-40B4-BE49-F238E27FC236}">
              <a16:creationId xmlns:a16="http://schemas.microsoft.com/office/drawing/2014/main" id="{00000000-0008-0000-3100-00006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7" name="Line 101">
          <a:extLst>
            <a:ext uri="{FF2B5EF4-FFF2-40B4-BE49-F238E27FC236}">
              <a16:creationId xmlns:a16="http://schemas.microsoft.com/office/drawing/2014/main" id="{00000000-0008-0000-3100-00006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8" name="Line 102">
          <a:extLst>
            <a:ext uri="{FF2B5EF4-FFF2-40B4-BE49-F238E27FC236}">
              <a16:creationId xmlns:a16="http://schemas.microsoft.com/office/drawing/2014/main" id="{00000000-0008-0000-3100-00006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399" name="Line 103">
          <a:extLst>
            <a:ext uri="{FF2B5EF4-FFF2-40B4-BE49-F238E27FC236}">
              <a16:creationId xmlns:a16="http://schemas.microsoft.com/office/drawing/2014/main" id="{00000000-0008-0000-3100-00006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0" name="Line 104">
          <a:extLst>
            <a:ext uri="{FF2B5EF4-FFF2-40B4-BE49-F238E27FC236}">
              <a16:creationId xmlns:a16="http://schemas.microsoft.com/office/drawing/2014/main" id="{00000000-0008-0000-3100-00006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1" name="Line 105">
          <a:extLst>
            <a:ext uri="{FF2B5EF4-FFF2-40B4-BE49-F238E27FC236}">
              <a16:creationId xmlns:a16="http://schemas.microsoft.com/office/drawing/2014/main" id="{00000000-0008-0000-3100-00006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2" name="Line 106">
          <a:extLst>
            <a:ext uri="{FF2B5EF4-FFF2-40B4-BE49-F238E27FC236}">
              <a16:creationId xmlns:a16="http://schemas.microsoft.com/office/drawing/2014/main" id="{00000000-0008-0000-3100-00006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3" name="Line 107">
          <a:extLst>
            <a:ext uri="{FF2B5EF4-FFF2-40B4-BE49-F238E27FC236}">
              <a16:creationId xmlns:a16="http://schemas.microsoft.com/office/drawing/2014/main" id="{00000000-0008-0000-3100-00006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4" name="Line 108">
          <a:extLst>
            <a:ext uri="{FF2B5EF4-FFF2-40B4-BE49-F238E27FC236}">
              <a16:creationId xmlns:a16="http://schemas.microsoft.com/office/drawing/2014/main" id="{00000000-0008-0000-3100-00006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5" name="Line 109">
          <a:extLst>
            <a:ext uri="{FF2B5EF4-FFF2-40B4-BE49-F238E27FC236}">
              <a16:creationId xmlns:a16="http://schemas.microsoft.com/office/drawing/2014/main" id="{00000000-0008-0000-3100-00006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6" name="Line 110">
          <a:extLst>
            <a:ext uri="{FF2B5EF4-FFF2-40B4-BE49-F238E27FC236}">
              <a16:creationId xmlns:a16="http://schemas.microsoft.com/office/drawing/2014/main" id="{00000000-0008-0000-3100-00006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7" name="Line 111">
          <a:extLst>
            <a:ext uri="{FF2B5EF4-FFF2-40B4-BE49-F238E27FC236}">
              <a16:creationId xmlns:a16="http://schemas.microsoft.com/office/drawing/2014/main" id="{00000000-0008-0000-3100-00006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8" name="Line 112">
          <a:extLst>
            <a:ext uri="{FF2B5EF4-FFF2-40B4-BE49-F238E27FC236}">
              <a16:creationId xmlns:a16="http://schemas.microsoft.com/office/drawing/2014/main" id="{00000000-0008-0000-3100-00007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09" name="Line 113">
          <a:extLst>
            <a:ext uri="{FF2B5EF4-FFF2-40B4-BE49-F238E27FC236}">
              <a16:creationId xmlns:a16="http://schemas.microsoft.com/office/drawing/2014/main" id="{00000000-0008-0000-3100-00007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0" name="Line 114">
          <a:extLst>
            <a:ext uri="{FF2B5EF4-FFF2-40B4-BE49-F238E27FC236}">
              <a16:creationId xmlns:a16="http://schemas.microsoft.com/office/drawing/2014/main" id="{00000000-0008-0000-3100-00007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1" name="Line 115">
          <a:extLst>
            <a:ext uri="{FF2B5EF4-FFF2-40B4-BE49-F238E27FC236}">
              <a16:creationId xmlns:a16="http://schemas.microsoft.com/office/drawing/2014/main" id="{00000000-0008-0000-3100-00007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2" name="Line 116">
          <a:extLst>
            <a:ext uri="{FF2B5EF4-FFF2-40B4-BE49-F238E27FC236}">
              <a16:creationId xmlns:a16="http://schemas.microsoft.com/office/drawing/2014/main" id="{00000000-0008-0000-3100-00007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3" name="Line 117">
          <a:extLst>
            <a:ext uri="{FF2B5EF4-FFF2-40B4-BE49-F238E27FC236}">
              <a16:creationId xmlns:a16="http://schemas.microsoft.com/office/drawing/2014/main" id="{00000000-0008-0000-3100-00007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4" name="Line 118">
          <a:extLst>
            <a:ext uri="{FF2B5EF4-FFF2-40B4-BE49-F238E27FC236}">
              <a16:creationId xmlns:a16="http://schemas.microsoft.com/office/drawing/2014/main" id="{00000000-0008-0000-3100-00007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5" name="Line 119">
          <a:extLst>
            <a:ext uri="{FF2B5EF4-FFF2-40B4-BE49-F238E27FC236}">
              <a16:creationId xmlns:a16="http://schemas.microsoft.com/office/drawing/2014/main" id="{00000000-0008-0000-3100-00007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6" name="Line 120">
          <a:extLst>
            <a:ext uri="{FF2B5EF4-FFF2-40B4-BE49-F238E27FC236}">
              <a16:creationId xmlns:a16="http://schemas.microsoft.com/office/drawing/2014/main" id="{00000000-0008-0000-3100-00007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7" name="Line 121">
          <a:extLst>
            <a:ext uri="{FF2B5EF4-FFF2-40B4-BE49-F238E27FC236}">
              <a16:creationId xmlns:a16="http://schemas.microsoft.com/office/drawing/2014/main" id="{00000000-0008-0000-3100-00007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8" name="Line 122">
          <a:extLst>
            <a:ext uri="{FF2B5EF4-FFF2-40B4-BE49-F238E27FC236}">
              <a16:creationId xmlns:a16="http://schemas.microsoft.com/office/drawing/2014/main" id="{00000000-0008-0000-3100-00007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19" name="Line 123">
          <a:extLst>
            <a:ext uri="{FF2B5EF4-FFF2-40B4-BE49-F238E27FC236}">
              <a16:creationId xmlns:a16="http://schemas.microsoft.com/office/drawing/2014/main" id="{00000000-0008-0000-3100-00007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0" name="Line 124">
          <a:extLst>
            <a:ext uri="{FF2B5EF4-FFF2-40B4-BE49-F238E27FC236}">
              <a16:creationId xmlns:a16="http://schemas.microsoft.com/office/drawing/2014/main" id="{00000000-0008-0000-3100-00007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1" name="Line 125">
          <a:extLst>
            <a:ext uri="{FF2B5EF4-FFF2-40B4-BE49-F238E27FC236}">
              <a16:creationId xmlns:a16="http://schemas.microsoft.com/office/drawing/2014/main" id="{00000000-0008-0000-3100-00007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2" name="Line 126">
          <a:extLst>
            <a:ext uri="{FF2B5EF4-FFF2-40B4-BE49-F238E27FC236}">
              <a16:creationId xmlns:a16="http://schemas.microsoft.com/office/drawing/2014/main" id="{00000000-0008-0000-3100-00007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3" name="Line 127">
          <a:extLst>
            <a:ext uri="{FF2B5EF4-FFF2-40B4-BE49-F238E27FC236}">
              <a16:creationId xmlns:a16="http://schemas.microsoft.com/office/drawing/2014/main" id="{00000000-0008-0000-3100-00007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4" name="Line 128">
          <a:extLst>
            <a:ext uri="{FF2B5EF4-FFF2-40B4-BE49-F238E27FC236}">
              <a16:creationId xmlns:a16="http://schemas.microsoft.com/office/drawing/2014/main" id="{00000000-0008-0000-3100-00008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5" name="Line 129">
          <a:extLst>
            <a:ext uri="{FF2B5EF4-FFF2-40B4-BE49-F238E27FC236}">
              <a16:creationId xmlns:a16="http://schemas.microsoft.com/office/drawing/2014/main" id="{00000000-0008-0000-3100-00008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6" name="Line 130">
          <a:extLst>
            <a:ext uri="{FF2B5EF4-FFF2-40B4-BE49-F238E27FC236}">
              <a16:creationId xmlns:a16="http://schemas.microsoft.com/office/drawing/2014/main" id="{00000000-0008-0000-3100-00008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7" name="Line 131">
          <a:extLst>
            <a:ext uri="{FF2B5EF4-FFF2-40B4-BE49-F238E27FC236}">
              <a16:creationId xmlns:a16="http://schemas.microsoft.com/office/drawing/2014/main" id="{00000000-0008-0000-3100-00008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8" name="Line 132">
          <a:extLst>
            <a:ext uri="{FF2B5EF4-FFF2-40B4-BE49-F238E27FC236}">
              <a16:creationId xmlns:a16="http://schemas.microsoft.com/office/drawing/2014/main" id="{00000000-0008-0000-3100-00008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29" name="Line 133">
          <a:extLst>
            <a:ext uri="{FF2B5EF4-FFF2-40B4-BE49-F238E27FC236}">
              <a16:creationId xmlns:a16="http://schemas.microsoft.com/office/drawing/2014/main" id="{00000000-0008-0000-3100-00008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0" name="Line 134">
          <a:extLst>
            <a:ext uri="{FF2B5EF4-FFF2-40B4-BE49-F238E27FC236}">
              <a16:creationId xmlns:a16="http://schemas.microsoft.com/office/drawing/2014/main" id="{00000000-0008-0000-3100-00008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1" name="Line 135">
          <a:extLst>
            <a:ext uri="{FF2B5EF4-FFF2-40B4-BE49-F238E27FC236}">
              <a16:creationId xmlns:a16="http://schemas.microsoft.com/office/drawing/2014/main" id="{00000000-0008-0000-3100-00008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2" name="Line 136">
          <a:extLst>
            <a:ext uri="{FF2B5EF4-FFF2-40B4-BE49-F238E27FC236}">
              <a16:creationId xmlns:a16="http://schemas.microsoft.com/office/drawing/2014/main" id="{00000000-0008-0000-3100-00008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3" name="Line 137">
          <a:extLst>
            <a:ext uri="{FF2B5EF4-FFF2-40B4-BE49-F238E27FC236}">
              <a16:creationId xmlns:a16="http://schemas.microsoft.com/office/drawing/2014/main" id="{00000000-0008-0000-3100-00008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4" name="Line 138">
          <a:extLst>
            <a:ext uri="{FF2B5EF4-FFF2-40B4-BE49-F238E27FC236}">
              <a16:creationId xmlns:a16="http://schemas.microsoft.com/office/drawing/2014/main" id="{00000000-0008-0000-3100-00008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5" name="Line 139">
          <a:extLst>
            <a:ext uri="{FF2B5EF4-FFF2-40B4-BE49-F238E27FC236}">
              <a16:creationId xmlns:a16="http://schemas.microsoft.com/office/drawing/2014/main" id="{00000000-0008-0000-3100-00008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6" name="Line 140">
          <a:extLst>
            <a:ext uri="{FF2B5EF4-FFF2-40B4-BE49-F238E27FC236}">
              <a16:creationId xmlns:a16="http://schemas.microsoft.com/office/drawing/2014/main" id="{00000000-0008-0000-3100-00008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7" name="Line 141">
          <a:extLst>
            <a:ext uri="{FF2B5EF4-FFF2-40B4-BE49-F238E27FC236}">
              <a16:creationId xmlns:a16="http://schemas.microsoft.com/office/drawing/2014/main" id="{00000000-0008-0000-3100-00008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8" name="Line 142">
          <a:extLst>
            <a:ext uri="{FF2B5EF4-FFF2-40B4-BE49-F238E27FC236}">
              <a16:creationId xmlns:a16="http://schemas.microsoft.com/office/drawing/2014/main" id="{00000000-0008-0000-3100-00008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39" name="Line 143">
          <a:extLst>
            <a:ext uri="{FF2B5EF4-FFF2-40B4-BE49-F238E27FC236}">
              <a16:creationId xmlns:a16="http://schemas.microsoft.com/office/drawing/2014/main" id="{00000000-0008-0000-3100-00008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0" name="Line 144">
          <a:extLst>
            <a:ext uri="{FF2B5EF4-FFF2-40B4-BE49-F238E27FC236}">
              <a16:creationId xmlns:a16="http://schemas.microsoft.com/office/drawing/2014/main" id="{00000000-0008-0000-3100-00009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1" name="Line 145">
          <a:extLst>
            <a:ext uri="{FF2B5EF4-FFF2-40B4-BE49-F238E27FC236}">
              <a16:creationId xmlns:a16="http://schemas.microsoft.com/office/drawing/2014/main" id="{00000000-0008-0000-3100-00009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2" name="Line 146">
          <a:extLst>
            <a:ext uri="{FF2B5EF4-FFF2-40B4-BE49-F238E27FC236}">
              <a16:creationId xmlns:a16="http://schemas.microsoft.com/office/drawing/2014/main" id="{00000000-0008-0000-3100-00009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3" name="Line 147">
          <a:extLst>
            <a:ext uri="{FF2B5EF4-FFF2-40B4-BE49-F238E27FC236}">
              <a16:creationId xmlns:a16="http://schemas.microsoft.com/office/drawing/2014/main" id="{00000000-0008-0000-3100-00009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4" name="Line 148">
          <a:extLst>
            <a:ext uri="{FF2B5EF4-FFF2-40B4-BE49-F238E27FC236}">
              <a16:creationId xmlns:a16="http://schemas.microsoft.com/office/drawing/2014/main" id="{00000000-0008-0000-3100-00009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5" name="Line 149">
          <a:extLst>
            <a:ext uri="{FF2B5EF4-FFF2-40B4-BE49-F238E27FC236}">
              <a16:creationId xmlns:a16="http://schemas.microsoft.com/office/drawing/2014/main" id="{00000000-0008-0000-3100-00009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6" name="Line 150">
          <a:extLst>
            <a:ext uri="{FF2B5EF4-FFF2-40B4-BE49-F238E27FC236}">
              <a16:creationId xmlns:a16="http://schemas.microsoft.com/office/drawing/2014/main" id="{00000000-0008-0000-3100-00009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7" name="Line 151">
          <a:extLst>
            <a:ext uri="{FF2B5EF4-FFF2-40B4-BE49-F238E27FC236}">
              <a16:creationId xmlns:a16="http://schemas.microsoft.com/office/drawing/2014/main" id="{00000000-0008-0000-3100-00009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8" name="Line 152">
          <a:extLst>
            <a:ext uri="{FF2B5EF4-FFF2-40B4-BE49-F238E27FC236}">
              <a16:creationId xmlns:a16="http://schemas.microsoft.com/office/drawing/2014/main" id="{00000000-0008-0000-3100-00009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49" name="Line 153">
          <a:extLst>
            <a:ext uri="{FF2B5EF4-FFF2-40B4-BE49-F238E27FC236}">
              <a16:creationId xmlns:a16="http://schemas.microsoft.com/office/drawing/2014/main" id="{00000000-0008-0000-3100-00009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0" name="Line 154">
          <a:extLst>
            <a:ext uri="{FF2B5EF4-FFF2-40B4-BE49-F238E27FC236}">
              <a16:creationId xmlns:a16="http://schemas.microsoft.com/office/drawing/2014/main" id="{00000000-0008-0000-3100-00009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1" name="Line 155">
          <a:extLst>
            <a:ext uri="{FF2B5EF4-FFF2-40B4-BE49-F238E27FC236}">
              <a16:creationId xmlns:a16="http://schemas.microsoft.com/office/drawing/2014/main" id="{00000000-0008-0000-3100-00009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2" name="Line 156">
          <a:extLst>
            <a:ext uri="{FF2B5EF4-FFF2-40B4-BE49-F238E27FC236}">
              <a16:creationId xmlns:a16="http://schemas.microsoft.com/office/drawing/2014/main" id="{00000000-0008-0000-3100-00009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3" name="Line 157">
          <a:extLst>
            <a:ext uri="{FF2B5EF4-FFF2-40B4-BE49-F238E27FC236}">
              <a16:creationId xmlns:a16="http://schemas.microsoft.com/office/drawing/2014/main" id="{00000000-0008-0000-3100-00009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4" name="Line 158">
          <a:extLst>
            <a:ext uri="{FF2B5EF4-FFF2-40B4-BE49-F238E27FC236}">
              <a16:creationId xmlns:a16="http://schemas.microsoft.com/office/drawing/2014/main" id="{00000000-0008-0000-3100-00009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5" name="Line 159">
          <a:extLst>
            <a:ext uri="{FF2B5EF4-FFF2-40B4-BE49-F238E27FC236}">
              <a16:creationId xmlns:a16="http://schemas.microsoft.com/office/drawing/2014/main" id="{00000000-0008-0000-3100-00009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6" name="Line 160">
          <a:extLst>
            <a:ext uri="{FF2B5EF4-FFF2-40B4-BE49-F238E27FC236}">
              <a16:creationId xmlns:a16="http://schemas.microsoft.com/office/drawing/2014/main" id="{00000000-0008-0000-3100-0000A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7" name="Line 161">
          <a:extLst>
            <a:ext uri="{FF2B5EF4-FFF2-40B4-BE49-F238E27FC236}">
              <a16:creationId xmlns:a16="http://schemas.microsoft.com/office/drawing/2014/main" id="{00000000-0008-0000-3100-0000A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8" name="Line 162">
          <a:extLst>
            <a:ext uri="{FF2B5EF4-FFF2-40B4-BE49-F238E27FC236}">
              <a16:creationId xmlns:a16="http://schemas.microsoft.com/office/drawing/2014/main" id="{00000000-0008-0000-3100-0000A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59" name="Line 163">
          <a:extLst>
            <a:ext uri="{FF2B5EF4-FFF2-40B4-BE49-F238E27FC236}">
              <a16:creationId xmlns:a16="http://schemas.microsoft.com/office/drawing/2014/main" id="{00000000-0008-0000-3100-0000A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0" name="Line 164">
          <a:extLst>
            <a:ext uri="{FF2B5EF4-FFF2-40B4-BE49-F238E27FC236}">
              <a16:creationId xmlns:a16="http://schemas.microsoft.com/office/drawing/2014/main" id="{00000000-0008-0000-3100-0000A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1" name="Line 165">
          <a:extLst>
            <a:ext uri="{FF2B5EF4-FFF2-40B4-BE49-F238E27FC236}">
              <a16:creationId xmlns:a16="http://schemas.microsoft.com/office/drawing/2014/main" id="{00000000-0008-0000-3100-0000A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2" name="Line 166">
          <a:extLst>
            <a:ext uri="{FF2B5EF4-FFF2-40B4-BE49-F238E27FC236}">
              <a16:creationId xmlns:a16="http://schemas.microsoft.com/office/drawing/2014/main" id="{00000000-0008-0000-3100-0000A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3" name="Line 167">
          <a:extLst>
            <a:ext uri="{FF2B5EF4-FFF2-40B4-BE49-F238E27FC236}">
              <a16:creationId xmlns:a16="http://schemas.microsoft.com/office/drawing/2014/main" id="{00000000-0008-0000-3100-0000A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4" name="Line 168">
          <a:extLst>
            <a:ext uri="{FF2B5EF4-FFF2-40B4-BE49-F238E27FC236}">
              <a16:creationId xmlns:a16="http://schemas.microsoft.com/office/drawing/2014/main" id="{00000000-0008-0000-3100-0000A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5" name="Line 169">
          <a:extLst>
            <a:ext uri="{FF2B5EF4-FFF2-40B4-BE49-F238E27FC236}">
              <a16:creationId xmlns:a16="http://schemas.microsoft.com/office/drawing/2014/main" id="{00000000-0008-0000-3100-0000A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6" name="Line 170">
          <a:extLst>
            <a:ext uri="{FF2B5EF4-FFF2-40B4-BE49-F238E27FC236}">
              <a16:creationId xmlns:a16="http://schemas.microsoft.com/office/drawing/2014/main" id="{00000000-0008-0000-3100-0000A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7" name="Line 171">
          <a:extLst>
            <a:ext uri="{FF2B5EF4-FFF2-40B4-BE49-F238E27FC236}">
              <a16:creationId xmlns:a16="http://schemas.microsoft.com/office/drawing/2014/main" id="{00000000-0008-0000-3100-0000A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8" name="Line 172">
          <a:extLst>
            <a:ext uri="{FF2B5EF4-FFF2-40B4-BE49-F238E27FC236}">
              <a16:creationId xmlns:a16="http://schemas.microsoft.com/office/drawing/2014/main" id="{00000000-0008-0000-3100-0000A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69" name="Line 173">
          <a:extLst>
            <a:ext uri="{FF2B5EF4-FFF2-40B4-BE49-F238E27FC236}">
              <a16:creationId xmlns:a16="http://schemas.microsoft.com/office/drawing/2014/main" id="{00000000-0008-0000-3100-0000A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0" name="Line 174">
          <a:extLst>
            <a:ext uri="{FF2B5EF4-FFF2-40B4-BE49-F238E27FC236}">
              <a16:creationId xmlns:a16="http://schemas.microsoft.com/office/drawing/2014/main" id="{00000000-0008-0000-3100-0000A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1" name="Line 175">
          <a:extLst>
            <a:ext uri="{FF2B5EF4-FFF2-40B4-BE49-F238E27FC236}">
              <a16:creationId xmlns:a16="http://schemas.microsoft.com/office/drawing/2014/main" id="{00000000-0008-0000-3100-0000A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2" name="Line 176">
          <a:extLst>
            <a:ext uri="{FF2B5EF4-FFF2-40B4-BE49-F238E27FC236}">
              <a16:creationId xmlns:a16="http://schemas.microsoft.com/office/drawing/2014/main" id="{00000000-0008-0000-3100-0000B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3" name="Line 177">
          <a:extLst>
            <a:ext uri="{FF2B5EF4-FFF2-40B4-BE49-F238E27FC236}">
              <a16:creationId xmlns:a16="http://schemas.microsoft.com/office/drawing/2014/main" id="{00000000-0008-0000-3100-0000B1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4" name="Line 178">
          <a:extLst>
            <a:ext uri="{FF2B5EF4-FFF2-40B4-BE49-F238E27FC236}">
              <a16:creationId xmlns:a16="http://schemas.microsoft.com/office/drawing/2014/main" id="{00000000-0008-0000-3100-0000B2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5" name="Line 179">
          <a:extLst>
            <a:ext uri="{FF2B5EF4-FFF2-40B4-BE49-F238E27FC236}">
              <a16:creationId xmlns:a16="http://schemas.microsoft.com/office/drawing/2014/main" id="{00000000-0008-0000-3100-0000B3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6" name="Line 180">
          <a:extLst>
            <a:ext uri="{FF2B5EF4-FFF2-40B4-BE49-F238E27FC236}">
              <a16:creationId xmlns:a16="http://schemas.microsoft.com/office/drawing/2014/main" id="{00000000-0008-0000-3100-0000B4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7" name="Line 181">
          <a:extLst>
            <a:ext uri="{FF2B5EF4-FFF2-40B4-BE49-F238E27FC236}">
              <a16:creationId xmlns:a16="http://schemas.microsoft.com/office/drawing/2014/main" id="{00000000-0008-0000-3100-0000B5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55478" name="Line 182">
          <a:extLst>
            <a:ext uri="{FF2B5EF4-FFF2-40B4-BE49-F238E27FC236}">
              <a16:creationId xmlns:a16="http://schemas.microsoft.com/office/drawing/2014/main" id="{00000000-0008-0000-3100-0000B6D80000}"/>
            </a:ext>
          </a:extLst>
        </xdr:cNvPr>
        <xdr:cNvSpPr>
          <a:spLocks noChangeShapeType="1"/>
        </xdr:cNvSpPr>
      </xdr:nvSpPr>
      <xdr:spPr bwMode="auto">
        <a:xfrm>
          <a:off x="0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79" name="Line 183">
          <a:extLst>
            <a:ext uri="{FF2B5EF4-FFF2-40B4-BE49-F238E27FC236}">
              <a16:creationId xmlns:a16="http://schemas.microsoft.com/office/drawing/2014/main" id="{00000000-0008-0000-3100-0000B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0" name="Line 184">
          <a:extLst>
            <a:ext uri="{FF2B5EF4-FFF2-40B4-BE49-F238E27FC236}">
              <a16:creationId xmlns:a16="http://schemas.microsoft.com/office/drawing/2014/main" id="{00000000-0008-0000-3100-0000B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1" name="Line 185">
          <a:extLst>
            <a:ext uri="{FF2B5EF4-FFF2-40B4-BE49-F238E27FC236}">
              <a16:creationId xmlns:a16="http://schemas.microsoft.com/office/drawing/2014/main" id="{00000000-0008-0000-3100-0000B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2" name="Line 186">
          <a:extLst>
            <a:ext uri="{FF2B5EF4-FFF2-40B4-BE49-F238E27FC236}">
              <a16:creationId xmlns:a16="http://schemas.microsoft.com/office/drawing/2014/main" id="{00000000-0008-0000-3100-0000B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3" name="Line 187">
          <a:extLst>
            <a:ext uri="{FF2B5EF4-FFF2-40B4-BE49-F238E27FC236}">
              <a16:creationId xmlns:a16="http://schemas.microsoft.com/office/drawing/2014/main" id="{00000000-0008-0000-3100-0000B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4" name="Line 188">
          <a:extLst>
            <a:ext uri="{FF2B5EF4-FFF2-40B4-BE49-F238E27FC236}">
              <a16:creationId xmlns:a16="http://schemas.microsoft.com/office/drawing/2014/main" id="{00000000-0008-0000-3100-0000B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5" name="Line 189">
          <a:extLst>
            <a:ext uri="{FF2B5EF4-FFF2-40B4-BE49-F238E27FC236}">
              <a16:creationId xmlns:a16="http://schemas.microsoft.com/office/drawing/2014/main" id="{00000000-0008-0000-3100-0000B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6" name="Line 190">
          <a:extLst>
            <a:ext uri="{FF2B5EF4-FFF2-40B4-BE49-F238E27FC236}">
              <a16:creationId xmlns:a16="http://schemas.microsoft.com/office/drawing/2014/main" id="{00000000-0008-0000-3100-0000B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7" name="Line 191">
          <a:extLst>
            <a:ext uri="{FF2B5EF4-FFF2-40B4-BE49-F238E27FC236}">
              <a16:creationId xmlns:a16="http://schemas.microsoft.com/office/drawing/2014/main" id="{00000000-0008-0000-3100-0000B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8" name="Line 192">
          <a:extLst>
            <a:ext uri="{FF2B5EF4-FFF2-40B4-BE49-F238E27FC236}">
              <a16:creationId xmlns:a16="http://schemas.microsoft.com/office/drawing/2014/main" id="{00000000-0008-0000-3100-0000C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89" name="Line 193">
          <a:extLst>
            <a:ext uri="{FF2B5EF4-FFF2-40B4-BE49-F238E27FC236}">
              <a16:creationId xmlns:a16="http://schemas.microsoft.com/office/drawing/2014/main" id="{00000000-0008-0000-3100-0000C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0" name="Line 194">
          <a:extLst>
            <a:ext uri="{FF2B5EF4-FFF2-40B4-BE49-F238E27FC236}">
              <a16:creationId xmlns:a16="http://schemas.microsoft.com/office/drawing/2014/main" id="{00000000-0008-0000-3100-0000C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1" name="Line 195">
          <a:extLst>
            <a:ext uri="{FF2B5EF4-FFF2-40B4-BE49-F238E27FC236}">
              <a16:creationId xmlns:a16="http://schemas.microsoft.com/office/drawing/2014/main" id="{00000000-0008-0000-3100-0000C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2" name="Line 196">
          <a:extLst>
            <a:ext uri="{FF2B5EF4-FFF2-40B4-BE49-F238E27FC236}">
              <a16:creationId xmlns:a16="http://schemas.microsoft.com/office/drawing/2014/main" id="{00000000-0008-0000-3100-0000C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3" name="Line 197">
          <a:extLst>
            <a:ext uri="{FF2B5EF4-FFF2-40B4-BE49-F238E27FC236}">
              <a16:creationId xmlns:a16="http://schemas.microsoft.com/office/drawing/2014/main" id="{00000000-0008-0000-3100-0000C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4" name="Line 198">
          <a:extLst>
            <a:ext uri="{FF2B5EF4-FFF2-40B4-BE49-F238E27FC236}">
              <a16:creationId xmlns:a16="http://schemas.microsoft.com/office/drawing/2014/main" id="{00000000-0008-0000-3100-0000C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5" name="Line 199">
          <a:extLst>
            <a:ext uri="{FF2B5EF4-FFF2-40B4-BE49-F238E27FC236}">
              <a16:creationId xmlns:a16="http://schemas.microsoft.com/office/drawing/2014/main" id="{00000000-0008-0000-3100-0000C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6" name="Line 200">
          <a:extLst>
            <a:ext uri="{FF2B5EF4-FFF2-40B4-BE49-F238E27FC236}">
              <a16:creationId xmlns:a16="http://schemas.microsoft.com/office/drawing/2014/main" id="{00000000-0008-0000-3100-0000C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7" name="Line 201">
          <a:extLst>
            <a:ext uri="{FF2B5EF4-FFF2-40B4-BE49-F238E27FC236}">
              <a16:creationId xmlns:a16="http://schemas.microsoft.com/office/drawing/2014/main" id="{00000000-0008-0000-3100-0000C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8" name="Line 202">
          <a:extLst>
            <a:ext uri="{FF2B5EF4-FFF2-40B4-BE49-F238E27FC236}">
              <a16:creationId xmlns:a16="http://schemas.microsoft.com/office/drawing/2014/main" id="{00000000-0008-0000-3100-0000C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499" name="Line 203">
          <a:extLst>
            <a:ext uri="{FF2B5EF4-FFF2-40B4-BE49-F238E27FC236}">
              <a16:creationId xmlns:a16="http://schemas.microsoft.com/office/drawing/2014/main" id="{00000000-0008-0000-3100-0000C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0" name="Line 204">
          <a:extLst>
            <a:ext uri="{FF2B5EF4-FFF2-40B4-BE49-F238E27FC236}">
              <a16:creationId xmlns:a16="http://schemas.microsoft.com/office/drawing/2014/main" id="{00000000-0008-0000-3100-0000C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1" name="Line 205">
          <a:extLst>
            <a:ext uri="{FF2B5EF4-FFF2-40B4-BE49-F238E27FC236}">
              <a16:creationId xmlns:a16="http://schemas.microsoft.com/office/drawing/2014/main" id="{00000000-0008-0000-3100-0000C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2" name="Line 206">
          <a:extLst>
            <a:ext uri="{FF2B5EF4-FFF2-40B4-BE49-F238E27FC236}">
              <a16:creationId xmlns:a16="http://schemas.microsoft.com/office/drawing/2014/main" id="{00000000-0008-0000-3100-0000C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3" name="Line 207">
          <a:extLst>
            <a:ext uri="{FF2B5EF4-FFF2-40B4-BE49-F238E27FC236}">
              <a16:creationId xmlns:a16="http://schemas.microsoft.com/office/drawing/2014/main" id="{00000000-0008-0000-3100-0000C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4" name="Line 208">
          <a:extLst>
            <a:ext uri="{FF2B5EF4-FFF2-40B4-BE49-F238E27FC236}">
              <a16:creationId xmlns:a16="http://schemas.microsoft.com/office/drawing/2014/main" id="{00000000-0008-0000-3100-0000D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5" name="Line 209">
          <a:extLst>
            <a:ext uri="{FF2B5EF4-FFF2-40B4-BE49-F238E27FC236}">
              <a16:creationId xmlns:a16="http://schemas.microsoft.com/office/drawing/2014/main" id="{00000000-0008-0000-3100-0000D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6" name="Line 210">
          <a:extLst>
            <a:ext uri="{FF2B5EF4-FFF2-40B4-BE49-F238E27FC236}">
              <a16:creationId xmlns:a16="http://schemas.microsoft.com/office/drawing/2014/main" id="{00000000-0008-0000-3100-0000D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7" name="Line 211">
          <a:extLst>
            <a:ext uri="{FF2B5EF4-FFF2-40B4-BE49-F238E27FC236}">
              <a16:creationId xmlns:a16="http://schemas.microsoft.com/office/drawing/2014/main" id="{00000000-0008-0000-3100-0000D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8" name="Line 212">
          <a:extLst>
            <a:ext uri="{FF2B5EF4-FFF2-40B4-BE49-F238E27FC236}">
              <a16:creationId xmlns:a16="http://schemas.microsoft.com/office/drawing/2014/main" id="{00000000-0008-0000-3100-0000D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09" name="Line 213">
          <a:extLst>
            <a:ext uri="{FF2B5EF4-FFF2-40B4-BE49-F238E27FC236}">
              <a16:creationId xmlns:a16="http://schemas.microsoft.com/office/drawing/2014/main" id="{00000000-0008-0000-3100-0000D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0" name="Line 214">
          <a:extLst>
            <a:ext uri="{FF2B5EF4-FFF2-40B4-BE49-F238E27FC236}">
              <a16:creationId xmlns:a16="http://schemas.microsoft.com/office/drawing/2014/main" id="{00000000-0008-0000-3100-0000D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1" name="Line 215">
          <a:extLst>
            <a:ext uri="{FF2B5EF4-FFF2-40B4-BE49-F238E27FC236}">
              <a16:creationId xmlns:a16="http://schemas.microsoft.com/office/drawing/2014/main" id="{00000000-0008-0000-3100-0000D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2" name="Line 216">
          <a:extLst>
            <a:ext uri="{FF2B5EF4-FFF2-40B4-BE49-F238E27FC236}">
              <a16:creationId xmlns:a16="http://schemas.microsoft.com/office/drawing/2014/main" id="{00000000-0008-0000-3100-0000D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3" name="Line 217">
          <a:extLst>
            <a:ext uri="{FF2B5EF4-FFF2-40B4-BE49-F238E27FC236}">
              <a16:creationId xmlns:a16="http://schemas.microsoft.com/office/drawing/2014/main" id="{00000000-0008-0000-3100-0000D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4" name="Line 218">
          <a:extLst>
            <a:ext uri="{FF2B5EF4-FFF2-40B4-BE49-F238E27FC236}">
              <a16:creationId xmlns:a16="http://schemas.microsoft.com/office/drawing/2014/main" id="{00000000-0008-0000-3100-0000DA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5" name="Line 219">
          <a:extLst>
            <a:ext uri="{FF2B5EF4-FFF2-40B4-BE49-F238E27FC236}">
              <a16:creationId xmlns:a16="http://schemas.microsoft.com/office/drawing/2014/main" id="{00000000-0008-0000-3100-0000DB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6" name="Line 220">
          <a:extLst>
            <a:ext uri="{FF2B5EF4-FFF2-40B4-BE49-F238E27FC236}">
              <a16:creationId xmlns:a16="http://schemas.microsoft.com/office/drawing/2014/main" id="{00000000-0008-0000-3100-0000DC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7" name="Line 221">
          <a:extLst>
            <a:ext uri="{FF2B5EF4-FFF2-40B4-BE49-F238E27FC236}">
              <a16:creationId xmlns:a16="http://schemas.microsoft.com/office/drawing/2014/main" id="{00000000-0008-0000-3100-0000DD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18" name="Line 222">
          <a:extLst>
            <a:ext uri="{FF2B5EF4-FFF2-40B4-BE49-F238E27FC236}">
              <a16:creationId xmlns:a16="http://schemas.microsoft.com/office/drawing/2014/main" id="{00000000-0008-0000-3100-0000DED8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19" name="Line 223">
          <a:extLst>
            <a:ext uri="{FF2B5EF4-FFF2-40B4-BE49-F238E27FC236}">
              <a16:creationId xmlns:a16="http://schemas.microsoft.com/office/drawing/2014/main" id="{00000000-0008-0000-3100-0000D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0" name="Line 224">
          <a:extLst>
            <a:ext uri="{FF2B5EF4-FFF2-40B4-BE49-F238E27FC236}">
              <a16:creationId xmlns:a16="http://schemas.microsoft.com/office/drawing/2014/main" id="{00000000-0008-0000-3100-0000E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1" name="Line 225">
          <a:extLst>
            <a:ext uri="{FF2B5EF4-FFF2-40B4-BE49-F238E27FC236}">
              <a16:creationId xmlns:a16="http://schemas.microsoft.com/office/drawing/2014/main" id="{00000000-0008-0000-3100-0000E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2" name="Line 226">
          <a:extLst>
            <a:ext uri="{FF2B5EF4-FFF2-40B4-BE49-F238E27FC236}">
              <a16:creationId xmlns:a16="http://schemas.microsoft.com/office/drawing/2014/main" id="{00000000-0008-0000-3100-0000E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3" name="Line 227">
          <a:extLst>
            <a:ext uri="{FF2B5EF4-FFF2-40B4-BE49-F238E27FC236}">
              <a16:creationId xmlns:a16="http://schemas.microsoft.com/office/drawing/2014/main" id="{00000000-0008-0000-3100-0000E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4" name="Line 228">
          <a:extLst>
            <a:ext uri="{FF2B5EF4-FFF2-40B4-BE49-F238E27FC236}">
              <a16:creationId xmlns:a16="http://schemas.microsoft.com/office/drawing/2014/main" id="{00000000-0008-0000-3100-0000E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5" name="Line 229">
          <a:extLst>
            <a:ext uri="{FF2B5EF4-FFF2-40B4-BE49-F238E27FC236}">
              <a16:creationId xmlns:a16="http://schemas.microsoft.com/office/drawing/2014/main" id="{00000000-0008-0000-3100-0000E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6" name="Line 230">
          <a:extLst>
            <a:ext uri="{FF2B5EF4-FFF2-40B4-BE49-F238E27FC236}">
              <a16:creationId xmlns:a16="http://schemas.microsoft.com/office/drawing/2014/main" id="{00000000-0008-0000-3100-0000E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7" name="Line 231">
          <a:extLst>
            <a:ext uri="{FF2B5EF4-FFF2-40B4-BE49-F238E27FC236}">
              <a16:creationId xmlns:a16="http://schemas.microsoft.com/office/drawing/2014/main" id="{00000000-0008-0000-3100-0000E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8" name="Line 232">
          <a:extLst>
            <a:ext uri="{FF2B5EF4-FFF2-40B4-BE49-F238E27FC236}">
              <a16:creationId xmlns:a16="http://schemas.microsoft.com/office/drawing/2014/main" id="{00000000-0008-0000-3100-0000E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29" name="Line 233">
          <a:extLst>
            <a:ext uri="{FF2B5EF4-FFF2-40B4-BE49-F238E27FC236}">
              <a16:creationId xmlns:a16="http://schemas.microsoft.com/office/drawing/2014/main" id="{00000000-0008-0000-3100-0000E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0" name="Line 234">
          <a:extLst>
            <a:ext uri="{FF2B5EF4-FFF2-40B4-BE49-F238E27FC236}">
              <a16:creationId xmlns:a16="http://schemas.microsoft.com/office/drawing/2014/main" id="{00000000-0008-0000-3100-0000E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1" name="Line 235">
          <a:extLst>
            <a:ext uri="{FF2B5EF4-FFF2-40B4-BE49-F238E27FC236}">
              <a16:creationId xmlns:a16="http://schemas.microsoft.com/office/drawing/2014/main" id="{00000000-0008-0000-3100-0000E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2" name="Line 236">
          <a:extLst>
            <a:ext uri="{FF2B5EF4-FFF2-40B4-BE49-F238E27FC236}">
              <a16:creationId xmlns:a16="http://schemas.microsoft.com/office/drawing/2014/main" id="{00000000-0008-0000-3100-0000E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3" name="Line 237">
          <a:extLst>
            <a:ext uri="{FF2B5EF4-FFF2-40B4-BE49-F238E27FC236}">
              <a16:creationId xmlns:a16="http://schemas.microsoft.com/office/drawing/2014/main" id="{00000000-0008-0000-3100-0000E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4" name="Line 238">
          <a:extLst>
            <a:ext uri="{FF2B5EF4-FFF2-40B4-BE49-F238E27FC236}">
              <a16:creationId xmlns:a16="http://schemas.microsoft.com/office/drawing/2014/main" id="{00000000-0008-0000-3100-0000E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5" name="Line 239">
          <a:extLst>
            <a:ext uri="{FF2B5EF4-FFF2-40B4-BE49-F238E27FC236}">
              <a16:creationId xmlns:a16="http://schemas.microsoft.com/office/drawing/2014/main" id="{00000000-0008-0000-3100-0000E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6" name="Line 240">
          <a:extLst>
            <a:ext uri="{FF2B5EF4-FFF2-40B4-BE49-F238E27FC236}">
              <a16:creationId xmlns:a16="http://schemas.microsoft.com/office/drawing/2014/main" id="{00000000-0008-0000-3100-0000F0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7" name="Line 241">
          <a:extLst>
            <a:ext uri="{FF2B5EF4-FFF2-40B4-BE49-F238E27FC236}">
              <a16:creationId xmlns:a16="http://schemas.microsoft.com/office/drawing/2014/main" id="{00000000-0008-0000-3100-0000F1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8" name="Line 242">
          <a:extLst>
            <a:ext uri="{FF2B5EF4-FFF2-40B4-BE49-F238E27FC236}">
              <a16:creationId xmlns:a16="http://schemas.microsoft.com/office/drawing/2014/main" id="{00000000-0008-0000-3100-0000F2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39" name="Line 243">
          <a:extLst>
            <a:ext uri="{FF2B5EF4-FFF2-40B4-BE49-F238E27FC236}">
              <a16:creationId xmlns:a16="http://schemas.microsoft.com/office/drawing/2014/main" id="{00000000-0008-0000-3100-0000F3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0" name="Line 244">
          <a:extLst>
            <a:ext uri="{FF2B5EF4-FFF2-40B4-BE49-F238E27FC236}">
              <a16:creationId xmlns:a16="http://schemas.microsoft.com/office/drawing/2014/main" id="{00000000-0008-0000-3100-0000F4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1" name="Line 245">
          <a:extLst>
            <a:ext uri="{FF2B5EF4-FFF2-40B4-BE49-F238E27FC236}">
              <a16:creationId xmlns:a16="http://schemas.microsoft.com/office/drawing/2014/main" id="{00000000-0008-0000-3100-0000F5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2" name="Line 246">
          <a:extLst>
            <a:ext uri="{FF2B5EF4-FFF2-40B4-BE49-F238E27FC236}">
              <a16:creationId xmlns:a16="http://schemas.microsoft.com/office/drawing/2014/main" id="{00000000-0008-0000-3100-0000F6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3" name="Line 247">
          <a:extLst>
            <a:ext uri="{FF2B5EF4-FFF2-40B4-BE49-F238E27FC236}">
              <a16:creationId xmlns:a16="http://schemas.microsoft.com/office/drawing/2014/main" id="{00000000-0008-0000-3100-0000F7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4" name="Line 248">
          <a:extLst>
            <a:ext uri="{FF2B5EF4-FFF2-40B4-BE49-F238E27FC236}">
              <a16:creationId xmlns:a16="http://schemas.microsoft.com/office/drawing/2014/main" id="{00000000-0008-0000-3100-0000F8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5" name="Line 249">
          <a:extLst>
            <a:ext uri="{FF2B5EF4-FFF2-40B4-BE49-F238E27FC236}">
              <a16:creationId xmlns:a16="http://schemas.microsoft.com/office/drawing/2014/main" id="{00000000-0008-0000-3100-0000F9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6" name="Line 250">
          <a:extLst>
            <a:ext uri="{FF2B5EF4-FFF2-40B4-BE49-F238E27FC236}">
              <a16:creationId xmlns:a16="http://schemas.microsoft.com/office/drawing/2014/main" id="{00000000-0008-0000-3100-0000FA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7" name="Line 251">
          <a:extLst>
            <a:ext uri="{FF2B5EF4-FFF2-40B4-BE49-F238E27FC236}">
              <a16:creationId xmlns:a16="http://schemas.microsoft.com/office/drawing/2014/main" id="{00000000-0008-0000-3100-0000FB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8" name="Line 252">
          <a:extLst>
            <a:ext uri="{FF2B5EF4-FFF2-40B4-BE49-F238E27FC236}">
              <a16:creationId xmlns:a16="http://schemas.microsoft.com/office/drawing/2014/main" id="{00000000-0008-0000-3100-0000FC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49" name="Line 253">
          <a:extLst>
            <a:ext uri="{FF2B5EF4-FFF2-40B4-BE49-F238E27FC236}">
              <a16:creationId xmlns:a16="http://schemas.microsoft.com/office/drawing/2014/main" id="{00000000-0008-0000-3100-0000FD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0" name="Line 254">
          <a:extLst>
            <a:ext uri="{FF2B5EF4-FFF2-40B4-BE49-F238E27FC236}">
              <a16:creationId xmlns:a16="http://schemas.microsoft.com/office/drawing/2014/main" id="{00000000-0008-0000-3100-0000FE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1" name="Line 255">
          <a:extLst>
            <a:ext uri="{FF2B5EF4-FFF2-40B4-BE49-F238E27FC236}">
              <a16:creationId xmlns:a16="http://schemas.microsoft.com/office/drawing/2014/main" id="{00000000-0008-0000-3100-0000FFD8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2" name="Line 256">
          <a:extLst>
            <a:ext uri="{FF2B5EF4-FFF2-40B4-BE49-F238E27FC236}">
              <a16:creationId xmlns:a16="http://schemas.microsoft.com/office/drawing/2014/main" id="{00000000-0008-0000-3100-00000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3" name="Line 257">
          <a:extLst>
            <a:ext uri="{FF2B5EF4-FFF2-40B4-BE49-F238E27FC236}">
              <a16:creationId xmlns:a16="http://schemas.microsoft.com/office/drawing/2014/main" id="{00000000-0008-0000-3100-00000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4" name="Line 258">
          <a:extLst>
            <a:ext uri="{FF2B5EF4-FFF2-40B4-BE49-F238E27FC236}">
              <a16:creationId xmlns:a16="http://schemas.microsoft.com/office/drawing/2014/main" id="{00000000-0008-0000-3100-00000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5" name="Line 259">
          <a:extLst>
            <a:ext uri="{FF2B5EF4-FFF2-40B4-BE49-F238E27FC236}">
              <a16:creationId xmlns:a16="http://schemas.microsoft.com/office/drawing/2014/main" id="{00000000-0008-0000-3100-00000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6" name="Line 260">
          <a:extLst>
            <a:ext uri="{FF2B5EF4-FFF2-40B4-BE49-F238E27FC236}">
              <a16:creationId xmlns:a16="http://schemas.microsoft.com/office/drawing/2014/main" id="{00000000-0008-0000-3100-00000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7" name="Line 261">
          <a:extLst>
            <a:ext uri="{FF2B5EF4-FFF2-40B4-BE49-F238E27FC236}">
              <a16:creationId xmlns:a16="http://schemas.microsoft.com/office/drawing/2014/main" id="{00000000-0008-0000-3100-00000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8" name="Line 262">
          <a:extLst>
            <a:ext uri="{FF2B5EF4-FFF2-40B4-BE49-F238E27FC236}">
              <a16:creationId xmlns:a16="http://schemas.microsoft.com/office/drawing/2014/main" id="{00000000-0008-0000-3100-00000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59" name="Line 263">
          <a:extLst>
            <a:ext uri="{FF2B5EF4-FFF2-40B4-BE49-F238E27FC236}">
              <a16:creationId xmlns:a16="http://schemas.microsoft.com/office/drawing/2014/main" id="{00000000-0008-0000-3100-00000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0" name="Line 264">
          <a:extLst>
            <a:ext uri="{FF2B5EF4-FFF2-40B4-BE49-F238E27FC236}">
              <a16:creationId xmlns:a16="http://schemas.microsoft.com/office/drawing/2014/main" id="{00000000-0008-0000-3100-00000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1" name="Line 265">
          <a:extLst>
            <a:ext uri="{FF2B5EF4-FFF2-40B4-BE49-F238E27FC236}">
              <a16:creationId xmlns:a16="http://schemas.microsoft.com/office/drawing/2014/main" id="{00000000-0008-0000-3100-00000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2" name="Line 266">
          <a:extLst>
            <a:ext uri="{FF2B5EF4-FFF2-40B4-BE49-F238E27FC236}">
              <a16:creationId xmlns:a16="http://schemas.microsoft.com/office/drawing/2014/main" id="{00000000-0008-0000-3100-00000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3" name="Line 267">
          <a:extLst>
            <a:ext uri="{FF2B5EF4-FFF2-40B4-BE49-F238E27FC236}">
              <a16:creationId xmlns:a16="http://schemas.microsoft.com/office/drawing/2014/main" id="{00000000-0008-0000-3100-00000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4" name="Line 268">
          <a:extLst>
            <a:ext uri="{FF2B5EF4-FFF2-40B4-BE49-F238E27FC236}">
              <a16:creationId xmlns:a16="http://schemas.microsoft.com/office/drawing/2014/main" id="{00000000-0008-0000-3100-00000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5" name="Line 269">
          <a:extLst>
            <a:ext uri="{FF2B5EF4-FFF2-40B4-BE49-F238E27FC236}">
              <a16:creationId xmlns:a16="http://schemas.microsoft.com/office/drawing/2014/main" id="{00000000-0008-0000-3100-00000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6" name="Line 270">
          <a:extLst>
            <a:ext uri="{FF2B5EF4-FFF2-40B4-BE49-F238E27FC236}">
              <a16:creationId xmlns:a16="http://schemas.microsoft.com/office/drawing/2014/main" id="{00000000-0008-0000-3100-00000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7" name="Line 271">
          <a:extLst>
            <a:ext uri="{FF2B5EF4-FFF2-40B4-BE49-F238E27FC236}">
              <a16:creationId xmlns:a16="http://schemas.microsoft.com/office/drawing/2014/main" id="{00000000-0008-0000-3100-00000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8" name="Line 272">
          <a:extLst>
            <a:ext uri="{FF2B5EF4-FFF2-40B4-BE49-F238E27FC236}">
              <a16:creationId xmlns:a16="http://schemas.microsoft.com/office/drawing/2014/main" id="{00000000-0008-0000-3100-00001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69" name="Line 273">
          <a:extLst>
            <a:ext uri="{FF2B5EF4-FFF2-40B4-BE49-F238E27FC236}">
              <a16:creationId xmlns:a16="http://schemas.microsoft.com/office/drawing/2014/main" id="{00000000-0008-0000-3100-00001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0" name="Line 274">
          <a:extLst>
            <a:ext uri="{FF2B5EF4-FFF2-40B4-BE49-F238E27FC236}">
              <a16:creationId xmlns:a16="http://schemas.microsoft.com/office/drawing/2014/main" id="{00000000-0008-0000-3100-00001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1" name="Line 275">
          <a:extLst>
            <a:ext uri="{FF2B5EF4-FFF2-40B4-BE49-F238E27FC236}">
              <a16:creationId xmlns:a16="http://schemas.microsoft.com/office/drawing/2014/main" id="{00000000-0008-0000-3100-00001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2" name="Line 276">
          <a:extLst>
            <a:ext uri="{FF2B5EF4-FFF2-40B4-BE49-F238E27FC236}">
              <a16:creationId xmlns:a16="http://schemas.microsoft.com/office/drawing/2014/main" id="{00000000-0008-0000-3100-00001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3" name="Line 277">
          <a:extLst>
            <a:ext uri="{FF2B5EF4-FFF2-40B4-BE49-F238E27FC236}">
              <a16:creationId xmlns:a16="http://schemas.microsoft.com/office/drawing/2014/main" id="{00000000-0008-0000-3100-00001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4" name="Line 278">
          <a:extLst>
            <a:ext uri="{FF2B5EF4-FFF2-40B4-BE49-F238E27FC236}">
              <a16:creationId xmlns:a16="http://schemas.microsoft.com/office/drawing/2014/main" id="{00000000-0008-0000-3100-00001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5" name="Line 279">
          <a:extLst>
            <a:ext uri="{FF2B5EF4-FFF2-40B4-BE49-F238E27FC236}">
              <a16:creationId xmlns:a16="http://schemas.microsoft.com/office/drawing/2014/main" id="{00000000-0008-0000-3100-00001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6" name="Line 280">
          <a:extLst>
            <a:ext uri="{FF2B5EF4-FFF2-40B4-BE49-F238E27FC236}">
              <a16:creationId xmlns:a16="http://schemas.microsoft.com/office/drawing/2014/main" id="{00000000-0008-0000-3100-00001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7" name="Line 281">
          <a:extLst>
            <a:ext uri="{FF2B5EF4-FFF2-40B4-BE49-F238E27FC236}">
              <a16:creationId xmlns:a16="http://schemas.microsoft.com/office/drawing/2014/main" id="{00000000-0008-0000-3100-00001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8" name="Line 282">
          <a:extLst>
            <a:ext uri="{FF2B5EF4-FFF2-40B4-BE49-F238E27FC236}">
              <a16:creationId xmlns:a16="http://schemas.microsoft.com/office/drawing/2014/main" id="{00000000-0008-0000-3100-00001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79" name="Line 283">
          <a:extLst>
            <a:ext uri="{FF2B5EF4-FFF2-40B4-BE49-F238E27FC236}">
              <a16:creationId xmlns:a16="http://schemas.microsoft.com/office/drawing/2014/main" id="{00000000-0008-0000-3100-00001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0" name="Line 284">
          <a:extLst>
            <a:ext uri="{FF2B5EF4-FFF2-40B4-BE49-F238E27FC236}">
              <a16:creationId xmlns:a16="http://schemas.microsoft.com/office/drawing/2014/main" id="{00000000-0008-0000-3100-00001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1" name="Line 285">
          <a:extLst>
            <a:ext uri="{FF2B5EF4-FFF2-40B4-BE49-F238E27FC236}">
              <a16:creationId xmlns:a16="http://schemas.microsoft.com/office/drawing/2014/main" id="{00000000-0008-0000-3100-00001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2" name="Line 286">
          <a:extLst>
            <a:ext uri="{FF2B5EF4-FFF2-40B4-BE49-F238E27FC236}">
              <a16:creationId xmlns:a16="http://schemas.microsoft.com/office/drawing/2014/main" id="{00000000-0008-0000-3100-00001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3" name="Line 287">
          <a:extLst>
            <a:ext uri="{FF2B5EF4-FFF2-40B4-BE49-F238E27FC236}">
              <a16:creationId xmlns:a16="http://schemas.microsoft.com/office/drawing/2014/main" id="{00000000-0008-0000-3100-00001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4" name="Line 288">
          <a:extLst>
            <a:ext uri="{FF2B5EF4-FFF2-40B4-BE49-F238E27FC236}">
              <a16:creationId xmlns:a16="http://schemas.microsoft.com/office/drawing/2014/main" id="{00000000-0008-0000-3100-00002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5" name="Line 289">
          <a:extLst>
            <a:ext uri="{FF2B5EF4-FFF2-40B4-BE49-F238E27FC236}">
              <a16:creationId xmlns:a16="http://schemas.microsoft.com/office/drawing/2014/main" id="{00000000-0008-0000-3100-00002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6" name="Line 290">
          <a:extLst>
            <a:ext uri="{FF2B5EF4-FFF2-40B4-BE49-F238E27FC236}">
              <a16:creationId xmlns:a16="http://schemas.microsoft.com/office/drawing/2014/main" id="{00000000-0008-0000-3100-00002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7" name="Line 291">
          <a:extLst>
            <a:ext uri="{FF2B5EF4-FFF2-40B4-BE49-F238E27FC236}">
              <a16:creationId xmlns:a16="http://schemas.microsoft.com/office/drawing/2014/main" id="{00000000-0008-0000-3100-00002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88" name="Line 292">
          <a:extLst>
            <a:ext uri="{FF2B5EF4-FFF2-40B4-BE49-F238E27FC236}">
              <a16:creationId xmlns:a16="http://schemas.microsoft.com/office/drawing/2014/main" id="{00000000-0008-0000-3100-00002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589" name="Line 293">
          <a:extLst>
            <a:ext uri="{FF2B5EF4-FFF2-40B4-BE49-F238E27FC236}">
              <a16:creationId xmlns:a16="http://schemas.microsoft.com/office/drawing/2014/main" id="{00000000-0008-0000-3100-000025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0" name="Line 294">
          <a:extLst>
            <a:ext uri="{FF2B5EF4-FFF2-40B4-BE49-F238E27FC236}">
              <a16:creationId xmlns:a16="http://schemas.microsoft.com/office/drawing/2014/main" id="{00000000-0008-0000-3100-00002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1" name="Line 295">
          <a:extLst>
            <a:ext uri="{FF2B5EF4-FFF2-40B4-BE49-F238E27FC236}">
              <a16:creationId xmlns:a16="http://schemas.microsoft.com/office/drawing/2014/main" id="{00000000-0008-0000-3100-00002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2" name="Line 296">
          <a:extLst>
            <a:ext uri="{FF2B5EF4-FFF2-40B4-BE49-F238E27FC236}">
              <a16:creationId xmlns:a16="http://schemas.microsoft.com/office/drawing/2014/main" id="{00000000-0008-0000-3100-00002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3" name="Line 297">
          <a:extLst>
            <a:ext uri="{FF2B5EF4-FFF2-40B4-BE49-F238E27FC236}">
              <a16:creationId xmlns:a16="http://schemas.microsoft.com/office/drawing/2014/main" id="{00000000-0008-0000-3100-00002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4" name="Line 298">
          <a:extLst>
            <a:ext uri="{FF2B5EF4-FFF2-40B4-BE49-F238E27FC236}">
              <a16:creationId xmlns:a16="http://schemas.microsoft.com/office/drawing/2014/main" id="{00000000-0008-0000-3100-00002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5" name="Line 299">
          <a:extLst>
            <a:ext uri="{FF2B5EF4-FFF2-40B4-BE49-F238E27FC236}">
              <a16:creationId xmlns:a16="http://schemas.microsoft.com/office/drawing/2014/main" id="{00000000-0008-0000-3100-00002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6" name="Line 300">
          <a:extLst>
            <a:ext uri="{FF2B5EF4-FFF2-40B4-BE49-F238E27FC236}">
              <a16:creationId xmlns:a16="http://schemas.microsoft.com/office/drawing/2014/main" id="{00000000-0008-0000-3100-00002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7" name="Line 301">
          <a:extLst>
            <a:ext uri="{FF2B5EF4-FFF2-40B4-BE49-F238E27FC236}">
              <a16:creationId xmlns:a16="http://schemas.microsoft.com/office/drawing/2014/main" id="{00000000-0008-0000-3100-00002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8" name="Line 302">
          <a:extLst>
            <a:ext uri="{FF2B5EF4-FFF2-40B4-BE49-F238E27FC236}">
              <a16:creationId xmlns:a16="http://schemas.microsoft.com/office/drawing/2014/main" id="{00000000-0008-0000-3100-00002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599" name="Line 303">
          <a:extLst>
            <a:ext uri="{FF2B5EF4-FFF2-40B4-BE49-F238E27FC236}">
              <a16:creationId xmlns:a16="http://schemas.microsoft.com/office/drawing/2014/main" id="{00000000-0008-0000-3100-00002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0" name="Line 304">
          <a:extLst>
            <a:ext uri="{FF2B5EF4-FFF2-40B4-BE49-F238E27FC236}">
              <a16:creationId xmlns:a16="http://schemas.microsoft.com/office/drawing/2014/main" id="{00000000-0008-0000-3100-00003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1" name="Line 305">
          <a:extLst>
            <a:ext uri="{FF2B5EF4-FFF2-40B4-BE49-F238E27FC236}">
              <a16:creationId xmlns:a16="http://schemas.microsoft.com/office/drawing/2014/main" id="{00000000-0008-0000-3100-00003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2" name="Line 306">
          <a:extLst>
            <a:ext uri="{FF2B5EF4-FFF2-40B4-BE49-F238E27FC236}">
              <a16:creationId xmlns:a16="http://schemas.microsoft.com/office/drawing/2014/main" id="{00000000-0008-0000-3100-00003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3" name="Line 307">
          <a:extLst>
            <a:ext uri="{FF2B5EF4-FFF2-40B4-BE49-F238E27FC236}">
              <a16:creationId xmlns:a16="http://schemas.microsoft.com/office/drawing/2014/main" id="{00000000-0008-0000-3100-00003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4" name="Line 308">
          <a:extLst>
            <a:ext uri="{FF2B5EF4-FFF2-40B4-BE49-F238E27FC236}">
              <a16:creationId xmlns:a16="http://schemas.microsoft.com/office/drawing/2014/main" id="{00000000-0008-0000-3100-00003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5" name="Line 309">
          <a:extLst>
            <a:ext uri="{FF2B5EF4-FFF2-40B4-BE49-F238E27FC236}">
              <a16:creationId xmlns:a16="http://schemas.microsoft.com/office/drawing/2014/main" id="{00000000-0008-0000-3100-00003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6" name="Line 310">
          <a:extLst>
            <a:ext uri="{FF2B5EF4-FFF2-40B4-BE49-F238E27FC236}">
              <a16:creationId xmlns:a16="http://schemas.microsoft.com/office/drawing/2014/main" id="{00000000-0008-0000-3100-00003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7" name="Line 311">
          <a:extLst>
            <a:ext uri="{FF2B5EF4-FFF2-40B4-BE49-F238E27FC236}">
              <a16:creationId xmlns:a16="http://schemas.microsoft.com/office/drawing/2014/main" id="{00000000-0008-0000-3100-00003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8" name="Line 312">
          <a:extLst>
            <a:ext uri="{FF2B5EF4-FFF2-40B4-BE49-F238E27FC236}">
              <a16:creationId xmlns:a16="http://schemas.microsoft.com/office/drawing/2014/main" id="{00000000-0008-0000-3100-00003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09" name="Line 313">
          <a:extLst>
            <a:ext uri="{FF2B5EF4-FFF2-40B4-BE49-F238E27FC236}">
              <a16:creationId xmlns:a16="http://schemas.microsoft.com/office/drawing/2014/main" id="{00000000-0008-0000-3100-00003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0" name="Line 314">
          <a:extLst>
            <a:ext uri="{FF2B5EF4-FFF2-40B4-BE49-F238E27FC236}">
              <a16:creationId xmlns:a16="http://schemas.microsoft.com/office/drawing/2014/main" id="{00000000-0008-0000-3100-00003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1" name="Line 315">
          <a:extLst>
            <a:ext uri="{FF2B5EF4-FFF2-40B4-BE49-F238E27FC236}">
              <a16:creationId xmlns:a16="http://schemas.microsoft.com/office/drawing/2014/main" id="{00000000-0008-0000-3100-00003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2" name="Line 316">
          <a:extLst>
            <a:ext uri="{FF2B5EF4-FFF2-40B4-BE49-F238E27FC236}">
              <a16:creationId xmlns:a16="http://schemas.microsoft.com/office/drawing/2014/main" id="{00000000-0008-0000-3100-00003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3" name="Line 317">
          <a:extLst>
            <a:ext uri="{FF2B5EF4-FFF2-40B4-BE49-F238E27FC236}">
              <a16:creationId xmlns:a16="http://schemas.microsoft.com/office/drawing/2014/main" id="{00000000-0008-0000-3100-00003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4" name="Line 318">
          <a:extLst>
            <a:ext uri="{FF2B5EF4-FFF2-40B4-BE49-F238E27FC236}">
              <a16:creationId xmlns:a16="http://schemas.microsoft.com/office/drawing/2014/main" id="{00000000-0008-0000-3100-00003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5" name="Line 319">
          <a:extLst>
            <a:ext uri="{FF2B5EF4-FFF2-40B4-BE49-F238E27FC236}">
              <a16:creationId xmlns:a16="http://schemas.microsoft.com/office/drawing/2014/main" id="{00000000-0008-0000-3100-00003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6" name="Line 320">
          <a:extLst>
            <a:ext uri="{FF2B5EF4-FFF2-40B4-BE49-F238E27FC236}">
              <a16:creationId xmlns:a16="http://schemas.microsoft.com/office/drawing/2014/main" id="{00000000-0008-0000-3100-00004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7" name="Line 321">
          <a:extLst>
            <a:ext uri="{FF2B5EF4-FFF2-40B4-BE49-F238E27FC236}">
              <a16:creationId xmlns:a16="http://schemas.microsoft.com/office/drawing/2014/main" id="{00000000-0008-0000-3100-00004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8" name="Line 322">
          <a:extLst>
            <a:ext uri="{FF2B5EF4-FFF2-40B4-BE49-F238E27FC236}">
              <a16:creationId xmlns:a16="http://schemas.microsoft.com/office/drawing/2014/main" id="{00000000-0008-0000-3100-00004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19" name="Line 323">
          <a:extLst>
            <a:ext uri="{FF2B5EF4-FFF2-40B4-BE49-F238E27FC236}">
              <a16:creationId xmlns:a16="http://schemas.microsoft.com/office/drawing/2014/main" id="{00000000-0008-0000-3100-00004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0" name="Line 324">
          <a:extLst>
            <a:ext uri="{FF2B5EF4-FFF2-40B4-BE49-F238E27FC236}">
              <a16:creationId xmlns:a16="http://schemas.microsoft.com/office/drawing/2014/main" id="{00000000-0008-0000-3100-00004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1" name="Line 325">
          <a:extLst>
            <a:ext uri="{FF2B5EF4-FFF2-40B4-BE49-F238E27FC236}">
              <a16:creationId xmlns:a16="http://schemas.microsoft.com/office/drawing/2014/main" id="{00000000-0008-0000-3100-00004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2" name="Line 326">
          <a:extLst>
            <a:ext uri="{FF2B5EF4-FFF2-40B4-BE49-F238E27FC236}">
              <a16:creationId xmlns:a16="http://schemas.microsoft.com/office/drawing/2014/main" id="{00000000-0008-0000-3100-00004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3" name="Line 327">
          <a:extLst>
            <a:ext uri="{FF2B5EF4-FFF2-40B4-BE49-F238E27FC236}">
              <a16:creationId xmlns:a16="http://schemas.microsoft.com/office/drawing/2014/main" id="{00000000-0008-0000-3100-00004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4" name="Line 328">
          <a:extLst>
            <a:ext uri="{FF2B5EF4-FFF2-40B4-BE49-F238E27FC236}">
              <a16:creationId xmlns:a16="http://schemas.microsoft.com/office/drawing/2014/main" id="{00000000-0008-0000-3100-00004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5" name="Line 329">
          <a:extLst>
            <a:ext uri="{FF2B5EF4-FFF2-40B4-BE49-F238E27FC236}">
              <a16:creationId xmlns:a16="http://schemas.microsoft.com/office/drawing/2014/main" id="{00000000-0008-0000-3100-00004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6" name="Line 330">
          <a:extLst>
            <a:ext uri="{FF2B5EF4-FFF2-40B4-BE49-F238E27FC236}">
              <a16:creationId xmlns:a16="http://schemas.microsoft.com/office/drawing/2014/main" id="{00000000-0008-0000-3100-00004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7" name="Line 331">
          <a:extLst>
            <a:ext uri="{FF2B5EF4-FFF2-40B4-BE49-F238E27FC236}">
              <a16:creationId xmlns:a16="http://schemas.microsoft.com/office/drawing/2014/main" id="{00000000-0008-0000-3100-00004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8" name="Line 332">
          <a:extLst>
            <a:ext uri="{FF2B5EF4-FFF2-40B4-BE49-F238E27FC236}">
              <a16:creationId xmlns:a16="http://schemas.microsoft.com/office/drawing/2014/main" id="{00000000-0008-0000-3100-00004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29" name="Line 333">
          <a:extLst>
            <a:ext uri="{FF2B5EF4-FFF2-40B4-BE49-F238E27FC236}">
              <a16:creationId xmlns:a16="http://schemas.microsoft.com/office/drawing/2014/main" id="{00000000-0008-0000-3100-00004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0" name="Line 334">
          <a:extLst>
            <a:ext uri="{FF2B5EF4-FFF2-40B4-BE49-F238E27FC236}">
              <a16:creationId xmlns:a16="http://schemas.microsoft.com/office/drawing/2014/main" id="{00000000-0008-0000-3100-00004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1" name="Line 335">
          <a:extLst>
            <a:ext uri="{FF2B5EF4-FFF2-40B4-BE49-F238E27FC236}">
              <a16:creationId xmlns:a16="http://schemas.microsoft.com/office/drawing/2014/main" id="{00000000-0008-0000-3100-00004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2" name="Line 336">
          <a:extLst>
            <a:ext uri="{FF2B5EF4-FFF2-40B4-BE49-F238E27FC236}">
              <a16:creationId xmlns:a16="http://schemas.microsoft.com/office/drawing/2014/main" id="{00000000-0008-0000-3100-00005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3" name="Line 337">
          <a:extLst>
            <a:ext uri="{FF2B5EF4-FFF2-40B4-BE49-F238E27FC236}">
              <a16:creationId xmlns:a16="http://schemas.microsoft.com/office/drawing/2014/main" id="{00000000-0008-0000-3100-00005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4" name="Line 338">
          <a:extLst>
            <a:ext uri="{FF2B5EF4-FFF2-40B4-BE49-F238E27FC236}">
              <a16:creationId xmlns:a16="http://schemas.microsoft.com/office/drawing/2014/main" id="{00000000-0008-0000-3100-00005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5" name="Line 339">
          <a:extLst>
            <a:ext uri="{FF2B5EF4-FFF2-40B4-BE49-F238E27FC236}">
              <a16:creationId xmlns:a16="http://schemas.microsoft.com/office/drawing/2014/main" id="{00000000-0008-0000-3100-00005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6" name="Line 340">
          <a:extLst>
            <a:ext uri="{FF2B5EF4-FFF2-40B4-BE49-F238E27FC236}">
              <a16:creationId xmlns:a16="http://schemas.microsoft.com/office/drawing/2014/main" id="{00000000-0008-0000-3100-00005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7" name="Line 341">
          <a:extLst>
            <a:ext uri="{FF2B5EF4-FFF2-40B4-BE49-F238E27FC236}">
              <a16:creationId xmlns:a16="http://schemas.microsoft.com/office/drawing/2014/main" id="{00000000-0008-0000-3100-00005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8" name="Line 342">
          <a:extLst>
            <a:ext uri="{FF2B5EF4-FFF2-40B4-BE49-F238E27FC236}">
              <a16:creationId xmlns:a16="http://schemas.microsoft.com/office/drawing/2014/main" id="{00000000-0008-0000-3100-00005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39" name="Line 343">
          <a:extLst>
            <a:ext uri="{FF2B5EF4-FFF2-40B4-BE49-F238E27FC236}">
              <a16:creationId xmlns:a16="http://schemas.microsoft.com/office/drawing/2014/main" id="{00000000-0008-0000-3100-00005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0" name="Line 344">
          <a:extLst>
            <a:ext uri="{FF2B5EF4-FFF2-40B4-BE49-F238E27FC236}">
              <a16:creationId xmlns:a16="http://schemas.microsoft.com/office/drawing/2014/main" id="{00000000-0008-0000-3100-00005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1" name="Line 345">
          <a:extLst>
            <a:ext uri="{FF2B5EF4-FFF2-40B4-BE49-F238E27FC236}">
              <a16:creationId xmlns:a16="http://schemas.microsoft.com/office/drawing/2014/main" id="{00000000-0008-0000-3100-00005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2" name="Line 346">
          <a:extLst>
            <a:ext uri="{FF2B5EF4-FFF2-40B4-BE49-F238E27FC236}">
              <a16:creationId xmlns:a16="http://schemas.microsoft.com/office/drawing/2014/main" id="{00000000-0008-0000-3100-00005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3" name="Line 347">
          <a:extLst>
            <a:ext uri="{FF2B5EF4-FFF2-40B4-BE49-F238E27FC236}">
              <a16:creationId xmlns:a16="http://schemas.microsoft.com/office/drawing/2014/main" id="{00000000-0008-0000-3100-00005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4" name="Line 348">
          <a:extLst>
            <a:ext uri="{FF2B5EF4-FFF2-40B4-BE49-F238E27FC236}">
              <a16:creationId xmlns:a16="http://schemas.microsoft.com/office/drawing/2014/main" id="{00000000-0008-0000-3100-00005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5" name="Line 349">
          <a:extLst>
            <a:ext uri="{FF2B5EF4-FFF2-40B4-BE49-F238E27FC236}">
              <a16:creationId xmlns:a16="http://schemas.microsoft.com/office/drawing/2014/main" id="{00000000-0008-0000-3100-00005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6" name="Line 350">
          <a:extLst>
            <a:ext uri="{FF2B5EF4-FFF2-40B4-BE49-F238E27FC236}">
              <a16:creationId xmlns:a16="http://schemas.microsoft.com/office/drawing/2014/main" id="{00000000-0008-0000-3100-00005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7" name="Line 351">
          <a:extLst>
            <a:ext uri="{FF2B5EF4-FFF2-40B4-BE49-F238E27FC236}">
              <a16:creationId xmlns:a16="http://schemas.microsoft.com/office/drawing/2014/main" id="{00000000-0008-0000-3100-00005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8" name="Line 352">
          <a:extLst>
            <a:ext uri="{FF2B5EF4-FFF2-40B4-BE49-F238E27FC236}">
              <a16:creationId xmlns:a16="http://schemas.microsoft.com/office/drawing/2014/main" id="{00000000-0008-0000-3100-00006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49" name="Line 353">
          <a:extLst>
            <a:ext uri="{FF2B5EF4-FFF2-40B4-BE49-F238E27FC236}">
              <a16:creationId xmlns:a16="http://schemas.microsoft.com/office/drawing/2014/main" id="{00000000-0008-0000-3100-00006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0" name="Line 354">
          <a:extLst>
            <a:ext uri="{FF2B5EF4-FFF2-40B4-BE49-F238E27FC236}">
              <a16:creationId xmlns:a16="http://schemas.microsoft.com/office/drawing/2014/main" id="{00000000-0008-0000-3100-00006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1" name="Line 355">
          <a:extLst>
            <a:ext uri="{FF2B5EF4-FFF2-40B4-BE49-F238E27FC236}">
              <a16:creationId xmlns:a16="http://schemas.microsoft.com/office/drawing/2014/main" id="{00000000-0008-0000-3100-00006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2" name="Line 356">
          <a:extLst>
            <a:ext uri="{FF2B5EF4-FFF2-40B4-BE49-F238E27FC236}">
              <a16:creationId xmlns:a16="http://schemas.microsoft.com/office/drawing/2014/main" id="{00000000-0008-0000-3100-00006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3" name="Line 357">
          <a:extLst>
            <a:ext uri="{FF2B5EF4-FFF2-40B4-BE49-F238E27FC236}">
              <a16:creationId xmlns:a16="http://schemas.microsoft.com/office/drawing/2014/main" id="{00000000-0008-0000-3100-00006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4" name="Line 358">
          <a:extLst>
            <a:ext uri="{FF2B5EF4-FFF2-40B4-BE49-F238E27FC236}">
              <a16:creationId xmlns:a16="http://schemas.microsoft.com/office/drawing/2014/main" id="{00000000-0008-0000-3100-00006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5" name="Line 359">
          <a:extLst>
            <a:ext uri="{FF2B5EF4-FFF2-40B4-BE49-F238E27FC236}">
              <a16:creationId xmlns:a16="http://schemas.microsoft.com/office/drawing/2014/main" id="{00000000-0008-0000-3100-00006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6" name="Line 360">
          <a:extLst>
            <a:ext uri="{FF2B5EF4-FFF2-40B4-BE49-F238E27FC236}">
              <a16:creationId xmlns:a16="http://schemas.microsoft.com/office/drawing/2014/main" id="{00000000-0008-0000-3100-00006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7" name="Line 361">
          <a:extLst>
            <a:ext uri="{FF2B5EF4-FFF2-40B4-BE49-F238E27FC236}">
              <a16:creationId xmlns:a16="http://schemas.microsoft.com/office/drawing/2014/main" id="{00000000-0008-0000-3100-00006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8" name="Line 362">
          <a:extLst>
            <a:ext uri="{FF2B5EF4-FFF2-40B4-BE49-F238E27FC236}">
              <a16:creationId xmlns:a16="http://schemas.microsoft.com/office/drawing/2014/main" id="{00000000-0008-0000-3100-00006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59" name="Line 363">
          <a:extLst>
            <a:ext uri="{FF2B5EF4-FFF2-40B4-BE49-F238E27FC236}">
              <a16:creationId xmlns:a16="http://schemas.microsoft.com/office/drawing/2014/main" id="{00000000-0008-0000-3100-00006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32</xdr:row>
      <xdr:rowOff>0</xdr:rowOff>
    </xdr:from>
    <xdr:to>
      <xdr:col>4</xdr:col>
      <xdr:colOff>0</xdr:colOff>
      <xdr:row>32</xdr:row>
      <xdr:rowOff>0</xdr:rowOff>
    </xdr:to>
    <xdr:sp macro="" textlink="">
      <xdr:nvSpPr>
        <xdr:cNvPr id="55660" name="Line 364">
          <a:extLst>
            <a:ext uri="{FF2B5EF4-FFF2-40B4-BE49-F238E27FC236}">
              <a16:creationId xmlns:a16="http://schemas.microsoft.com/office/drawing/2014/main" id="{00000000-0008-0000-3100-00006CD90000}"/>
            </a:ext>
          </a:extLst>
        </xdr:cNvPr>
        <xdr:cNvSpPr>
          <a:spLocks noChangeShapeType="1"/>
        </xdr:cNvSpPr>
      </xdr:nvSpPr>
      <xdr:spPr bwMode="auto">
        <a:xfrm>
          <a:off x="5800725" y="3552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1" name="Line 365">
          <a:extLst>
            <a:ext uri="{FF2B5EF4-FFF2-40B4-BE49-F238E27FC236}">
              <a16:creationId xmlns:a16="http://schemas.microsoft.com/office/drawing/2014/main" id="{00000000-0008-0000-3100-00006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2" name="Line 366">
          <a:extLst>
            <a:ext uri="{FF2B5EF4-FFF2-40B4-BE49-F238E27FC236}">
              <a16:creationId xmlns:a16="http://schemas.microsoft.com/office/drawing/2014/main" id="{00000000-0008-0000-3100-00006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3" name="Line 367">
          <a:extLst>
            <a:ext uri="{FF2B5EF4-FFF2-40B4-BE49-F238E27FC236}">
              <a16:creationId xmlns:a16="http://schemas.microsoft.com/office/drawing/2014/main" id="{00000000-0008-0000-3100-00006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4" name="Line 368">
          <a:extLst>
            <a:ext uri="{FF2B5EF4-FFF2-40B4-BE49-F238E27FC236}">
              <a16:creationId xmlns:a16="http://schemas.microsoft.com/office/drawing/2014/main" id="{00000000-0008-0000-3100-00007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5" name="Line 369">
          <a:extLst>
            <a:ext uri="{FF2B5EF4-FFF2-40B4-BE49-F238E27FC236}">
              <a16:creationId xmlns:a16="http://schemas.microsoft.com/office/drawing/2014/main" id="{00000000-0008-0000-3100-00007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6" name="Line 370">
          <a:extLst>
            <a:ext uri="{FF2B5EF4-FFF2-40B4-BE49-F238E27FC236}">
              <a16:creationId xmlns:a16="http://schemas.microsoft.com/office/drawing/2014/main" id="{00000000-0008-0000-3100-00007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7" name="Line 371">
          <a:extLst>
            <a:ext uri="{FF2B5EF4-FFF2-40B4-BE49-F238E27FC236}">
              <a16:creationId xmlns:a16="http://schemas.microsoft.com/office/drawing/2014/main" id="{00000000-0008-0000-3100-00007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8" name="Line 372">
          <a:extLst>
            <a:ext uri="{FF2B5EF4-FFF2-40B4-BE49-F238E27FC236}">
              <a16:creationId xmlns:a16="http://schemas.microsoft.com/office/drawing/2014/main" id="{00000000-0008-0000-3100-00007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69" name="Line 373">
          <a:extLst>
            <a:ext uri="{FF2B5EF4-FFF2-40B4-BE49-F238E27FC236}">
              <a16:creationId xmlns:a16="http://schemas.microsoft.com/office/drawing/2014/main" id="{00000000-0008-0000-3100-00007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0" name="Line 374">
          <a:extLst>
            <a:ext uri="{FF2B5EF4-FFF2-40B4-BE49-F238E27FC236}">
              <a16:creationId xmlns:a16="http://schemas.microsoft.com/office/drawing/2014/main" id="{00000000-0008-0000-3100-00007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1" name="Line 375">
          <a:extLst>
            <a:ext uri="{FF2B5EF4-FFF2-40B4-BE49-F238E27FC236}">
              <a16:creationId xmlns:a16="http://schemas.microsoft.com/office/drawing/2014/main" id="{00000000-0008-0000-3100-00007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2" name="Line 376">
          <a:extLst>
            <a:ext uri="{FF2B5EF4-FFF2-40B4-BE49-F238E27FC236}">
              <a16:creationId xmlns:a16="http://schemas.microsoft.com/office/drawing/2014/main" id="{00000000-0008-0000-3100-00007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3" name="Line 377">
          <a:extLst>
            <a:ext uri="{FF2B5EF4-FFF2-40B4-BE49-F238E27FC236}">
              <a16:creationId xmlns:a16="http://schemas.microsoft.com/office/drawing/2014/main" id="{00000000-0008-0000-3100-00007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4" name="Line 378">
          <a:extLst>
            <a:ext uri="{FF2B5EF4-FFF2-40B4-BE49-F238E27FC236}">
              <a16:creationId xmlns:a16="http://schemas.microsoft.com/office/drawing/2014/main" id="{00000000-0008-0000-3100-00007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5" name="Line 379">
          <a:extLst>
            <a:ext uri="{FF2B5EF4-FFF2-40B4-BE49-F238E27FC236}">
              <a16:creationId xmlns:a16="http://schemas.microsoft.com/office/drawing/2014/main" id="{00000000-0008-0000-3100-00007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6" name="Line 380">
          <a:extLst>
            <a:ext uri="{FF2B5EF4-FFF2-40B4-BE49-F238E27FC236}">
              <a16:creationId xmlns:a16="http://schemas.microsoft.com/office/drawing/2014/main" id="{00000000-0008-0000-3100-00007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7" name="Line 381">
          <a:extLst>
            <a:ext uri="{FF2B5EF4-FFF2-40B4-BE49-F238E27FC236}">
              <a16:creationId xmlns:a16="http://schemas.microsoft.com/office/drawing/2014/main" id="{00000000-0008-0000-3100-00007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8" name="Line 382">
          <a:extLst>
            <a:ext uri="{FF2B5EF4-FFF2-40B4-BE49-F238E27FC236}">
              <a16:creationId xmlns:a16="http://schemas.microsoft.com/office/drawing/2014/main" id="{00000000-0008-0000-3100-00007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79" name="Line 383">
          <a:extLst>
            <a:ext uri="{FF2B5EF4-FFF2-40B4-BE49-F238E27FC236}">
              <a16:creationId xmlns:a16="http://schemas.microsoft.com/office/drawing/2014/main" id="{00000000-0008-0000-3100-00007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0" name="Line 384">
          <a:extLst>
            <a:ext uri="{FF2B5EF4-FFF2-40B4-BE49-F238E27FC236}">
              <a16:creationId xmlns:a16="http://schemas.microsoft.com/office/drawing/2014/main" id="{00000000-0008-0000-3100-000080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1" name="Line 385">
          <a:extLst>
            <a:ext uri="{FF2B5EF4-FFF2-40B4-BE49-F238E27FC236}">
              <a16:creationId xmlns:a16="http://schemas.microsoft.com/office/drawing/2014/main" id="{00000000-0008-0000-3100-000081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2" name="Line 386">
          <a:extLst>
            <a:ext uri="{FF2B5EF4-FFF2-40B4-BE49-F238E27FC236}">
              <a16:creationId xmlns:a16="http://schemas.microsoft.com/office/drawing/2014/main" id="{00000000-0008-0000-3100-000082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3" name="Line 387">
          <a:extLst>
            <a:ext uri="{FF2B5EF4-FFF2-40B4-BE49-F238E27FC236}">
              <a16:creationId xmlns:a16="http://schemas.microsoft.com/office/drawing/2014/main" id="{00000000-0008-0000-3100-000083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4" name="Line 388">
          <a:extLst>
            <a:ext uri="{FF2B5EF4-FFF2-40B4-BE49-F238E27FC236}">
              <a16:creationId xmlns:a16="http://schemas.microsoft.com/office/drawing/2014/main" id="{00000000-0008-0000-3100-000084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5" name="Line 389">
          <a:extLst>
            <a:ext uri="{FF2B5EF4-FFF2-40B4-BE49-F238E27FC236}">
              <a16:creationId xmlns:a16="http://schemas.microsoft.com/office/drawing/2014/main" id="{00000000-0008-0000-3100-000085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6" name="Line 390">
          <a:extLst>
            <a:ext uri="{FF2B5EF4-FFF2-40B4-BE49-F238E27FC236}">
              <a16:creationId xmlns:a16="http://schemas.microsoft.com/office/drawing/2014/main" id="{00000000-0008-0000-3100-000086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7" name="Line 391">
          <a:extLst>
            <a:ext uri="{FF2B5EF4-FFF2-40B4-BE49-F238E27FC236}">
              <a16:creationId xmlns:a16="http://schemas.microsoft.com/office/drawing/2014/main" id="{00000000-0008-0000-3100-000087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8" name="Line 392">
          <a:extLst>
            <a:ext uri="{FF2B5EF4-FFF2-40B4-BE49-F238E27FC236}">
              <a16:creationId xmlns:a16="http://schemas.microsoft.com/office/drawing/2014/main" id="{00000000-0008-0000-3100-000088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89" name="Line 393">
          <a:extLst>
            <a:ext uri="{FF2B5EF4-FFF2-40B4-BE49-F238E27FC236}">
              <a16:creationId xmlns:a16="http://schemas.microsoft.com/office/drawing/2014/main" id="{00000000-0008-0000-3100-000089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0" name="Line 394">
          <a:extLst>
            <a:ext uri="{FF2B5EF4-FFF2-40B4-BE49-F238E27FC236}">
              <a16:creationId xmlns:a16="http://schemas.microsoft.com/office/drawing/2014/main" id="{00000000-0008-0000-3100-00008A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1" name="Line 395">
          <a:extLst>
            <a:ext uri="{FF2B5EF4-FFF2-40B4-BE49-F238E27FC236}">
              <a16:creationId xmlns:a16="http://schemas.microsoft.com/office/drawing/2014/main" id="{00000000-0008-0000-3100-00008B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2" name="Line 396">
          <a:extLst>
            <a:ext uri="{FF2B5EF4-FFF2-40B4-BE49-F238E27FC236}">
              <a16:creationId xmlns:a16="http://schemas.microsoft.com/office/drawing/2014/main" id="{00000000-0008-0000-3100-00008C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3" name="Line 397">
          <a:extLst>
            <a:ext uri="{FF2B5EF4-FFF2-40B4-BE49-F238E27FC236}">
              <a16:creationId xmlns:a16="http://schemas.microsoft.com/office/drawing/2014/main" id="{00000000-0008-0000-3100-00008D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4" name="Line 398">
          <a:extLst>
            <a:ext uri="{FF2B5EF4-FFF2-40B4-BE49-F238E27FC236}">
              <a16:creationId xmlns:a16="http://schemas.microsoft.com/office/drawing/2014/main" id="{00000000-0008-0000-3100-00008E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695" name="Line 399">
          <a:extLst>
            <a:ext uri="{FF2B5EF4-FFF2-40B4-BE49-F238E27FC236}">
              <a16:creationId xmlns:a16="http://schemas.microsoft.com/office/drawing/2014/main" id="{00000000-0008-0000-3100-00008FD9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5696" name="Line 400">
          <a:extLst>
            <a:ext uri="{FF2B5EF4-FFF2-40B4-BE49-F238E27FC236}">
              <a16:creationId xmlns:a16="http://schemas.microsoft.com/office/drawing/2014/main" id="{00000000-0008-0000-3100-000090D90000}"/>
            </a:ext>
          </a:extLst>
        </xdr:cNvPr>
        <xdr:cNvSpPr>
          <a:spLocks noChangeShapeType="1"/>
        </xdr:cNvSpPr>
      </xdr:nvSpPr>
      <xdr:spPr bwMode="auto">
        <a:xfrm>
          <a:off x="19050" y="523875"/>
          <a:ext cx="2466975" cy="3810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7" name="Line 218">
          <a:extLst>
            <a:ext uri="{FF2B5EF4-FFF2-40B4-BE49-F238E27FC236}">
              <a16:creationId xmlns:a16="http://schemas.microsoft.com/office/drawing/2014/main" id="{00000000-0008-0000-3100-000091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8" name="Line 219">
          <a:extLst>
            <a:ext uri="{FF2B5EF4-FFF2-40B4-BE49-F238E27FC236}">
              <a16:creationId xmlns:a16="http://schemas.microsoft.com/office/drawing/2014/main" id="{00000000-0008-0000-3100-000092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699" name="Line 220">
          <a:extLst>
            <a:ext uri="{FF2B5EF4-FFF2-40B4-BE49-F238E27FC236}">
              <a16:creationId xmlns:a16="http://schemas.microsoft.com/office/drawing/2014/main" id="{00000000-0008-0000-3100-000093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0" name="Line 221">
          <a:extLst>
            <a:ext uri="{FF2B5EF4-FFF2-40B4-BE49-F238E27FC236}">
              <a16:creationId xmlns:a16="http://schemas.microsoft.com/office/drawing/2014/main" id="{00000000-0008-0000-3100-000094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1" name="Line 222">
          <a:extLst>
            <a:ext uri="{FF2B5EF4-FFF2-40B4-BE49-F238E27FC236}">
              <a16:creationId xmlns:a16="http://schemas.microsoft.com/office/drawing/2014/main" id="{00000000-0008-0000-3100-000095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2" name="Line 293">
          <a:extLst>
            <a:ext uri="{FF2B5EF4-FFF2-40B4-BE49-F238E27FC236}">
              <a16:creationId xmlns:a16="http://schemas.microsoft.com/office/drawing/2014/main" id="{00000000-0008-0000-3100-000096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0</xdr:colOff>
      <xdr:row>31</xdr:row>
      <xdr:rowOff>0</xdr:rowOff>
    </xdr:to>
    <xdr:sp macro="" textlink="">
      <xdr:nvSpPr>
        <xdr:cNvPr id="55703" name="Line 364">
          <a:extLst>
            <a:ext uri="{FF2B5EF4-FFF2-40B4-BE49-F238E27FC236}">
              <a16:creationId xmlns:a16="http://schemas.microsoft.com/office/drawing/2014/main" id="{00000000-0008-0000-3100-000097D90000}"/>
            </a:ext>
          </a:extLst>
        </xdr:cNvPr>
        <xdr:cNvSpPr>
          <a:spLocks noChangeShapeType="1"/>
        </xdr:cNvSpPr>
      </xdr:nvSpPr>
      <xdr:spPr bwMode="auto">
        <a:xfrm>
          <a:off x="5800725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200-00000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3200-00000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3200-00000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3200-00000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3200-00000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3200-00000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3200-00000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3200-00000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3200-00000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3200-00000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3200-00000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3200-00000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3200-00001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3200-00001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3200-00001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3200-00001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3200-00001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3200-000015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3200-000016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3200-000017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3200-000018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3200-000019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3200-00001A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3200-00001B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3200-00001C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3200-00001D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3200-00001E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3200-00001F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3200-000020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3200-000021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3200-000022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3200-000023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3200-0000240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3200-00002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3200-00002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3200-00002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3200-00002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3200-00002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3200-00002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3200-00002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3200-00002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3200-00002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3200-00002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3200-00002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3200-00003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3200-00003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3200-00003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3200-00003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3200-00003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3200-00003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3200-00003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3200-00003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3200-00003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3200-00003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3200-00003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3200-00003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3200-00003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3200-00003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3200-00003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3200-00003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3200-00004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3200-00004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3200-00004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3200-00004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3200-00004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3200-00004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3200-00004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3200-00004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3200-00004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3200-00004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3200-00004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3200-00004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3200-00004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3200-00004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3200-00004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3200-00004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3200-00005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3200-00005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3200-00005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3200-00005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3200-00005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3200-00005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3200-00005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3200-00005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3200-00005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3200-00005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0" name="Line 89">
          <a:extLst>
            <a:ext uri="{FF2B5EF4-FFF2-40B4-BE49-F238E27FC236}">
              <a16:creationId xmlns:a16="http://schemas.microsoft.com/office/drawing/2014/main" id="{00000000-0008-0000-3200-00005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1" name="Line 90">
          <a:extLst>
            <a:ext uri="{FF2B5EF4-FFF2-40B4-BE49-F238E27FC236}">
              <a16:creationId xmlns:a16="http://schemas.microsoft.com/office/drawing/2014/main" id="{00000000-0008-0000-3200-00005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2" name="Line 91">
          <a:extLst>
            <a:ext uri="{FF2B5EF4-FFF2-40B4-BE49-F238E27FC236}">
              <a16:creationId xmlns:a16="http://schemas.microsoft.com/office/drawing/2014/main" id="{00000000-0008-0000-3200-00005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3" name="Line 92">
          <a:extLst>
            <a:ext uri="{FF2B5EF4-FFF2-40B4-BE49-F238E27FC236}">
              <a16:creationId xmlns:a16="http://schemas.microsoft.com/office/drawing/2014/main" id="{00000000-0008-0000-3200-00005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4" name="Line 93">
          <a:extLst>
            <a:ext uri="{FF2B5EF4-FFF2-40B4-BE49-F238E27FC236}">
              <a16:creationId xmlns:a16="http://schemas.microsoft.com/office/drawing/2014/main" id="{00000000-0008-0000-3200-00005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5" name="Line 94">
          <a:extLst>
            <a:ext uri="{FF2B5EF4-FFF2-40B4-BE49-F238E27FC236}">
              <a16:creationId xmlns:a16="http://schemas.microsoft.com/office/drawing/2014/main" id="{00000000-0008-0000-3200-00005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6" name="Line 95">
          <a:extLst>
            <a:ext uri="{FF2B5EF4-FFF2-40B4-BE49-F238E27FC236}">
              <a16:creationId xmlns:a16="http://schemas.microsoft.com/office/drawing/2014/main" id="{00000000-0008-0000-3200-00006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7" name="Line 96">
          <a:extLst>
            <a:ext uri="{FF2B5EF4-FFF2-40B4-BE49-F238E27FC236}">
              <a16:creationId xmlns:a16="http://schemas.microsoft.com/office/drawing/2014/main" id="{00000000-0008-0000-3200-00006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8" name="Line 97">
          <a:extLst>
            <a:ext uri="{FF2B5EF4-FFF2-40B4-BE49-F238E27FC236}">
              <a16:creationId xmlns:a16="http://schemas.microsoft.com/office/drawing/2014/main" id="{00000000-0008-0000-3200-00006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99" name="Line 98">
          <a:extLst>
            <a:ext uri="{FF2B5EF4-FFF2-40B4-BE49-F238E27FC236}">
              <a16:creationId xmlns:a16="http://schemas.microsoft.com/office/drawing/2014/main" id="{00000000-0008-0000-3200-00006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0" name="Line 99">
          <a:extLst>
            <a:ext uri="{FF2B5EF4-FFF2-40B4-BE49-F238E27FC236}">
              <a16:creationId xmlns:a16="http://schemas.microsoft.com/office/drawing/2014/main" id="{00000000-0008-0000-3200-00006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1" name="Line 100">
          <a:extLst>
            <a:ext uri="{FF2B5EF4-FFF2-40B4-BE49-F238E27FC236}">
              <a16:creationId xmlns:a16="http://schemas.microsoft.com/office/drawing/2014/main" id="{00000000-0008-0000-3200-00006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2" name="Line 101">
          <a:extLst>
            <a:ext uri="{FF2B5EF4-FFF2-40B4-BE49-F238E27FC236}">
              <a16:creationId xmlns:a16="http://schemas.microsoft.com/office/drawing/2014/main" id="{00000000-0008-0000-3200-00006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3" name="Line 102">
          <a:extLst>
            <a:ext uri="{FF2B5EF4-FFF2-40B4-BE49-F238E27FC236}">
              <a16:creationId xmlns:a16="http://schemas.microsoft.com/office/drawing/2014/main" id="{00000000-0008-0000-3200-00006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4" name="Line 103">
          <a:extLst>
            <a:ext uri="{FF2B5EF4-FFF2-40B4-BE49-F238E27FC236}">
              <a16:creationId xmlns:a16="http://schemas.microsoft.com/office/drawing/2014/main" id="{00000000-0008-0000-3200-00006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5" name="Line 104">
          <a:extLst>
            <a:ext uri="{FF2B5EF4-FFF2-40B4-BE49-F238E27FC236}">
              <a16:creationId xmlns:a16="http://schemas.microsoft.com/office/drawing/2014/main" id="{00000000-0008-0000-3200-00006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6" name="Line 105">
          <a:extLst>
            <a:ext uri="{FF2B5EF4-FFF2-40B4-BE49-F238E27FC236}">
              <a16:creationId xmlns:a16="http://schemas.microsoft.com/office/drawing/2014/main" id="{00000000-0008-0000-3200-00006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7" name="Line 106">
          <a:extLst>
            <a:ext uri="{FF2B5EF4-FFF2-40B4-BE49-F238E27FC236}">
              <a16:creationId xmlns:a16="http://schemas.microsoft.com/office/drawing/2014/main" id="{00000000-0008-0000-3200-00006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8" name="Line 107">
          <a:extLst>
            <a:ext uri="{FF2B5EF4-FFF2-40B4-BE49-F238E27FC236}">
              <a16:creationId xmlns:a16="http://schemas.microsoft.com/office/drawing/2014/main" id="{00000000-0008-0000-3200-00006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09" name="Line 108">
          <a:extLst>
            <a:ext uri="{FF2B5EF4-FFF2-40B4-BE49-F238E27FC236}">
              <a16:creationId xmlns:a16="http://schemas.microsoft.com/office/drawing/2014/main" id="{00000000-0008-0000-3200-00006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0" name="Line 109">
          <a:extLst>
            <a:ext uri="{FF2B5EF4-FFF2-40B4-BE49-F238E27FC236}">
              <a16:creationId xmlns:a16="http://schemas.microsoft.com/office/drawing/2014/main" id="{00000000-0008-0000-3200-00006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1" name="Line 110">
          <a:extLst>
            <a:ext uri="{FF2B5EF4-FFF2-40B4-BE49-F238E27FC236}">
              <a16:creationId xmlns:a16="http://schemas.microsoft.com/office/drawing/2014/main" id="{00000000-0008-0000-3200-00006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2" name="Line 111">
          <a:extLst>
            <a:ext uri="{FF2B5EF4-FFF2-40B4-BE49-F238E27FC236}">
              <a16:creationId xmlns:a16="http://schemas.microsoft.com/office/drawing/2014/main" id="{00000000-0008-0000-3200-00007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3" name="Line 112">
          <a:extLst>
            <a:ext uri="{FF2B5EF4-FFF2-40B4-BE49-F238E27FC236}">
              <a16:creationId xmlns:a16="http://schemas.microsoft.com/office/drawing/2014/main" id="{00000000-0008-0000-3200-00007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4" name="Line 113">
          <a:extLst>
            <a:ext uri="{FF2B5EF4-FFF2-40B4-BE49-F238E27FC236}">
              <a16:creationId xmlns:a16="http://schemas.microsoft.com/office/drawing/2014/main" id="{00000000-0008-0000-3200-00007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5" name="Line 114">
          <a:extLst>
            <a:ext uri="{FF2B5EF4-FFF2-40B4-BE49-F238E27FC236}">
              <a16:creationId xmlns:a16="http://schemas.microsoft.com/office/drawing/2014/main" id="{00000000-0008-0000-3200-00007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6" name="Line 115">
          <a:extLst>
            <a:ext uri="{FF2B5EF4-FFF2-40B4-BE49-F238E27FC236}">
              <a16:creationId xmlns:a16="http://schemas.microsoft.com/office/drawing/2014/main" id="{00000000-0008-0000-3200-00007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7" name="Line 116">
          <a:extLst>
            <a:ext uri="{FF2B5EF4-FFF2-40B4-BE49-F238E27FC236}">
              <a16:creationId xmlns:a16="http://schemas.microsoft.com/office/drawing/2014/main" id="{00000000-0008-0000-3200-00007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8" name="Line 117">
          <a:extLst>
            <a:ext uri="{FF2B5EF4-FFF2-40B4-BE49-F238E27FC236}">
              <a16:creationId xmlns:a16="http://schemas.microsoft.com/office/drawing/2014/main" id="{00000000-0008-0000-3200-00007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19" name="Line 118">
          <a:extLst>
            <a:ext uri="{FF2B5EF4-FFF2-40B4-BE49-F238E27FC236}">
              <a16:creationId xmlns:a16="http://schemas.microsoft.com/office/drawing/2014/main" id="{00000000-0008-0000-3200-00007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0" name="Line 119">
          <a:extLst>
            <a:ext uri="{FF2B5EF4-FFF2-40B4-BE49-F238E27FC236}">
              <a16:creationId xmlns:a16="http://schemas.microsoft.com/office/drawing/2014/main" id="{00000000-0008-0000-3200-00007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1" name="Line 120">
          <a:extLst>
            <a:ext uri="{FF2B5EF4-FFF2-40B4-BE49-F238E27FC236}">
              <a16:creationId xmlns:a16="http://schemas.microsoft.com/office/drawing/2014/main" id="{00000000-0008-0000-3200-00007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2" name="Line 121">
          <a:extLst>
            <a:ext uri="{FF2B5EF4-FFF2-40B4-BE49-F238E27FC236}">
              <a16:creationId xmlns:a16="http://schemas.microsoft.com/office/drawing/2014/main" id="{00000000-0008-0000-3200-00007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3" name="Line 122">
          <a:extLst>
            <a:ext uri="{FF2B5EF4-FFF2-40B4-BE49-F238E27FC236}">
              <a16:creationId xmlns:a16="http://schemas.microsoft.com/office/drawing/2014/main" id="{00000000-0008-0000-3200-00007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4" name="Line 123">
          <a:extLst>
            <a:ext uri="{FF2B5EF4-FFF2-40B4-BE49-F238E27FC236}">
              <a16:creationId xmlns:a16="http://schemas.microsoft.com/office/drawing/2014/main" id="{00000000-0008-0000-3200-00007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5" name="Line 124">
          <a:extLst>
            <a:ext uri="{FF2B5EF4-FFF2-40B4-BE49-F238E27FC236}">
              <a16:creationId xmlns:a16="http://schemas.microsoft.com/office/drawing/2014/main" id="{00000000-0008-0000-3200-00007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6" name="Line 125">
          <a:extLst>
            <a:ext uri="{FF2B5EF4-FFF2-40B4-BE49-F238E27FC236}">
              <a16:creationId xmlns:a16="http://schemas.microsoft.com/office/drawing/2014/main" id="{00000000-0008-0000-3200-00007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7" name="Line 126">
          <a:extLst>
            <a:ext uri="{FF2B5EF4-FFF2-40B4-BE49-F238E27FC236}">
              <a16:creationId xmlns:a16="http://schemas.microsoft.com/office/drawing/2014/main" id="{00000000-0008-0000-3200-00007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8" name="Line 127">
          <a:extLst>
            <a:ext uri="{FF2B5EF4-FFF2-40B4-BE49-F238E27FC236}">
              <a16:creationId xmlns:a16="http://schemas.microsoft.com/office/drawing/2014/main" id="{00000000-0008-0000-3200-00008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29" name="Line 128">
          <a:extLst>
            <a:ext uri="{FF2B5EF4-FFF2-40B4-BE49-F238E27FC236}">
              <a16:creationId xmlns:a16="http://schemas.microsoft.com/office/drawing/2014/main" id="{00000000-0008-0000-3200-00008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0" name="Line 129">
          <a:extLst>
            <a:ext uri="{FF2B5EF4-FFF2-40B4-BE49-F238E27FC236}">
              <a16:creationId xmlns:a16="http://schemas.microsoft.com/office/drawing/2014/main" id="{00000000-0008-0000-3200-00008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1" name="Line 130">
          <a:extLst>
            <a:ext uri="{FF2B5EF4-FFF2-40B4-BE49-F238E27FC236}">
              <a16:creationId xmlns:a16="http://schemas.microsoft.com/office/drawing/2014/main" id="{00000000-0008-0000-3200-00008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2" name="Line 131">
          <a:extLst>
            <a:ext uri="{FF2B5EF4-FFF2-40B4-BE49-F238E27FC236}">
              <a16:creationId xmlns:a16="http://schemas.microsoft.com/office/drawing/2014/main" id="{00000000-0008-0000-3200-00008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3" name="Line 132">
          <a:extLst>
            <a:ext uri="{FF2B5EF4-FFF2-40B4-BE49-F238E27FC236}">
              <a16:creationId xmlns:a16="http://schemas.microsoft.com/office/drawing/2014/main" id="{00000000-0008-0000-3200-00008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4" name="Line 133">
          <a:extLst>
            <a:ext uri="{FF2B5EF4-FFF2-40B4-BE49-F238E27FC236}">
              <a16:creationId xmlns:a16="http://schemas.microsoft.com/office/drawing/2014/main" id="{00000000-0008-0000-3200-00008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5" name="Line 134">
          <a:extLst>
            <a:ext uri="{FF2B5EF4-FFF2-40B4-BE49-F238E27FC236}">
              <a16:creationId xmlns:a16="http://schemas.microsoft.com/office/drawing/2014/main" id="{00000000-0008-0000-3200-00008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6" name="Line 135">
          <a:extLst>
            <a:ext uri="{FF2B5EF4-FFF2-40B4-BE49-F238E27FC236}">
              <a16:creationId xmlns:a16="http://schemas.microsoft.com/office/drawing/2014/main" id="{00000000-0008-0000-3200-00008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7" name="Line 136">
          <a:extLst>
            <a:ext uri="{FF2B5EF4-FFF2-40B4-BE49-F238E27FC236}">
              <a16:creationId xmlns:a16="http://schemas.microsoft.com/office/drawing/2014/main" id="{00000000-0008-0000-3200-00008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8" name="Line 137">
          <a:extLst>
            <a:ext uri="{FF2B5EF4-FFF2-40B4-BE49-F238E27FC236}">
              <a16:creationId xmlns:a16="http://schemas.microsoft.com/office/drawing/2014/main" id="{00000000-0008-0000-3200-00008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39" name="Line 138">
          <a:extLst>
            <a:ext uri="{FF2B5EF4-FFF2-40B4-BE49-F238E27FC236}">
              <a16:creationId xmlns:a16="http://schemas.microsoft.com/office/drawing/2014/main" id="{00000000-0008-0000-3200-00008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0" name="Line 139">
          <a:extLst>
            <a:ext uri="{FF2B5EF4-FFF2-40B4-BE49-F238E27FC236}">
              <a16:creationId xmlns:a16="http://schemas.microsoft.com/office/drawing/2014/main" id="{00000000-0008-0000-3200-00008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1" name="Line 140">
          <a:extLst>
            <a:ext uri="{FF2B5EF4-FFF2-40B4-BE49-F238E27FC236}">
              <a16:creationId xmlns:a16="http://schemas.microsoft.com/office/drawing/2014/main" id="{00000000-0008-0000-3200-00008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2" name="Line 141">
          <a:extLst>
            <a:ext uri="{FF2B5EF4-FFF2-40B4-BE49-F238E27FC236}">
              <a16:creationId xmlns:a16="http://schemas.microsoft.com/office/drawing/2014/main" id="{00000000-0008-0000-3200-00008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3" name="Line 142">
          <a:extLst>
            <a:ext uri="{FF2B5EF4-FFF2-40B4-BE49-F238E27FC236}">
              <a16:creationId xmlns:a16="http://schemas.microsoft.com/office/drawing/2014/main" id="{00000000-0008-0000-3200-00008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4" name="Line 143">
          <a:extLst>
            <a:ext uri="{FF2B5EF4-FFF2-40B4-BE49-F238E27FC236}">
              <a16:creationId xmlns:a16="http://schemas.microsoft.com/office/drawing/2014/main" id="{00000000-0008-0000-3200-00009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5" name="Line 144">
          <a:extLst>
            <a:ext uri="{FF2B5EF4-FFF2-40B4-BE49-F238E27FC236}">
              <a16:creationId xmlns:a16="http://schemas.microsoft.com/office/drawing/2014/main" id="{00000000-0008-0000-3200-00009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6" name="Line 145">
          <a:extLst>
            <a:ext uri="{FF2B5EF4-FFF2-40B4-BE49-F238E27FC236}">
              <a16:creationId xmlns:a16="http://schemas.microsoft.com/office/drawing/2014/main" id="{00000000-0008-0000-3200-00009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7" name="Line 146">
          <a:extLst>
            <a:ext uri="{FF2B5EF4-FFF2-40B4-BE49-F238E27FC236}">
              <a16:creationId xmlns:a16="http://schemas.microsoft.com/office/drawing/2014/main" id="{00000000-0008-0000-3200-00009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8" name="Line 147">
          <a:extLst>
            <a:ext uri="{FF2B5EF4-FFF2-40B4-BE49-F238E27FC236}">
              <a16:creationId xmlns:a16="http://schemas.microsoft.com/office/drawing/2014/main" id="{00000000-0008-0000-3200-00009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49" name="Line 148">
          <a:extLst>
            <a:ext uri="{FF2B5EF4-FFF2-40B4-BE49-F238E27FC236}">
              <a16:creationId xmlns:a16="http://schemas.microsoft.com/office/drawing/2014/main" id="{00000000-0008-0000-3200-00009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0" name="Line 149">
          <a:extLst>
            <a:ext uri="{FF2B5EF4-FFF2-40B4-BE49-F238E27FC236}">
              <a16:creationId xmlns:a16="http://schemas.microsoft.com/office/drawing/2014/main" id="{00000000-0008-0000-3200-00009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1" name="Line 150">
          <a:extLst>
            <a:ext uri="{FF2B5EF4-FFF2-40B4-BE49-F238E27FC236}">
              <a16:creationId xmlns:a16="http://schemas.microsoft.com/office/drawing/2014/main" id="{00000000-0008-0000-3200-00009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2" name="Line 151">
          <a:extLst>
            <a:ext uri="{FF2B5EF4-FFF2-40B4-BE49-F238E27FC236}">
              <a16:creationId xmlns:a16="http://schemas.microsoft.com/office/drawing/2014/main" id="{00000000-0008-0000-3200-00009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3" name="Line 152">
          <a:extLst>
            <a:ext uri="{FF2B5EF4-FFF2-40B4-BE49-F238E27FC236}">
              <a16:creationId xmlns:a16="http://schemas.microsoft.com/office/drawing/2014/main" id="{00000000-0008-0000-3200-00009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4" name="Line 153">
          <a:extLst>
            <a:ext uri="{FF2B5EF4-FFF2-40B4-BE49-F238E27FC236}">
              <a16:creationId xmlns:a16="http://schemas.microsoft.com/office/drawing/2014/main" id="{00000000-0008-0000-3200-00009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5" name="Line 154">
          <a:extLst>
            <a:ext uri="{FF2B5EF4-FFF2-40B4-BE49-F238E27FC236}">
              <a16:creationId xmlns:a16="http://schemas.microsoft.com/office/drawing/2014/main" id="{00000000-0008-0000-3200-00009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6" name="Line 155">
          <a:extLst>
            <a:ext uri="{FF2B5EF4-FFF2-40B4-BE49-F238E27FC236}">
              <a16:creationId xmlns:a16="http://schemas.microsoft.com/office/drawing/2014/main" id="{00000000-0008-0000-3200-00009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7" name="Line 156">
          <a:extLst>
            <a:ext uri="{FF2B5EF4-FFF2-40B4-BE49-F238E27FC236}">
              <a16:creationId xmlns:a16="http://schemas.microsoft.com/office/drawing/2014/main" id="{00000000-0008-0000-3200-00009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8" name="Line 157">
          <a:extLst>
            <a:ext uri="{FF2B5EF4-FFF2-40B4-BE49-F238E27FC236}">
              <a16:creationId xmlns:a16="http://schemas.microsoft.com/office/drawing/2014/main" id="{00000000-0008-0000-3200-00009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59" name="Line 158">
          <a:extLst>
            <a:ext uri="{FF2B5EF4-FFF2-40B4-BE49-F238E27FC236}">
              <a16:creationId xmlns:a16="http://schemas.microsoft.com/office/drawing/2014/main" id="{00000000-0008-0000-3200-00009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0" name="Line 159">
          <a:extLst>
            <a:ext uri="{FF2B5EF4-FFF2-40B4-BE49-F238E27FC236}">
              <a16:creationId xmlns:a16="http://schemas.microsoft.com/office/drawing/2014/main" id="{00000000-0008-0000-3200-0000A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1" name="Line 160">
          <a:extLst>
            <a:ext uri="{FF2B5EF4-FFF2-40B4-BE49-F238E27FC236}">
              <a16:creationId xmlns:a16="http://schemas.microsoft.com/office/drawing/2014/main" id="{00000000-0008-0000-3200-0000A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2" name="Line 161">
          <a:extLst>
            <a:ext uri="{FF2B5EF4-FFF2-40B4-BE49-F238E27FC236}">
              <a16:creationId xmlns:a16="http://schemas.microsoft.com/office/drawing/2014/main" id="{00000000-0008-0000-3200-0000A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3" name="Line 162">
          <a:extLst>
            <a:ext uri="{FF2B5EF4-FFF2-40B4-BE49-F238E27FC236}">
              <a16:creationId xmlns:a16="http://schemas.microsoft.com/office/drawing/2014/main" id="{00000000-0008-0000-3200-0000A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4" name="Line 163">
          <a:extLst>
            <a:ext uri="{FF2B5EF4-FFF2-40B4-BE49-F238E27FC236}">
              <a16:creationId xmlns:a16="http://schemas.microsoft.com/office/drawing/2014/main" id="{00000000-0008-0000-3200-0000A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5" name="Line 164">
          <a:extLst>
            <a:ext uri="{FF2B5EF4-FFF2-40B4-BE49-F238E27FC236}">
              <a16:creationId xmlns:a16="http://schemas.microsoft.com/office/drawing/2014/main" id="{00000000-0008-0000-3200-0000A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6" name="Line 165">
          <a:extLst>
            <a:ext uri="{FF2B5EF4-FFF2-40B4-BE49-F238E27FC236}">
              <a16:creationId xmlns:a16="http://schemas.microsoft.com/office/drawing/2014/main" id="{00000000-0008-0000-3200-0000A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7" name="Line 166">
          <a:extLst>
            <a:ext uri="{FF2B5EF4-FFF2-40B4-BE49-F238E27FC236}">
              <a16:creationId xmlns:a16="http://schemas.microsoft.com/office/drawing/2014/main" id="{00000000-0008-0000-3200-0000A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8" name="Line 167">
          <a:extLst>
            <a:ext uri="{FF2B5EF4-FFF2-40B4-BE49-F238E27FC236}">
              <a16:creationId xmlns:a16="http://schemas.microsoft.com/office/drawing/2014/main" id="{00000000-0008-0000-3200-0000A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69" name="Line 168">
          <a:extLst>
            <a:ext uri="{FF2B5EF4-FFF2-40B4-BE49-F238E27FC236}">
              <a16:creationId xmlns:a16="http://schemas.microsoft.com/office/drawing/2014/main" id="{00000000-0008-0000-3200-0000A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0" name="Line 169">
          <a:extLst>
            <a:ext uri="{FF2B5EF4-FFF2-40B4-BE49-F238E27FC236}">
              <a16:creationId xmlns:a16="http://schemas.microsoft.com/office/drawing/2014/main" id="{00000000-0008-0000-3200-0000A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1" name="Line 170">
          <a:extLst>
            <a:ext uri="{FF2B5EF4-FFF2-40B4-BE49-F238E27FC236}">
              <a16:creationId xmlns:a16="http://schemas.microsoft.com/office/drawing/2014/main" id="{00000000-0008-0000-3200-0000A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2" name="Line 171">
          <a:extLst>
            <a:ext uri="{FF2B5EF4-FFF2-40B4-BE49-F238E27FC236}">
              <a16:creationId xmlns:a16="http://schemas.microsoft.com/office/drawing/2014/main" id="{00000000-0008-0000-3200-0000A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3" name="Line 172">
          <a:extLst>
            <a:ext uri="{FF2B5EF4-FFF2-40B4-BE49-F238E27FC236}">
              <a16:creationId xmlns:a16="http://schemas.microsoft.com/office/drawing/2014/main" id="{00000000-0008-0000-3200-0000A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4" name="Line 173">
          <a:extLst>
            <a:ext uri="{FF2B5EF4-FFF2-40B4-BE49-F238E27FC236}">
              <a16:creationId xmlns:a16="http://schemas.microsoft.com/office/drawing/2014/main" id="{00000000-0008-0000-3200-0000A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5" name="Line 174">
          <a:extLst>
            <a:ext uri="{FF2B5EF4-FFF2-40B4-BE49-F238E27FC236}">
              <a16:creationId xmlns:a16="http://schemas.microsoft.com/office/drawing/2014/main" id="{00000000-0008-0000-3200-0000A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6" name="Line 175">
          <a:extLst>
            <a:ext uri="{FF2B5EF4-FFF2-40B4-BE49-F238E27FC236}">
              <a16:creationId xmlns:a16="http://schemas.microsoft.com/office/drawing/2014/main" id="{00000000-0008-0000-3200-0000B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77" name="Line 176">
          <a:extLst>
            <a:ext uri="{FF2B5EF4-FFF2-40B4-BE49-F238E27FC236}">
              <a16:creationId xmlns:a16="http://schemas.microsoft.com/office/drawing/2014/main" id="{00000000-0008-0000-3200-0000B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78" name="Line 177">
          <a:extLst>
            <a:ext uri="{FF2B5EF4-FFF2-40B4-BE49-F238E27FC236}">
              <a16:creationId xmlns:a16="http://schemas.microsoft.com/office/drawing/2014/main" id="{00000000-0008-0000-3200-0000B2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79" name="Line 178">
          <a:extLst>
            <a:ext uri="{FF2B5EF4-FFF2-40B4-BE49-F238E27FC236}">
              <a16:creationId xmlns:a16="http://schemas.microsoft.com/office/drawing/2014/main" id="{00000000-0008-0000-3200-0000B3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0" name="Line 179">
          <a:extLst>
            <a:ext uri="{FF2B5EF4-FFF2-40B4-BE49-F238E27FC236}">
              <a16:creationId xmlns:a16="http://schemas.microsoft.com/office/drawing/2014/main" id="{00000000-0008-0000-3200-0000B4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1" name="Line 180">
          <a:extLst>
            <a:ext uri="{FF2B5EF4-FFF2-40B4-BE49-F238E27FC236}">
              <a16:creationId xmlns:a16="http://schemas.microsoft.com/office/drawing/2014/main" id="{00000000-0008-0000-3200-0000B5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2" name="Line 181">
          <a:extLst>
            <a:ext uri="{FF2B5EF4-FFF2-40B4-BE49-F238E27FC236}">
              <a16:creationId xmlns:a16="http://schemas.microsoft.com/office/drawing/2014/main" id="{00000000-0008-0000-3200-0000B6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0</xdr:rowOff>
    </xdr:to>
    <xdr:sp macro="" textlink="">
      <xdr:nvSpPr>
        <xdr:cNvPr id="183" name="Line 182">
          <a:extLst>
            <a:ext uri="{FF2B5EF4-FFF2-40B4-BE49-F238E27FC236}">
              <a16:creationId xmlns:a16="http://schemas.microsoft.com/office/drawing/2014/main" id="{00000000-0008-0000-3200-0000B7000000}"/>
            </a:ext>
          </a:extLst>
        </xdr:cNvPr>
        <xdr:cNvSpPr>
          <a:spLocks noChangeShapeType="1"/>
        </xdr:cNvSpPr>
      </xdr:nvSpPr>
      <xdr:spPr bwMode="auto">
        <a:xfrm>
          <a:off x="0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4" name="Line 183">
          <a:extLst>
            <a:ext uri="{FF2B5EF4-FFF2-40B4-BE49-F238E27FC236}">
              <a16:creationId xmlns:a16="http://schemas.microsoft.com/office/drawing/2014/main" id="{00000000-0008-0000-3200-0000B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5" name="Line 184">
          <a:extLst>
            <a:ext uri="{FF2B5EF4-FFF2-40B4-BE49-F238E27FC236}">
              <a16:creationId xmlns:a16="http://schemas.microsoft.com/office/drawing/2014/main" id="{00000000-0008-0000-3200-0000B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6" name="Line 185">
          <a:extLst>
            <a:ext uri="{FF2B5EF4-FFF2-40B4-BE49-F238E27FC236}">
              <a16:creationId xmlns:a16="http://schemas.microsoft.com/office/drawing/2014/main" id="{00000000-0008-0000-3200-0000B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7" name="Line 186">
          <a:extLst>
            <a:ext uri="{FF2B5EF4-FFF2-40B4-BE49-F238E27FC236}">
              <a16:creationId xmlns:a16="http://schemas.microsoft.com/office/drawing/2014/main" id="{00000000-0008-0000-3200-0000B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8" name="Line 187">
          <a:extLst>
            <a:ext uri="{FF2B5EF4-FFF2-40B4-BE49-F238E27FC236}">
              <a16:creationId xmlns:a16="http://schemas.microsoft.com/office/drawing/2014/main" id="{00000000-0008-0000-3200-0000B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89" name="Line 188">
          <a:extLst>
            <a:ext uri="{FF2B5EF4-FFF2-40B4-BE49-F238E27FC236}">
              <a16:creationId xmlns:a16="http://schemas.microsoft.com/office/drawing/2014/main" id="{00000000-0008-0000-3200-0000B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0" name="Line 189">
          <a:extLst>
            <a:ext uri="{FF2B5EF4-FFF2-40B4-BE49-F238E27FC236}">
              <a16:creationId xmlns:a16="http://schemas.microsoft.com/office/drawing/2014/main" id="{00000000-0008-0000-3200-0000B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1" name="Line 190">
          <a:extLst>
            <a:ext uri="{FF2B5EF4-FFF2-40B4-BE49-F238E27FC236}">
              <a16:creationId xmlns:a16="http://schemas.microsoft.com/office/drawing/2014/main" id="{00000000-0008-0000-3200-0000B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2" name="Line 191">
          <a:extLst>
            <a:ext uri="{FF2B5EF4-FFF2-40B4-BE49-F238E27FC236}">
              <a16:creationId xmlns:a16="http://schemas.microsoft.com/office/drawing/2014/main" id="{00000000-0008-0000-3200-0000C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3" name="Line 192">
          <a:extLst>
            <a:ext uri="{FF2B5EF4-FFF2-40B4-BE49-F238E27FC236}">
              <a16:creationId xmlns:a16="http://schemas.microsoft.com/office/drawing/2014/main" id="{00000000-0008-0000-3200-0000C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4" name="Line 193">
          <a:extLst>
            <a:ext uri="{FF2B5EF4-FFF2-40B4-BE49-F238E27FC236}">
              <a16:creationId xmlns:a16="http://schemas.microsoft.com/office/drawing/2014/main" id="{00000000-0008-0000-3200-0000C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5" name="Line 194">
          <a:extLst>
            <a:ext uri="{FF2B5EF4-FFF2-40B4-BE49-F238E27FC236}">
              <a16:creationId xmlns:a16="http://schemas.microsoft.com/office/drawing/2014/main" id="{00000000-0008-0000-3200-0000C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6" name="Line 195">
          <a:extLst>
            <a:ext uri="{FF2B5EF4-FFF2-40B4-BE49-F238E27FC236}">
              <a16:creationId xmlns:a16="http://schemas.microsoft.com/office/drawing/2014/main" id="{00000000-0008-0000-3200-0000C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7" name="Line 196">
          <a:extLst>
            <a:ext uri="{FF2B5EF4-FFF2-40B4-BE49-F238E27FC236}">
              <a16:creationId xmlns:a16="http://schemas.microsoft.com/office/drawing/2014/main" id="{00000000-0008-0000-3200-0000C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8" name="Line 197">
          <a:extLst>
            <a:ext uri="{FF2B5EF4-FFF2-40B4-BE49-F238E27FC236}">
              <a16:creationId xmlns:a16="http://schemas.microsoft.com/office/drawing/2014/main" id="{00000000-0008-0000-3200-0000C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199" name="Line 198">
          <a:extLst>
            <a:ext uri="{FF2B5EF4-FFF2-40B4-BE49-F238E27FC236}">
              <a16:creationId xmlns:a16="http://schemas.microsoft.com/office/drawing/2014/main" id="{00000000-0008-0000-3200-0000C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0" name="Line 199">
          <a:extLst>
            <a:ext uri="{FF2B5EF4-FFF2-40B4-BE49-F238E27FC236}">
              <a16:creationId xmlns:a16="http://schemas.microsoft.com/office/drawing/2014/main" id="{00000000-0008-0000-3200-0000C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1" name="Line 200">
          <a:extLst>
            <a:ext uri="{FF2B5EF4-FFF2-40B4-BE49-F238E27FC236}">
              <a16:creationId xmlns:a16="http://schemas.microsoft.com/office/drawing/2014/main" id="{00000000-0008-0000-3200-0000C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2" name="Line 201">
          <a:extLst>
            <a:ext uri="{FF2B5EF4-FFF2-40B4-BE49-F238E27FC236}">
              <a16:creationId xmlns:a16="http://schemas.microsoft.com/office/drawing/2014/main" id="{00000000-0008-0000-3200-0000C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3" name="Line 202">
          <a:extLst>
            <a:ext uri="{FF2B5EF4-FFF2-40B4-BE49-F238E27FC236}">
              <a16:creationId xmlns:a16="http://schemas.microsoft.com/office/drawing/2014/main" id="{00000000-0008-0000-3200-0000C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4" name="Line 203">
          <a:extLst>
            <a:ext uri="{FF2B5EF4-FFF2-40B4-BE49-F238E27FC236}">
              <a16:creationId xmlns:a16="http://schemas.microsoft.com/office/drawing/2014/main" id="{00000000-0008-0000-3200-0000C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5" name="Line 204">
          <a:extLst>
            <a:ext uri="{FF2B5EF4-FFF2-40B4-BE49-F238E27FC236}">
              <a16:creationId xmlns:a16="http://schemas.microsoft.com/office/drawing/2014/main" id="{00000000-0008-0000-3200-0000C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6" name="Line 205">
          <a:extLst>
            <a:ext uri="{FF2B5EF4-FFF2-40B4-BE49-F238E27FC236}">
              <a16:creationId xmlns:a16="http://schemas.microsoft.com/office/drawing/2014/main" id="{00000000-0008-0000-3200-0000C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7" name="Line 206">
          <a:extLst>
            <a:ext uri="{FF2B5EF4-FFF2-40B4-BE49-F238E27FC236}">
              <a16:creationId xmlns:a16="http://schemas.microsoft.com/office/drawing/2014/main" id="{00000000-0008-0000-3200-0000C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8" name="Line 207">
          <a:extLst>
            <a:ext uri="{FF2B5EF4-FFF2-40B4-BE49-F238E27FC236}">
              <a16:creationId xmlns:a16="http://schemas.microsoft.com/office/drawing/2014/main" id="{00000000-0008-0000-3200-0000D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09" name="Line 208">
          <a:extLst>
            <a:ext uri="{FF2B5EF4-FFF2-40B4-BE49-F238E27FC236}">
              <a16:creationId xmlns:a16="http://schemas.microsoft.com/office/drawing/2014/main" id="{00000000-0008-0000-3200-0000D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0" name="Line 209">
          <a:extLst>
            <a:ext uri="{FF2B5EF4-FFF2-40B4-BE49-F238E27FC236}">
              <a16:creationId xmlns:a16="http://schemas.microsoft.com/office/drawing/2014/main" id="{00000000-0008-0000-3200-0000D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1" name="Line 210">
          <a:extLst>
            <a:ext uri="{FF2B5EF4-FFF2-40B4-BE49-F238E27FC236}">
              <a16:creationId xmlns:a16="http://schemas.microsoft.com/office/drawing/2014/main" id="{00000000-0008-0000-3200-0000D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2" name="Line 211">
          <a:extLst>
            <a:ext uri="{FF2B5EF4-FFF2-40B4-BE49-F238E27FC236}">
              <a16:creationId xmlns:a16="http://schemas.microsoft.com/office/drawing/2014/main" id="{00000000-0008-0000-3200-0000D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3" name="Line 212">
          <a:extLst>
            <a:ext uri="{FF2B5EF4-FFF2-40B4-BE49-F238E27FC236}">
              <a16:creationId xmlns:a16="http://schemas.microsoft.com/office/drawing/2014/main" id="{00000000-0008-0000-3200-0000D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4" name="Line 213">
          <a:extLst>
            <a:ext uri="{FF2B5EF4-FFF2-40B4-BE49-F238E27FC236}">
              <a16:creationId xmlns:a16="http://schemas.microsoft.com/office/drawing/2014/main" id="{00000000-0008-0000-3200-0000D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5" name="Line 214">
          <a:extLst>
            <a:ext uri="{FF2B5EF4-FFF2-40B4-BE49-F238E27FC236}">
              <a16:creationId xmlns:a16="http://schemas.microsoft.com/office/drawing/2014/main" id="{00000000-0008-0000-3200-0000D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6" name="Line 215">
          <a:extLst>
            <a:ext uri="{FF2B5EF4-FFF2-40B4-BE49-F238E27FC236}">
              <a16:creationId xmlns:a16="http://schemas.microsoft.com/office/drawing/2014/main" id="{00000000-0008-0000-3200-0000D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7" name="Line 216">
          <a:extLst>
            <a:ext uri="{FF2B5EF4-FFF2-40B4-BE49-F238E27FC236}">
              <a16:creationId xmlns:a16="http://schemas.microsoft.com/office/drawing/2014/main" id="{00000000-0008-0000-3200-0000D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18" name="Line 217">
          <a:extLst>
            <a:ext uri="{FF2B5EF4-FFF2-40B4-BE49-F238E27FC236}">
              <a16:creationId xmlns:a16="http://schemas.microsoft.com/office/drawing/2014/main" id="{00000000-0008-0000-3200-0000D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19" name="Line 218">
          <a:extLst>
            <a:ext uri="{FF2B5EF4-FFF2-40B4-BE49-F238E27FC236}">
              <a16:creationId xmlns:a16="http://schemas.microsoft.com/office/drawing/2014/main" id="{00000000-0008-0000-3200-0000DB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0" name="Line 219">
          <a:extLst>
            <a:ext uri="{FF2B5EF4-FFF2-40B4-BE49-F238E27FC236}">
              <a16:creationId xmlns:a16="http://schemas.microsoft.com/office/drawing/2014/main" id="{00000000-0008-0000-3200-0000DC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1" name="Line 220">
          <a:extLst>
            <a:ext uri="{FF2B5EF4-FFF2-40B4-BE49-F238E27FC236}">
              <a16:creationId xmlns:a16="http://schemas.microsoft.com/office/drawing/2014/main" id="{00000000-0008-0000-3200-0000DD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2" name="Line 221">
          <a:extLst>
            <a:ext uri="{FF2B5EF4-FFF2-40B4-BE49-F238E27FC236}">
              <a16:creationId xmlns:a16="http://schemas.microsoft.com/office/drawing/2014/main" id="{00000000-0008-0000-3200-0000DE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23" name="Line 222">
          <a:extLst>
            <a:ext uri="{FF2B5EF4-FFF2-40B4-BE49-F238E27FC236}">
              <a16:creationId xmlns:a16="http://schemas.microsoft.com/office/drawing/2014/main" id="{00000000-0008-0000-3200-0000DF00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4" name="Line 223">
          <a:extLst>
            <a:ext uri="{FF2B5EF4-FFF2-40B4-BE49-F238E27FC236}">
              <a16:creationId xmlns:a16="http://schemas.microsoft.com/office/drawing/2014/main" id="{00000000-0008-0000-3200-0000E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5" name="Line 224">
          <a:extLst>
            <a:ext uri="{FF2B5EF4-FFF2-40B4-BE49-F238E27FC236}">
              <a16:creationId xmlns:a16="http://schemas.microsoft.com/office/drawing/2014/main" id="{00000000-0008-0000-3200-0000E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6" name="Line 225">
          <a:extLst>
            <a:ext uri="{FF2B5EF4-FFF2-40B4-BE49-F238E27FC236}">
              <a16:creationId xmlns:a16="http://schemas.microsoft.com/office/drawing/2014/main" id="{00000000-0008-0000-3200-0000E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7" name="Line 226">
          <a:extLst>
            <a:ext uri="{FF2B5EF4-FFF2-40B4-BE49-F238E27FC236}">
              <a16:creationId xmlns:a16="http://schemas.microsoft.com/office/drawing/2014/main" id="{00000000-0008-0000-3200-0000E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8" name="Line 227">
          <a:extLst>
            <a:ext uri="{FF2B5EF4-FFF2-40B4-BE49-F238E27FC236}">
              <a16:creationId xmlns:a16="http://schemas.microsoft.com/office/drawing/2014/main" id="{00000000-0008-0000-3200-0000E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29" name="Line 228">
          <a:extLst>
            <a:ext uri="{FF2B5EF4-FFF2-40B4-BE49-F238E27FC236}">
              <a16:creationId xmlns:a16="http://schemas.microsoft.com/office/drawing/2014/main" id="{00000000-0008-0000-3200-0000E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0" name="Line 229">
          <a:extLst>
            <a:ext uri="{FF2B5EF4-FFF2-40B4-BE49-F238E27FC236}">
              <a16:creationId xmlns:a16="http://schemas.microsoft.com/office/drawing/2014/main" id="{00000000-0008-0000-3200-0000E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1" name="Line 230">
          <a:extLst>
            <a:ext uri="{FF2B5EF4-FFF2-40B4-BE49-F238E27FC236}">
              <a16:creationId xmlns:a16="http://schemas.microsoft.com/office/drawing/2014/main" id="{00000000-0008-0000-3200-0000E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2" name="Line 231">
          <a:extLst>
            <a:ext uri="{FF2B5EF4-FFF2-40B4-BE49-F238E27FC236}">
              <a16:creationId xmlns:a16="http://schemas.microsoft.com/office/drawing/2014/main" id="{00000000-0008-0000-3200-0000E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3" name="Line 232">
          <a:extLst>
            <a:ext uri="{FF2B5EF4-FFF2-40B4-BE49-F238E27FC236}">
              <a16:creationId xmlns:a16="http://schemas.microsoft.com/office/drawing/2014/main" id="{00000000-0008-0000-3200-0000E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4" name="Line 233">
          <a:extLst>
            <a:ext uri="{FF2B5EF4-FFF2-40B4-BE49-F238E27FC236}">
              <a16:creationId xmlns:a16="http://schemas.microsoft.com/office/drawing/2014/main" id="{00000000-0008-0000-3200-0000E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5" name="Line 234">
          <a:extLst>
            <a:ext uri="{FF2B5EF4-FFF2-40B4-BE49-F238E27FC236}">
              <a16:creationId xmlns:a16="http://schemas.microsoft.com/office/drawing/2014/main" id="{00000000-0008-0000-3200-0000E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6" name="Line 235">
          <a:extLst>
            <a:ext uri="{FF2B5EF4-FFF2-40B4-BE49-F238E27FC236}">
              <a16:creationId xmlns:a16="http://schemas.microsoft.com/office/drawing/2014/main" id="{00000000-0008-0000-3200-0000E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7" name="Line 236">
          <a:extLst>
            <a:ext uri="{FF2B5EF4-FFF2-40B4-BE49-F238E27FC236}">
              <a16:creationId xmlns:a16="http://schemas.microsoft.com/office/drawing/2014/main" id="{00000000-0008-0000-3200-0000E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8" name="Line 237">
          <a:extLst>
            <a:ext uri="{FF2B5EF4-FFF2-40B4-BE49-F238E27FC236}">
              <a16:creationId xmlns:a16="http://schemas.microsoft.com/office/drawing/2014/main" id="{00000000-0008-0000-3200-0000E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39" name="Line 238">
          <a:extLst>
            <a:ext uri="{FF2B5EF4-FFF2-40B4-BE49-F238E27FC236}">
              <a16:creationId xmlns:a16="http://schemas.microsoft.com/office/drawing/2014/main" id="{00000000-0008-0000-3200-0000E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0" name="Line 239">
          <a:extLst>
            <a:ext uri="{FF2B5EF4-FFF2-40B4-BE49-F238E27FC236}">
              <a16:creationId xmlns:a16="http://schemas.microsoft.com/office/drawing/2014/main" id="{00000000-0008-0000-3200-0000F0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1" name="Line 240">
          <a:extLst>
            <a:ext uri="{FF2B5EF4-FFF2-40B4-BE49-F238E27FC236}">
              <a16:creationId xmlns:a16="http://schemas.microsoft.com/office/drawing/2014/main" id="{00000000-0008-0000-3200-0000F1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2" name="Line 241">
          <a:extLst>
            <a:ext uri="{FF2B5EF4-FFF2-40B4-BE49-F238E27FC236}">
              <a16:creationId xmlns:a16="http://schemas.microsoft.com/office/drawing/2014/main" id="{00000000-0008-0000-3200-0000F2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3" name="Line 242">
          <a:extLst>
            <a:ext uri="{FF2B5EF4-FFF2-40B4-BE49-F238E27FC236}">
              <a16:creationId xmlns:a16="http://schemas.microsoft.com/office/drawing/2014/main" id="{00000000-0008-0000-3200-0000F3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4" name="Line 243">
          <a:extLst>
            <a:ext uri="{FF2B5EF4-FFF2-40B4-BE49-F238E27FC236}">
              <a16:creationId xmlns:a16="http://schemas.microsoft.com/office/drawing/2014/main" id="{00000000-0008-0000-3200-0000F4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5" name="Line 244">
          <a:extLst>
            <a:ext uri="{FF2B5EF4-FFF2-40B4-BE49-F238E27FC236}">
              <a16:creationId xmlns:a16="http://schemas.microsoft.com/office/drawing/2014/main" id="{00000000-0008-0000-3200-0000F5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6" name="Line 245">
          <a:extLst>
            <a:ext uri="{FF2B5EF4-FFF2-40B4-BE49-F238E27FC236}">
              <a16:creationId xmlns:a16="http://schemas.microsoft.com/office/drawing/2014/main" id="{00000000-0008-0000-3200-0000F6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7" name="Line 246">
          <a:extLst>
            <a:ext uri="{FF2B5EF4-FFF2-40B4-BE49-F238E27FC236}">
              <a16:creationId xmlns:a16="http://schemas.microsoft.com/office/drawing/2014/main" id="{00000000-0008-0000-3200-0000F7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8" name="Line 247">
          <a:extLst>
            <a:ext uri="{FF2B5EF4-FFF2-40B4-BE49-F238E27FC236}">
              <a16:creationId xmlns:a16="http://schemas.microsoft.com/office/drawing/2014/main" id="{00000000-0008-0000-3200-0000F8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49" name="Line 248">
          <a:extLst>
            <a:ext uri="{FF2B5EF4-FFF2-40B4-BE49-F238E27FC236}">
              <a16:creationId xmlns:a16="http://schemas.microsoft.com/office/drawing/2014/main" id="{00000000-0008-0000-3200-0000F9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0" name="Line 249">
          <a:extLst>
            <a:ext uri="{FF2B5EF4-FFF2-40B4-BE49-F238E27FC236}">
              <a16:creationId xmlns:a16="http://schemas.microsoft.com/office/drawing/2014/main" id="{00000000-0008-0000-3200-0000FA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1" name="Line 250">
          <a:extLst>
            <a:ext uri="{FF2B5EF4-FFF2-40B4-BE49-F238E27FC236}">
              <a16:creationId xmlns:a16="http://schemas.microsoft.com/office/drawing/2014/main" id="{00000000-0008-0000-3200-0000FB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2" name="Line 251">
          <a:extLst>
            <a:ext uri="{FF2B5EF4-FFF2-40B4-BE49-F238E27FC236}">
              <a16:creationId xmlns:a16="http://schemas.microsoft.com/office/drawing/2014/main" id="{00000000-0008-0000-3200-0000FC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3" name="Line 252">
          <a:extLst>
            <a:ext uri="{FF2B5EF4-FFF2-40B4-BE49-F238E27FC236}">
              <a16:creationId xmlns:a16="http://schemas.microsoft.com/office/drawing/2014/main" id="{00000000-0008-0000-3200-0000FD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4" name="Line 253">
          <a:extLst>
            <a:ext uri="{FF2B5EF4-FFF2-40B4-BE49-F238E27FC236}">
              <a16:creationId xmlns:a16="http://schemas.microsoft.com/office/drawing/2014/main" id="{00000000-0008-0000-3200-0000FE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5" name="Line 254">
          <a:extLst>
            <a:ext uri="{FF2B5EF4-FFF2-40B4-BE49-F238E27FC236}">
              <a16:creationId xmlns:a16="http://schemas.microsoft.com/office/drawing/2014/main" id="{00000000-0008-0000-3200-0000FF00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6" name="Line 255">
          <a:extLst>
            <a:ext uri="{FF2B5EF4-FFF2-40B4-BE49-F238E27FC236}">
              <a16:creationId xmlns:a16="http://schemas.microsoft.com/office/drawing/2014/main" id="{00000000-0008-0000-3200-00000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7" name="Line 256">
          <a:extLst>
            <a:ext uri="{FF2B5EF4-FFF2-40B4-BE49-F238E27FC236}">
              <a16:creationId xmlns:a16="http://schemas.microsoft.com/office/drawing/2014/main" id="{00000000-0008-0000-3200-00000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8" name="Line 257">
          <a:extLst>
            <a:ext uri="{FF2B5EF4-FFF2-40B4-BE49-F238E27FC236}">
              <a16:creationId xmlns:a16="http://schemas.microsoft.com/office/drawing/2014/main" id="{00000000-0008-0000-3200-00000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59" name="Line 258">
          <a:extLst>
            <a:ext uri="{FF2B5EF4-FFF2-40B4-BE49-F238E27FC236}">
              <a16:creationId xmlns:a16="http://schemas.microsoft.com/office/drawing/2014/main" id="{00000000-0008-0000-3200-00000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0" name="Line 259">
          <a:extLst>
            <a:ext uri="{FF2B5EF4-FFF2-40B4-BE49-F238E27FC236}">
              <a16:creationId xmlns:a16="http://schemas.microsoft.com/office/drawing/2014/main" id="{00000000-0008-0000-3200-00000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1" name="Line 260">
          <a:extLst>
            <a:ext uri="{FF2B5EF4-FFF2-40B4-BE49-F238E27FC236}">
              <a16:creationId xmlns:a16="http://schemas.microsoft.com/office/drawing/2014/main" id="{00000000-0008-0000-3200-00000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2" name="Line 261">
          <a:extLst>
            <a:ext uri="{FF2B5EF4-FFF2-40B4-BE49-F238E27FC236}">
              <a16:creationId xmlns:a16="http://schemas.microsoft.com/office/drawing/2014/main" id="{00000000-0008-0000-3200-00000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3" name="Line 262">
          <a:extLst>
            <a:ext uri="{FF2B5EF4-FFF2-40B4-BE49-F238E27FC236}">
              <a16:creationId xmlns:a16="http://schemas.microsoft.com/office/drawing/2014/main" id="{00000000-0008-0000-3200-00000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4" name="Line 263">
          <a:extLst>
            <a:ext uri="{FF2B5EF4-FFF2-40B4-BE49-F238E27FC236}">
              <a16:creationId xmlns:a16="http://schemas.microsoft.com/office/drawing/2014/main" id="{00000000-0008-0000-3200-00000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5" name="Line 264">
          <a:extLst>
            <a:ext uri="{FF2B5EF4-FFF2-40B4-BE49-F238E27FC236}">
              <a16:creationId xmlns:a16="http://schemas.microsoft.com/office/drawing/2014/main" id="{00000000-0008-0000-3200-00000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6" name="Line 265">
          <a:extLst>
            <a:ext uri="{FF2B5EF4-FFF2-40B4-BE49-F238E27FC236}">
              <a16:creationId xmlns:a16="http://schemas.microsoft.com/office/drawing/2014/main" id="{00000000-0008-0000-3200-00000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7" name="Line 266">
          <a:extLst>
            <a:ext uri="{FF2B5EF4-FFF2-40B4-BE49-F238E27FC236}">
              <a16:creationId xmlns:a16="http://schemas.microsoft.com/office/drawing/2014/main" id="{00000000-0008-0000-3200-00000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8" name="Line 267">
          <a:extLst>
            <a:ext uri="{FF2B5EF4-FFF2-40B4-BE49-F238E27FC236}">
              <a16:creationId xmlns:a16="http://schemas.microsoft.com/office/drawing/2014/main" id="{00000000-0008-0000-3200-00000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69" name="Line 268">
          <a:extLst>
            <a:ext uri="{FF2B5EF4-FFF2-40B4-BE49-F238E27FC236}">
              <a16:creationId xmlns:a16="http://schemas.microsoft.com/office/drawing/2014/main" id="{00000000-0008-0000-3200-00000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0" name="Line 269">
          <a:extLst>
            <a:ext uri="{FF2B5EF4-FFF2-40B4-BE49-F238E27FC236}">
              <a16:creationId xmlns:a16="http://schemas.microsoft.com/office/drawing/2014/main" id="{00000000-0008-0000-3200-00000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1" name="Line 270">
          <a:extLst>
            <a:ext uri="{FF2B5EF4-FFF2-40B4-BE49-F238E27FC236}">
              <a16:creationId xmlns:a16="http://schemas.microsoft.com/office/drawing/2014/main" id="{00000000-0008-0000-3200-00000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2" name="Line 271">
          <a:extLst>
            <a:ext uri="{FF2B5EF4-FFF2-40B4-BE49-F238E27FC236}">
              <a16:creationId xmlns:a16="http://schemas.microsoft.com/office/drawing/2014/main" id="{00000000-0008-0000-3200-00001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3" name="Line 272">
          <a:extLst>
            <a:ext uri="{FF2B5EF4-FFF2-40B4-BE49-F238E27FC236}">
              <a16:creationId xmlns:a16="http://schemas.microsoft.com/office/drawing/2014/main" id="{00000000-0008-0000-3200-00001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4" name="Line 273">
          <a:extLst>
            <a:ext uri="{FF2B5EF4-FFF2-40B4-BE49-F238E27FC236}">
              <a16:creationId xmlns:a16="http://schemas.microsoft.com/office/drawing/2014/main" id="{00000000-0008-0000-3200-00001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5" name="Line 274">
          <a:extLst>
            <a:ext uri="{FF2B5EF4-FFF2-40B4-BE49-F238E27FC236}">
              <a16:creationId xmlns:a16="http://schemas.microsoft.com/office/drawing/2014/main" id="{00000000-0008-0000-3200-00001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6" name="Line 275">
          <a:extLst>
            <a:ext uri="{FF2B5EF4-FFF2-40B4-BE49-F238E27FC236}">
              <a16:creationId xmlns:a16="http://schemas.microsoft.com/office/drawing/2014/main" id="{00000000-0008-0000-3200-00001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7" name="Line 276">
          <a:extLst>
            <a:ext uri="{FF2B5EF4-FFF2-40B4-BE49-F238E27FC236}">
              <a16:creationId xmlns:a16="http://schemas.microsoft.com/office/drawing/2014/main" id="{00000000-0008-0000-3200-00001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8" name="Line 277">
          <a:extLst>
            <a:ext uri="{FF2B5EF4-FFF2-40B4-BE49-F238E27FC236}">
              <a16:creationId xmlns:a16="http://schemas.microsoft.com/office/drawing/2014/main" id="{00000000-0008-0000-3200-00001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79" name="Line 278">
          <a:extLst>
            <a:ext uri="{FF2B5EF4-FFF2-40B4-BE49-F238E27FC236}">
              <a16:creationId xmlns:a16="http://schemas.microsoft.com/office/drawing/2014/main" id="{00000000-0008-0000-3200-00001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0" name="Line 279">
          <a:extLst>
            <a:ext uri="{FF2B5EF4-FFF2-40B4-BE49-F238E27FC236}">
              <a16:creationId xmlns:a16="http://schemas.microsoft.com/office/drawing/2014/main" id="{00000000-0008-0000-3200-00001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1" name="Line 280">
          <a:extLst>
            <a:ext uri="{FF2B5EF4-FFF2-40B4-BE49-F238E27FC236}">
              <a16:creationId xmlns:a16="http://schemas.microsoft.com/office/drawing/2014/main" id="{00000000-0008-0000-3200-00001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2" name="Line 281">
          <a:extLst>
            <a:ext uri="{FF2B5EF4-FFF2-40B4-BE49-F238E27FC236}">
              <a16:creationId xmlns:a16="http://schemas.microsoft.com/office/drawing/2014/main" id="{00000000-0008-0000-3200-00001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3" name="Line 282">
          <a:extLst>
            <a:ext uri="{FF2B5EF4-FFF2-40B4-BE49-F238E27FC236}">
              <a16:creationId xmlns:a16="http://schemas.microsoft.com/office/drawing/2014/main" id="{00000000-0008-0000-3200-00001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4" name="Line 283">
          <a:extLst>
            <a:ext uri="{FF2B5EF4-FFF2-40B4-BE49-F238E27FC236}">
              <a16:creationId xmlns:a16="http://schemas.microsoft.com/office/drawing/2014/main" id="{00000000-0008-0000-3200-00001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5" name="Line 284">
          <a:extLst>
            <a:ext uri="{FF2B5EF4-FFF2-40B4-BE49-F238E27FC236}">
              <a16:creationId xmlns:a16="http://schemas.microsoft.com/office/drawing/2014/main" id="{00000000-0008-0000-3200-00001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6" name="Line 285">
          <a:extLst>
            <a:ext uri="{FF2B5EF4-FFF2-40B4-BE49-F238E27FC236}">
              <a16:creationId xmlns:a16="http://schemas.microsoft.com/office/drawing/2014/main" id="{00000000-0008-0000-3200-00001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7" name="Line 286">
          <a:extLst>
            <a:ext uri="{FF2B5EF4-FFF2-40B4-BE49-F238E27FC236}">
              <a16:creationId xmlns:a16="http://schemas.microsoft.com/office/drawing/2014/main" id="{00000000-0008-0000-3200-00001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8" name="Line 287">
          <a:extLst>
            <a:ext uri="{FF2B5EF4-FFF2-40B4-BE49-F238E27FC236}">
              <a16:creationId xmlns:a16="http://schemas.microsoft.com/office/drawing/2014/main" id="{00000000-0008-0000-3200-00002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89" name="Line 288">
          <a:extLst>
            <a:ext uri="{FF2B5EF4-FFF2-40B4-BE49-F238E27FC236}">
              <a16:creationId xmlns:a16="http://schemas.microsoft.com/office/drawing/2014/main" id="{00000000-0008-0000-3200-00002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0" name="Line 289">
          <a:extLst>
            <a:ext uri="{FF2B5EF4-FFF2-40B4-BE49-F238E27FC236}">
              <a16:creationId xmlns:a16="http://schemas.microsoft.com/office/drawing/2014/main" id="{00000000-0008-0000-3200-00002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1" name="Line 290">
          <a:extLst>
            <a:ext uri="{FF2B5EF4-FFF2-40B4-BE49-F238E27FC236}">
              <a16:creationId xmlns:a16="http://schemas.microsoft.com/office/drawing/2014/main" id="{00000000-0008-0000-3200-00002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2" name="Line 291">
          <a:extLst>
            <a:ext uri="{FF2B5EF4-FFF2-40B4-BE49-F238E27FC236}">
              <a16:creationId xmlns:a16="http://schemas.microsoft.com/office/drawing/2014/main" id="{00000000-0008-0000-3200-00002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3" name="Line 292">
          <a:extLst>
            <a:ext uri="{FF2B5EF4-FFF2-40B4-BE49-F238E27FC236}">
              <a16:creationId xmlns:a16="http://schemas.microsoft.com/office/drawing/2014/main" id="{00000000-0008-0000-3200-00002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294" name="Line 293">
          <a:extLst>
            <a:ext uri="{FF2B5EF4-FFF2-40B4-BE49-F238E27FC236}">
              <a16:creationId xmlns:a16="http://schemas.microsoft.com/office/drawing/2014/main" id="{00000000-0008-0000-3200-000026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5" name="Line 294">
          <a:extLst>
            <a:ext uri="{FF2B5EF4-FFF2-40B4-BE49-F238E27FC236}">
              <a16:creationId xmlns:a16="http://schemas.microsoft.com/office/drawing/2014/main" id="{00000000-0008-0000-3200-00002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6" name="Line 295">
          <a:extLst>
            <a:ext uri="{FF2B5EF4-FFF2-40B4-BE49-F238E27FC236}">
              <a16:creationId xmlns:a16="http://schemas.microsoft.com/office/drawing/2014/main" id="{00000000-0008-0000-3200-00002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7" name="Line 296">
          <a:extLst>
            <a:ext uri="{FF2B5EF4-FFF2-40B4-BE49-F238E27FC236}">
              <a16:creationId xmlns:a16="http://schemas.microsoft.com/office/drawing/2014/main" id="{00000000-0008-0000-3200-00002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8" name="Line 297">
          <a:extLst>
            <a:ext uri="{FF2B5EF4-FFF2-40B4-BE49-F238E27FC236}">
              <a16:creationId xmlns:a16="http://schemas.microsoft.com/office/drawing/2014/main" id="{00000000-0008-0000-3200-00002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99" name="Line 298">
          <a:extLst>
            <a:ext uri="{FF2B5EF4-FFF2-40B4-BE49-F238E27FC236}">
              <a16:creationId xmlns:a16="http://schemas.microsoft.com/office/drawing/2014/main" id="{00000000-0008-0000-3200-00002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0" name="Line 299">
          <a:extLst>
            <a:ext uri="{FF2B5EF4-FFF2-40B4-BE49-F238E27FC236}">
              <a16:creationId xmlns:a16="http://schemas.microsoft.com/office/drawing/2014/main" id="{00000000-0008-0000-3200-00002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1" name="Line 300">
          <a:extLst>
            <a:ext uri="{FF2B5EF4-FFF2-40B4-BE49-F238E27FC236}">
              <a16:creationId xmlns:a16="http://schemas.microsoft.com/office/drawing/2014/main" id="{00000000-0008-0000-3200-00002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2" name="Line 301">
          <a:extLst>
            <a:ext uri="{FF2B5EF4-FFF2-40B4-BE49-F238E27FC236}">
              <a16:creationId xmlns:a16="http://schemas.microsoft.com/office/drawing/2014/main" id="{00000000-0008-0000-3200-00002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3" name="Line 302">
          <a:extLst>
            <a:ext uri="{FF2B5EF4-FFF2-40B4-BE49-F238E27FC236}">
              <a16:creationId xmlns:a16="http://schemas.microsoft.com/office/drawing/2014/main" id="{00000000-0008-0000-3200-00002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4" name="Line 303">
          <a:extLst>
            <a:ext uri="{FF2B5EF4-FFF2-40B4-BE49-F238E27FC236}">
              <a16:creationId xmlns:a16="http://schemas.microsoft.com/office/drawing/2014/main" id="{00000000-0008-0000-3200-00003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5" name="Line 304">
          <a:extLst>
            <a:ext uri="{FF2B5EF4-FFF2-40B4-BE49-F238E27FC236}">
              <a16:creationId xmlns:a16="http://schemas.microsoft.com/office/drawing/2014/main" id="{00000000-0008-0000-3200-00003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6" name="Line 305">
          <a:extLst>
            <a:ext uri="{FF2B5EF4-FFF2-40B4-BE49-F238E27FC236}">
              <a16:creationId xmlns:a16="http://schemas.microsoft.com/office/drawing/2014/main" id="{00000000-0008-0000-3200-00003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7" name="Line 306">
          <a:extLst>
            <a:ext uri="{FF2B5EF4-FFF2-40B4-BE49-F238E27FC236}">
              <a16:creationId xmlns:a16="http://schemas.microsoft.com/office/drawing/2014/main" id="{00000000-0008-0000-3200-00003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8" name="Line 307">
          <a:extLst>
            <a:ext uri="{FF2B5EF4-FFF2-40B4-BE49-F238E27FC236}">
              <a16:creationId xmlns:a16="http://schemas.microsoft.com/office/drawing/2014/main" id="{00000000-0008-0000-3200-00003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09" name="Line 308">
          <a:extLst>
            <a:ext uri="{FF2B5EF4-FFF2-40B4-BE49-F238E27FC236}">
              <a16:creationId xmlns:a16="http://schemas.microsoft.com/office/drawing/2014/main" id="{00000000-0008-0000-3200-00003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0" name="Line 309">
          <a:extLst>
            <a:ext uri="{FF2B5EF4-FFF2-40B4-BE49-F238E27FC236}">
              <a16:creationId xmlns:a16="http://schemas.microsoft.com/office/drawing/2014/main" id="{00000000-0008-0000-3200-00003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1" name="Line 310">
          <a:extLst>
            <a:ext uri="{FF2B5EF4-FFF2-40B4-BE49-F238E27FC236}">
              <a16:creationId xmlns:a16="http://schemas.microsoft.com/office/drawing/2014/main" id="{00000000-0008-0000-3200-00003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2" name="Line 311">
          <a:extLst>
            <a:ext uri="{FF2B5EF4-FFF2-40B4-BE49-F238E27FC236}">
              <a16:creationId xmlns:a16="http://schemas.microsoft.com/office/drawing/2014/main" id="{00000000-0008-0000-3200-00003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3" name="Line 312">
          <a:extLst>
            <a:ext uri="{FF2B5EF4-FFF2-40B4-BE49-F238E27FC236}">
              <a16:creationId xmlns:a16="http://schemas.microsoft.com/office/drawing/2014/main" id="{00000000-0008-0000-3200-00003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4" name="Line 313">
          <a:extLst>
            <a:ext uri="{FF2B5EF4-FFF2-40B4-BE49-F238E27FC236}">
              <a16:creationId xmlns:a16="http://schemas.microsoft.com/office/drawing/2014/main" id="{00000000-0008-0000-3200-00003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5" name="Line 314">
          <a:extLst>
            <a:ext uri="{FF2B5EF4-FFF2-40B4-BE49-F238E27FC236}">
              <a16:creationId xmlns:a16="http://schemas.microsoft.com/office/drawing/2014/main" id="{00000000-0008-0000-3200-00003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6" name="Line 315">
          <a:extLst>
            <a:ext uri="{FF2B5EF4-FFF2-40B4-BE49-F238E27FC236}">
              <a16:creationId xmlns:a16="http://schemas.microsoft.com/office/drawing/2014/main" id="{00000000-0008-0000-3200-00003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7" name="Line 316">
          <a:extLst>
            <a:ext uri="{FF2B5EF4-FFF2-40B4-BE49-F238E27FC236}">
              <a16:creationId xmlns:a16="http://schemas.microsoft.com/office/drawing/2014/main" id="{00000000-0008-0000-3200-00003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8" name="Line 317">
          <a:extLst>
            <a:ext uri="{FF2B5EF4-FFF2-40B4-BE49-F238E27FC236}">
              <a16:creationId xmlns:a16="http://schemas.microsoft.com/office/drawing/2014/main" id="{00000000-0008-0000-3200-00003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19" name="Line 318">
          <a:extLst>
            <a:ext uri="{FF2B5EF4-FFF2-40B4-BE49-F238E27FC236}">
              <a16:creationId xmlns:a16="http://schemas.microsoft.com/office/drawing/2014/main" id="{00000000-0008-0000-3200-00003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0" name="Line 319">
          <a:extLst>
            <a:ext uri="{FF2B5EF4-FFF2-40B4-BE49-F238E27FC236}">
              <a16:creationId xmlns:a16="http://schemas.microsoft.com/office/drawing/2014/main" id="{00000000-0008-0000-3200-00004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1" name="Line 320">
          <a:extLst>
            <a:ext uri="{FF2B5EF4-FFF2-40B4-BE49-F238E27FC236}">
              <a16:creationId xmlns:a16="http://schemas.microsoft.com/office/drawing/2014/main" id="{00000000-0008-0000-3200-00004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2" name="Line 321">
          <a:extLst>
            <a:ext uri="{FF2B5EF4-FFF2-40B4-BE49-F238E27FC236}">
              <a16:creationId xmlns:a16="http://schemas.microsoft.com/office/drawing/2014/main" id="{00000000-0008-0000-3200-00004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3" name="Line 322">
          <a:extLst>
            <a:ext uri="{FF2B5EF4-FFF2-40B4-BE49-F238E27FC236}">
              <a16:creationId xmlns:a16="http://schemas.microsoft.com/office/drawing/2014/main" id="{00000000-0008-0000-3200-00004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4" name="Line 323">
          <a:extLst>
            <a:ext uri="{FF2B5EF4-FFF2-40B4-BE49-F238E27FC236}">
              <a16:creationId xmlns:a16="http://schemas.microsoft.com/office/drawing/2014/main" id="{00000000-0008-0000-3200-00004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5" name="Line 324">
          <a:extLst>
            <a:ext uri="{FF2B5EF4-FFF2-40B4-BE49-F238E27FC236}">
              <a16:creationId xmlns:a16="http://schemas.microsoft.com/office/drawing/2014/main" id="{00000000-0008-0000-3200-00004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6" name="Line 325">
          <a:extLst>
            <a:ext uri="{FF2B5EF4-FFF2-40B4-BE49-F238E27FC236}">
              <a16:creationId xmlns:a16="http://schemas.microsoft.com/office/drawing/2014/main" id="{00000000-0008-0000-3200-00004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7" name="Line 326">
          <a:extLst>
            <a:ext uri="{FF2B5EF4-FFF2-40B4-BE49-F238E27FC236}">
              <a16:creationId xmlns:a16="http://schemas.microsoft.com/office/drawing/2014/main" id="{00000000-0008-0000-3200-00004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8" name="Line 327">
          <a:extLst>
            <a:ext uri="{FF2B5EF4-FFF2-40B4-BE49-F238E27FC236}">
              <a16:creationId xmlns:a16="http://schemas.microsoft.com/office/drawing/2014/main" id="{00000000-0008-0000-3200-00004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29" name="Line 328">
          <a:extLst>
            <a:ext uri="{FF2B5EF4-FFF2-40B4-BE49-F238E27FC236}">
              <a16:creationId xmlns:a16="http://schemas.microsoft.com/office/drawing/2014/main" id="{00000000-0008-0000-3200-00004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0" name="Line 329">
          <a:extLst>
            <a:ext uri="{FF2B5EF4-FFF2-40B4-BE49-F238E27FC236}">
              <a16:creationId xmlns:a16="http://schemas.microsoft.com/office/drawing/2014/main" id="{00000000-0008-0000-3200-00004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1" name="Line 330">
          <a:extLst>
            <a:ext uri="{FF2B5EF4-FFF2-40B4-BE49-F238E27FC236}">
              <a16:creationId xmlns:a16="http://schemas.microsoft.com/office/drawing/2014/main" id="{00000000-0008-0000-3200-00004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2" name="Line 331">
          <a:extLst>
            <a:ext uri="{FF2B5EF4-FFF2-40B4-BE49-F238E27FC236}">
              <a16:creationId xmlns:a16="http://schemas.microsoft.com/office/drawing/2014/main" id="{00000000-0008-0000-3200-00004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3" name="Line 332">
          <a:extLst>
            <a:ext uri="{FF2B5EF4-FFF2-40B4-BE49-F238E27FC236}">
              <a16:creationId xmlns:a16="http://schemas.microsoft.com/office/drawing/2014/main" id="{00000000-0008-0000-3200-00004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4" name="Line 333">
          <a:extLst>
            <a:ext uri="{FF2B5EF4-FFF2-40B4-BE49-F238E27FC236}">
              <a16:creationId xmlns:a16="http://schemas.microsoft.com/office/drawing/2014/main" id="{00000000-0008-0000-3200-00004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5" name="Line 334">
          <a:extLst>
            <a:ext uri="{FF2B5EF4-FFF2-40B4-BE49-F238E27FC236}">
              <a16:creationId xmlns:a16="http://schemas.microsoft.com/office/drawing/2014/main" id="{00000000-0008-0000-3200-00004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6" name="Line 335">
          <a:extLst>
            <a:ext uri="{FF2B5EF4-FFF2-40B4-BE49-F238E27FC236}">
              <a16:creationId xmlns:a16="http://schemas.microsoft.com/office/drawing/2014/main" id="{00000000-0008-0000-3200-00005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7" name="Line 336">
          <a:extLst>
            <a:ext uri="{FF2B5EF4-FFF2-40B4-BE49-F238E27FC236}">
              <a16:creationId xmlns:a16="http://schemas.microsoft.com/office/drawing/2014/main" id="{00000000-0008-0000-3200-00005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8" name="Line 337">
          <a:extLst>
            <a:ext uri="{FF2B5EF4-FFF2-40B4-BE49-F238E27FC236}">
              <a16:creationId xmlns:a16="http://schemas.microsoft.com/office/drawing/2014/main" id="{00000000-0008-0000-3200-00005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39" name="Line 338">
          <a:extLst>
            <a:ext uri="{FF2B5EF4-FFF2-40B4-BE49-F238E27FC236}">
              <a16:creationId xmlns:a16="http://schemas.microsoft.com/office/drawing/2014/main" id="{00000000-0008-0000-3200-00005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0" name="Line 339">
          <a:extLst>
            <a:ext uri="{FF2B5EF4-FFF2-40B4-BE49-F238E27FC236}">
              <a16:creationId xmlns:a16="http://schemas.microsoft.com/office/drawing/2014/main" id="{00000000-0008-0000-3200-00005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1" name="Line 340">
          <a:extLst>
            <a:ext uri="{FF2B5EF4-FFF2-40B4-BE49-F238E27FC236}">
              <a16:creationId xmlns:a16="http://schemas.microsoft.com/office/drawing/2014/main" id="{00000000-0008-0000-3200-00005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2" name="Line 341">
          <a:extLst>
            <a:ext uri="{FF2B5EF4-FFF2-40B4-BE49-F238E27FC236}">
              <a16:creationId xmlns:a16="http://schemas.microsoft.com/office/drawing/2014/main" id="{00000000-0008-0000-3200-00005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3" name="Line 342">
          <a:extLst>
            <a:ext uri="{FF2B5EF4-FFF2-40B4-BE49-F238E27FC236}">
              <a16:creationId xmlns:a16="http://schemas.microsoft.com/office/drawing/2014/main" id="{00000000-0008-0000-3200-00005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4" name="Line 343">
          <a:extLst>
            <a:ext uri="{FF2B5EF4-FFF2-40B4-BE49-F238E27FC236}">
              <a16:creationId xmlns:a16="http://schemas.microsoft.com/office/drawing/2014/main" id="{00000000-0008-0000-3200-00005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5" name="Line 344">
          <a:extLst>
            <a:ext uri="{FF2B5EF4-FFF2-40B4-BE49-F238E27FC236}">
              <a16:creationId xmlns:a16="http://schemas.microsoft.com/office/drawing/2014/main" id="{00000000-0008-0000-3200-00005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6" name="Line 345">
          <a:extLst>
            <a:ext uri="{FF2B5EF4-FFF2-40B4-BE49-F238E27FC236}">
              <a16:creationId xmlns:a16="http://schemas.microsoft.com/office/drawing/2014/main" id="{00000000-0008-0000-3200-00005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7" name="Line 346">
          <a:extLst>
            <a:ext uri="{FF2B5EF4-FFF2-40B4-BE49-F238E27FC236}">
              <a16:creationId xmlns:a16="http://schemas.microsoft.com/office/drawing/2014/main" id="{00000000-0008-0000-3200-00005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8" name="Line 347">
          <a:extLst>
            <a:ext uri="{FF2B5EF4-FFF2-40B4-BE49-F238E27FC236}">
              <a16:creationId xmlns:a16="http://schemas.microsoft.com/office/drawing/2014/main" id="{00000000-0008-0000-3200-00005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49" name="Line 348">
          <a:extLst>
            <a:ext uri="{FF2B5EF4-FFF2-40B4-BE49-F238E27FC236}">
              <a16:creationId xmlns:a16="http://schemas.microsoft.com/office/drawing/2014/main" id="{00000000-0008-0000-3200-00005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0" name="Line 349">
          <a:extLst>
            <a:ext uri="{FF2B5EF4-FFF2-40B4-BE49-F238E27FC236}">
              <a16:creationId xmlns:a16="http://schemas.microsoft.com/office/drawing/2014/main" id="{00000000-0008-0000-3200-00005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1" name="Line 350">
          <a:extLst>
            <a:ext uri="{FF2B5EF4-FFF2-40B4-BE49-F238E27FC236}">
              <a16:creationId xmlns:a16="http://schemas.microsoft.com/office/drawing/2014/main" id="{00000000-0008-0000-3200-00005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2" name="Line 351">
          <a:extLst>
            <a:ext uri="{FF2B5EF4-FFF2-40B4-BE49-F238E27FC236}">
              <a16:creationId xmlns:a16="http://schemas.microsoft.com/office/drawing/2014/main" id="{00000000-0008-0000-3200-00006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3" name="Line 352">
          <a:extLst>
            <a:ext uri="{FF2B5EF4-FFF2-40B4-BE49-F238E27FC236}">
              <a16:creationId xmlns:a16="http://schemas.microsoft.com/office/drawing/2014/main" id="{00000000-0008-0000-3200-00006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4" name="Line 353">
          <a:extLst>
            <a:ext uri="{FF2B5EF4-FFF2-40B4-BE49-F238E27FC236}">
              <a16:creationId xmlns:a16="http://schemas.microsoft.com/office/drawing/2014/main" id="{00000000-0008-0000-3200-00006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5" name="Line 354">
          <a:extLst>
            <a:ext uri="{FF2B5EF4-FFF2-40B4-BE49-F238E27FC236}">
              <a16:creationId xmlns:a16="http://schemas.microsoft.com/office/drawing/2014/main" id="{00000000-0008-0000-3200-00006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6" name="Line 355">
          <a:extLst>
            <a:ext uri="{FF2B5EF4-FFF2-40B4-BE49-F238E27FC236}">
              <a16:creationId xmlns:a16="http://schemas.microsoft.com/office/drawing/2014/main" id="{00000000-0008-0000-3200-00006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7" name="Line 356">
          <a:extLst>
            <a:ext uri="{FF2B5EF4-FFF2-40B4-BE49-F238E27FC236}">
              <a16:creationId xmlns:a16="http://schemas.microsoft.com/office/drawing/2014/main" id="{00000000-0008-0000-3200-00006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8" name="Line 357">
          <a:extLst>
            <a:ext uri="{FF2B5EF4-FFF2-40B4-BE49-F238E27FC236}">
              <a16:creationId xmlns:a16="http://schemas.microsoft.com/office/drawing/2014/main" id="{00000000-0008-0000-3200-00006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59" name="Line 358">
          <a:extLst>
            <a:ext uri="{FF2B5EF4-FFF2-40B4-BE49-F238E27FC236}">
              <a16:creationId xmlns:a16="http://schemas.microsoft.com/office/drawing/2014/main" id="{00000000-0008-0000-3200-00006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0" name="Line 359">
          <a:extLst>
            <a:ext uri="{FF2B5EF4-FFF2-40B4-BE49-F238E27FC236}">
              <a16:creationId xmlns:a16="http://schemas.microsoft.com/office/drawing/2014/main" id="{00000000-0008-0000-3200-00006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1" name="Line 360">
          <a:extLst>
            <a:ext uri="{FF2B5EF4-FFF2-40B4-BE49-F238E27FC236}">
              <a16:creationId xmlns:a16="http://schemas.microsoft.com/office/drawing/2014/main" id="{00000000-0008-0000-3200-00006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2" name="Line 361">
          <a:extLst>
            <a:ext uri="{FF2B5EF4-FFF2-40B4-BE49-F238E27FC236}">
              <a16:creationId xmlns:a16="http://schemas.microsoft.com/office/drawing/2014/main" id="{00000000-0008-0000-3200-00006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3" name="Line 362">
          <a:extLst>
            <a:ext uri="{FF2B5EF4-FFF2-40B4-BE49-F238E27FC236}">
              <a16:creationId xmlns:a16="http://schemas.microsoft.com/office/drawing/2014/main" id="{00000000-0008-0000-3200-00006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4" name="Line 363">
          <a:extLst>
            <a:ext uri="{FF2B5EF4-FFF2-40B4-BE49-F238E27FC236}">
              <a16:creationId xmlns:a16="http://schemas.microsoft.com/office/drawing/2014/main" id="{00000000-0008-0000-3200-00006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26</xdr:row>
      <xdr:rowOff>0</xdr:rowOff>
    </xdr:from>
    <xdr:to>
      <xdr:col>4</xdr:col>
      <xdr:colOff>0</xdr:colOff>
      <xdr:row>26</xdr:row>
      <xdr:rowOff>0</xdr:rowOff>
    </xdr:to>
    <xdr:sp macro="" textlink="">
      <xdr:nvSpPr>
        <xdr:cNvPr id="365" name="Line 364">
          <a:extLst>
            <a:ext uri="{FF2B5EF4-FFF2-40B4-BE49-F238E27FC236}">
              <a16:creationId xmlns:a16="http://schemas.microsoft.com/office/drawing/2014/main" id="{00000000-0008-0000-3200-00006D010000}"/>
            </a:ext>
          </a:extLst>
        </xdr:cNvPr>
        <xdr:cNvSpPr>
          <a:spLocks noChangeShapeType="1"/>
        </xdr:cNvSpPr>
      </xdr:nvSpPr>
      <xdr:spPr bwMode="auto">
        <a:xfrm>
          <a:off x="4238625" y="4114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6" name="Line 365">
          <a:extLst>
            <a:ext uri="{FF2B5EF4-FFF2-40B4-BE49-F238E27FC236}">
              <a16:creationId xmlns:a16="http://schemas.microsoft.com/office/drawing/2014/main" id="{00000000-0008-0000-3200-00006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7" name="Line 366">
          <a:extLst>
            <a:ext uri="{FF2B5EF4-FFF2-40B4-BE49-F238E27FC236}">
              <a16:creationId xmlns:a16="http://schemas.microsoft.com/office/drawing/2014/main" id="{00000000-0008-0000-3200-00006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8" name="Line 367">
          <a:extLst>
            <a:ext uri="{FF2B5EF4-FFF2-40B4-BE49-F238E27FC236}">
              <a16:creationId xmlns:a16="http://schemas.microsoft.com/office/drawing/2014/main" id="{00000000-0008-0000-3200-00007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69" name="Line 368">
          <a:extLst>
            <a:ext uri="{FF2B5EF4-FFF2-40B4-BE49-F238E27FC236}">
              <a16:creationId xmlns:a16="http://schemas.microsoft.com/office/drawing/2014/main" id="{00000000-0008-0000-3200-00007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0" name="Line 369">
          <a:extLst>
            <a:ext uri="{FF2B5EF4-FFF2-40B4-BE49-F238E27FC236}">
              <a16:creationId xmlns:a16="http://schemas.microsoft.com/office/drawing/2014/main" id="{00000000-0008-0000-3200-00007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1" name="Line 370">
          <a:extLst>
            <a:ext uri="{FF2B5EF4-FFF2-40B4-BE49-F238E27FC236}">
              <a16:creationId xmlns:a16="http://schemas.microsoft.com/office/drawing/2014/main" id="{00000000-0008-0000-3200-00007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2" name="Line 371">
          <a:extLst>
            <a:ext uri="{FF2B5EF4-FFF2-40B4-BE49-F238E27FC236}">
              <a16:creationId xmlns:a16="http://schemas.microsoft.com/office/drawing/2014/main" id="{00000000-0008-0000-3200-00007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3" name="Line 372">
          <a:extLst>
            <a:ext uri="{FF2B5EF4-FFF2-40B4-BE49-F238E27FC236}">
              <a16:creationId xmlns:a16="http://schemas.microsoft.com/office/drawing/2014/main" id="{00000000-0008-0000-3200-00007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4" name="Line 373">
          <a:extLst>
            <a:ext uri="{FF2B5EF4-FFF2-40B4-BE49-F238E27FC236}">
              <a16:creationId xmlns:a16="http://schemas.microsoft.com/office/drawing/2014/main" id="{00000000-0008-0000-3200-00007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5" name="Line 374">
          <a:extLst>
            <a:ext uri="{FF2B5EF4-FFF2-40B4-BE49-F238E27FC236}">
              <a16:creationId xmlns:a16="http://schemas.microsoft.com/office/drawing/2014/main" id="{00000000-0008-0000-3200-00007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6" name="Line 375">
          <a:extLst>
            <a:ext uri="{FF2B5EF4-FFF2-40B4-BE49-F238E27FC236}">
              <a16:creationId xmlns:a16="http://schemas.microsoft.com/office/drawing/2014/main" id="{00000000-0008-0000-3200-00007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7" name="Line 376">
          <a:extLst>
            <a:ext uri="{FF2B5EF4-FFF2-40B4-BE49-F238E27FC236}">
              <a16:creationId xmlns:a16="http://schemas.microsoft.com/office/drawing/2014/main" id="{00000000-0008-0000-3200-00007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8" name="Line 377">
          <a:extLst>
            <a:ext uri="{FF2B5EF4-FFF2-40B4-BE49-F238E27FC236}">
              <a16:creationId xmlns:a16="http://schemas.microsoft.com/office/drawing/2014/main" id="{00000000-0008-0000-3200-00007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79" name="Line 378">
          <a:extLst>
            <a:ext uri="{FF2B5EF4-FFF2-40B4-BE49-F238E27FC236}">
              <a16:creationId xmlns:a16="http://schemas.microsoft.com/office/drawing/2014/main" id="{00000000-0008-0000-3200-00007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0" name="Line 379">
          <a:extLst>
            <a:ext uri="{FF2B5EF4-FFF2-40B4-BE49-F238E27FC236}">
              <a16:creationId xmlns:a16="http://schemas.microsoft.com/office/drawing/2014/main" id="{00000000-0008-0000-3200-00007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1" name="Line 380">
          <a:extLst>
            <a:ext uri="{FF2B5EF4-FFF2-40B4-BE49-F238E27FC236}">
              <a16:creationId xmlns:a16="http://schemas.microsoft.com/office/drawing/2014/main" id="{00000000-0008-0000-3200-00007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2" name="Line 381">
          <a:extLst>
            <a:ext uri="{FF2B5EF4-FFF2-40B4-BE49-F238E27FC236}">
              <a16:creationId xmlns:a16="http://schemas.microsoft.com/office/drawing/2014/main" id="{00000000-0008-0000-3200-00007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3" name="Line 382">
          <a:extLst>
            <a:ext uri="{FF2B5EF4-FFF2-40B4-BE49-F238E27FC236}">
              <a16:creationId xmlns:a16="http://schemas.microsoft.com/office/drawing/2014/main" id="{00000000-0008-0000-3200-00007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4" name="Line 383">
          <a:extLst>
            <a:ext uri="{FF2B5EF4-FFF2-40B4-BE49-F238E27FC236}">
              <a16:creationId xmlns:a16="http://schemas.microsoft.com/office/drawing/2014/main" id="{00000000-0008-0000-3200-00008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5" name="Line 384">
          <a:extLst>
            <a:ext uri="{FF2B5EF4-FFF2-40B4-BE49-F238E27FC236}">
              <a16:creationId xmlns:a16="http://schemas.microsoft.com/office/drawing/2014/main" id="{00000000-0008-0000-3200-000081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6" name="Line 385">
          <a:extLst>
            <a:ext uri="{FF2B5EF4-FFF2-40B4-BE49-F238E27FC236}">
              <a16:creationId xmlns:a16="http://schemas.microsoft.com/office/drawing/2014/main" id="{00000000-0008-0000-3200-000082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7" name="Line 386">
          <a:extLst>
            <a:ext uri="{FF2B5EF4-FFF2-40B4-BE49-F238E27FC236}">
              <a16:creationId xmlns:a16="http://schemas.microsoft.com/office/drawing/2014/main" id="{00000000-0008-0000-3200-000083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8" name="Line 387">
          <a:extLst>
            <a:ext uri="{FF2B5EF4-FFF2-40B4-BE49-F238E27FC236}">
              <a16:creationId xmlns:a16="http://schemas.microsoft.com/office/drawing/2014/main" id="{00000000-0008-0000-3200-000084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89" name="Line 388">
          <a:extLst>
            <a:ext uri="{FF2B5EF4-FFF2-40B4-BE49-F238E27FC236}">
              <a16:creationId xmlns:a16="http://schemas.microsoft.com/office/drawing/2014/main" id="{00000000-0008-0000-3200-000085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0" name="Line 389">
          <a:extLst>
            <a:ext uri="{FF2B5EF4-FFF2-40B4-BE49-F238E27FC236}">
              <a16:creationId xmlns:a16="http://schemas.microsoft.com/office/drawing/2014/main" id="{00000000-0008-0000-3200-000086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1" name="Line 390">
          <a:extLst>
            <a:ext uri="{FF2B5EF4-FFF2-40B4-BE49-F238E27FC236}">
              <a16:creationId xmlns:a16="http://schemas.microsoft.com/office/drawing/2014/main" id="{00000000-0008-0000-3200-000087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2" name="Line 391">
          <a:extLst>
            <a:ext uri="{FF2B5EF4-FFF2-40B4-BE49-F238E27FC236}">
              <a16:creationId xmlns:a16="http://schemas.microsoft.com/office/drawing/2014/main" id="{00000000-0008-0000-3200-000088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3" name="Line 392">
          <a:extLst>
            <a:ext uri="{FF2B5EF4-FFF2-40B4-BE49-F238E27FC236}">
              <a16:creationId xmlns:a16="http://schemas.microsoft.com/office/drawing/2014/main" id="{00000000-0008-0000-3200-000089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4" name="Line 393">
          <a:extLst>
            <a:ext uri="{FF2B5EF4-FFF2-40B4-BE49-F238E27FC236}">
              <a16:creationId xmlns:a16="http://schemas.microsoft.com/office/drawing/2014/main" id="{00000000-0008-0000-3200-00008A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5" name="Line 394">
          <a:extLst>
            <a:ext uri="{FF2B5EF4-FFF2-40B4-BE49-F238E27FC236}">
              <a16:creationId xmlns:a16="http://schemas.microsoft.com/office/drawing/2014/main" id="{00000000-0008-0000-3200-00008B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6" name="Line 395">
          <a:extLst>
            <a:ext uri="{FF2B5EF4-FFF2-40B4-BE49-F238E27FC236}">
              <a16:creationId xmlns:a16="http://schemas.microsoft.com/office/drawing/2014/main" id="{00000000-0008-0000-3200-00008C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7" name="Line 396">
          <a:extLst>
            <a:ext uri="{FF2B5EF4-FFF2-40B4-BE49-F238E27FC236}">
              <a16:creationId xmlns:a16="http://schemas.microsoft.com/office/drawing/2014/main" id="{00000000-0008-0000-3200-00008D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8" name="Line 397">
          <a:extLst>
            <a:ext uri="{FF2B5EF4-FFF2-40B4-BE49-F238E27FC236}">
              <a16:creationId xmlns:a16="http://schemas.microsoft.com/office/drawing/2014/main" id="{00000000-0008-0000-3200-00008E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399" name="Line 398">
          <a:extLst>
            <a:ext uri="{FF2B5EF4-FFF2-40B4-BE49-F238E27FC236}">
              <a16:creationId xmlns:a16="http://schemas.microsoft.com/office/drawing/2014/main" id="{00000000-0008-0000-3200-00008F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00" name="Line 399">
          <a:extLst>
            <a:ext uri="{FF2B5EF4-FFF2-40B4-BE49-F238E27FC236}">
              <a16:creationId xmlns:a16="http://schemas.microsoft.com/office/drawing/2014/main" id="{00000000-0008-0000-3200-000090010000}"/>
            </a:ext>
          </a:extLst>
        </xdr:cNvPr>
        <xdr:cNvSpPr>
          <a:spLocks noChangeShapeType="1"/>
        </xdr:cNvSpPr>
      </xdr:nvSpPr>
      <xdr:spPr bwMode="auto">
        <a:xfrm>
          <a:off x="423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11907</xdr:rowOff>
    </xdr:from>
    <xdr:to>
      <xdr:col>1</xdr:col>
      <xdr:colOff>0</xdr:colOff>
      <xdr:row>4</xdr:row>
      <xdr:rowOff>1</xdr:rowOff>
    </xdr:to>
    <xdr:sp macro="" textlink="">
      <xdr:nvSpPr>
        <xdr:cNvPr id="401" name="Line 400">
          <a:extLst>
            <a:ext uri="{FF2B5EF4-FFF2-40B4-BE49-F238E27FC236}">
              <a16:creationId xmlns:a16="http://schemas.microsoft.com/office/drawing/2014/main" id="{00000000-0008-0000-3200-000091010000}"/>
            </a:ext>
          </a:extLst>
        </xdr:cNvPr>
        <xdr:cNvSpPr>
          <a:spLocks noChangeShapeType="1"/>
        </xdr:cNvSpPr>
      </xdr:nvSpPr>
      <xdr:spPr bwMode="auto">
        <a:xfrm>
          <a:off x="0" y="470298"/>
          <a:ext cx="2381250" cy="369094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2" name="Line 218">
          <a:extLst>
            <a:ext uri="{FF2B5EF4-FFF2-40B4-BE49-F238E27FC236}">
              <a16:creationId xmlns:a16="http://schemas.microsoft.com/office/drawing/2014/main" id="{00000000-0008-0000-3200-000092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3" name="Line 219">
          <a:extLst>
            <a:ext uri="{FF2B5EF4-FFF2-40B4-BE49-F238E27FC236}">
              <a16:creationId xmlns:a16="http://schemas.microsoft.com/office/drawing/2014/main" id="{00000000-0008-0000-3200-000093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4" name="Line 220">
          <a:extLst>
            <a:ext uri="{FF2B5EF4-FFF2-40B4-BE49-F238E27FC236}">
              <a16:creationId xmlns:a16="http://schemas.microsoft.com/office/drawing/2014/main" id="{00000000-0008-0000-3200-000094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5" name="Line 221">
          <a:extLst>
            <a:ext uri="{FF2B5EF4-FFF2-40B4-BE49-F238E27FC236}">
              <a16:creationId xmlns:a16="http://schemas.microsoft.com/office/drawing/2014/main" id="{00000000-0008-0000-3200-000095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6" name="Line 222">
          <a:extLst>
            <a:ext uri="{FF2B5EF4-FFF2-40B4-BE49-F238E27FC236}">
              <a16:creationId xmlns:a16="http://schemas.microsoft.com/office/drawing/2014/main" id="{00000000-0008-0000-3200-000096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7" name="Line 293">
          <a:extLst>
            <a:ext uri="{FF2B5EF4-FFF2-40B4-BE49-F238E27FC236}">
              <a16:creationId xmlns:a16="http://schemas.microsoft.com/office/drawing/2014/main" id="{00000000-0008-0000-3200-000097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25</xdr:row>
      <xdr:rowOff>0</xdr:rowOff>
    </xdr:from>
    <xdr:to>
      <xdr:col>4</xdr:col>
      <xdr:colOff>0</xdr:colOff>
      <xdr:row>25</xdr:row>
      <xdr:rowOff>0</xdr:rowOff>
    </xdr:to>
    <xdr:sp macro="" textlink="">
      <xdr:nvSpPr>
        <xdr:cNvPr id="408" name="Line 364">
          <a:extLst>
            <a:ext uri="{FF2B5EF4-FFF2-40B4-BE49-F238E27FC236}">
              <a16:creationId xmlns:a16="http://schemas.microsoft.com/office/drawing/2014/main" id="{00000000-0008-0000-3200-000098010000}"/>
            </a:ext>
          </a:extLst>
        </xdr:cNvPr>
        <xdr:cNvSpPr>
          <a:spLocks noChangeShapeType="1"/>
        </xdr:cNvSpPr>
      </xdr:nvSpPr>
      <xdr:spPr bwMode="auto">
        <a:xfrm>
          <a:off x="4238625" y="3981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7" name="Line 1">
          <a:extLst>
            <a:ext uri="{FF2B5EF4-FFF2-40B4-BE49-F238E27FC236}">
              <a16:creationId xmlns:a16="http://schemas.microsoft.com/office/drawing/2014/main" id="{00000000-0008-0000-3300-00000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8" name="Line 2">
          <a:extLst>
            <a:ext uri="{FF2B5EF4-FFF2-40B4-BE49-F238E27FC236}">
              <a16:creationId xmlns:a16="http://schemas.microsoft.com/office/drawing/2014/main" id="{00000000-0008-0000-3300-00000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19" name="Line 3">
          <a:extLst>
            <a:ext uri="{FF2B5EF4-FFF2-40B4-BE49-F238E27FC236}">
              <a16:creationId xmlns:a16="http://schemas.microsoft.com/office/drawing/2014/main" id="{00000000-0008-0000-3300-00000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0" name="Line 4">
          <a:extLst>
            <a:ext uri="{FF2B5EF4-FFF2-40B4-BE49-F238E27FC236}">
              <a16:creationId xmlns:a16="http://schemas.microsoft.com/office/drawing/2014/main" id="{00000000-0008-0000-3300-00000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1" name="Line 5">
          <a:extLst>
            <a:ext uri="{FF2B5EF4-FFF2-40B4-BE49-F238E27FC236}">
              <a16:creationId xmlns:a16="http://schemas.microsoft.com/office/drawing/2014/main" id="{00000000-0008-0000-3300-00000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2" name="Line 6">
          <a:extLst>
            <a:ext uri="{FF2B5EF4-FFF2-40B4-BE49-F238E27FC236}">
              <a16:creationId xmlns:a16="http://schemas.microsoft.com/office/drawing/2014/main" id="{00000000-0008-0000-3300-00000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3" name="Line 7">
          <a:extLst>
            <a:ext uri="{FF2B5EF4-FFF2-40B4-BE49-F238E27FC236}">
              <a16:creationId xmlns:a16="http://schemas.microsoft.com/office/drawing/2014/main" id="{00000000-0008-0000-3300-00000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4" name="Line 8">
          <a:extLst>
            <a:ext uri="{FF2B5EF4-FFF2-40B4-BE49-F238E27FC236}">
              <a16:creationId xmlns:a16="http://schemas.microsoft.com/office/drawing/2014/main" id="{00000000-0008-0000-3300-00000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5" name="Line 9">
          <a:extLst>
            <a:ext uri="{FF2B5EF4-FFF2-40B4-BE49-F238E27FC236}">
              <a16:creationId xmlns:a16="http://schemas.microsoft.com/office/drawing/2014/main" id="{00000000-0008-0000-3300-00000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6" name="Line 10">
          <a:extLst>
            <a:ext uri="{FF2B5EF4-FFF2-40B4-BE49-F238E27FC236}">
              <a16:creationId xmlns:a16="http://schemas.microsoft.com/office/drawing/2014/main" id="{00000000-0008-0000-3300-00000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7" name="Line 11">
          <a:extLst>
            <a:ext uri="{FF2B5EF4-FFF2-40B4-BE49-F238E27FC236}">
              <a16:creationId xmlns:a16="http://schemas.microsoft.com/office/drawing/2014/main" id="{00000000-0008-0000-3300-00000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8" name="Line 12">
          <a:extLst>
            <a:ext uri="{FF2B5EF4-FFF2-40B4-BE49-F238E27FC236}">
              <a16:creationId xmlns:a16="http://schemas.microsoft.com/office/drawing/2014/main" id="{00000000-0008-0000-3300-00000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29" name="Line 13">
          <a:extLst>
            <a:ext uri="{FF2B5EF4-FFF2-40B4-BE49-F238E27FC236}">
              <a16:creationId xmlns:a16="http://schemas.microsoft.com/office/drawing/2014/main" id="{00000000-0008-0000-3300-00000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0" name="Line 14">
          <a:extLst>
            <a:ext uri="{FF2B5EF4-FFF2-40B4-BE49-F238E27FC236}">
              <a16:creationId xmlns:a16="http://schemas.microsoft.com/office/drawing/2014/main" id="{00000000-0008-0000-3300-00000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1" name="Line 15">
          <a:extLst>
            <a:ext uri="{FF2B5EF4-FFF2-40B4-BE49-F238E27FC236}">
              <a16:creationId xmlns:a16="http://schemas.microsoft.com/office/drawing/2014/main" id="{00000000-0008-0000-3300-00000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2" name="Line 16">
          <a:extLst>
            <a:ext uri="{FF2B5EF4-FFF2-40B4-BE49-F238E27FC236}">
              <a16:creationId xmlns:a16="http://schemas.microsoft.com/office/drawing/2014/main" id="{00000000-0008-0000-3300-00001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3" name="Line 17">
          <a:extLst>
            <a:ext uri="{FF2B5EF4-FFF2-40B4-BE49-F238E27FC236}">
              <a16:creationId xmlns:a16="http://schemas.microsoft.com/office/drawing/2014/main" id="{00000000-0008-0000-3300-00001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4" name="Line 18">
          <a:extLst>
            <a:ext uri="{FF2B5EF4-FFF2-40B4-BE49-F238E27FC236}">
              <a16:creationId xmlns:a16="http://schemas.microsoft.com/office/drawing/2014/main" id="{00000000-0008-0000-3300-00001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5" name="Line 19">
          <a:extLst>
            <a:ext uri="{FF2B5EF4-FFF2-40B4-BE49-F238E27FC236}">
              <a16:creationId xmlns:a16="http://schemas.microsoft.com/office/drawing/2014/main" id="{00000000-0008-0000-3300-00001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6" name="Line 20">
          <a:extLst>
            <a:ext uri="{FF2B5EF4-FFF2-40B4-BE49-F238E27FC236}">
              <a16:creationId xmlns:a16="http://schemas.microsoft.com/office/drawing/2014/main" id="{00000000-0008-0000-3300-00001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7" name="Line 21">
          <a:extLst>
            <a:ext uri="{FF2B5EF4-FFF2-40B4-BE49-F238E27FC236}">
              <a16:creationId xmlns:a16="http://schemas.microsoft.com/office/drawing/2014/main" id="{00000000-0008-0000-3300-00001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8" name="Line 22">
          <a:extLst>
            <a:ext uri="{FF2B5EF4-FFF2-40B4-BE49-F238E27FC236}">
              <a16:creationId xmlns:a16="http://schemas.microsoft.com/office/drawing/2014/main" id="{00000000-0008-0000-3300-00001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39" name="Line 23">
          <a:extLst>
            <a:ext uri="{FF2B5EF4-FFF2-40B4-BE49-F238E27FC236}">
              <a16:creationId xmlns:a16="http://schemas.microsoft.com/office/drawing/2014/main" id="{00000000-0008-0000-3300-00001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0" name="Line 24">
          <a:extLst>
            <a:ext uri="{FF2B5EF4-FFF2-40B4-BE49-F238E27FC236}">
              <a16:creationId xmlns:a16="http://schemas.microsoft.com/office/drawing/2014/main" id="{00000000-0008-0000-3300-00001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1" name="Line 25">
          <a:extLst>
            <a:ext uri="{FF2B5EF4-FFF2-40B4-BE49-F238E27FC236}">
              <a16:creationId xmlns:a16="http://schemas.microsoft.com/office/drawing/2014/main" id="{00000000-0008-0000-3300-00001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2" name="Line 26">
          <a:extLst>
            <a:ext uri="{FF2B5EF4-FFF2-40B4-BE49-F238E27FC236}">
              <a16:creationId xmlns:a16="http://schemas.microsoft.com/office/drawing/2014/main" id="{00000000-0008-0000-3300-00001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3" name="Line 27">
          <a:extLst>
            <a:ext uri="{FF2B5EF4-FFF2-40B4-BE49-F238E27FC236}">
              <a16:creationId xmlns:a16="http://schemas.microsoft.com/office/drawing/2014/main" id="{00000000-0008-0000-3300-00001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4" name="Line 28">
          <a:extLst>
            <a:ext uri="{FF2B5EF4-FFF2-40B4-BE49-F238E27FC236}">
              <a16:creationId xmlns:a16="http://schemas.microsoft.com/office/drawing/2014/main" id="{00000000-0008-0000-3300-00001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5" name="Line 29">
          <a:extLst>
            <a:ext uri="{FF2B5EF4-FFF2-40B4-BE49-F238E27FC236}">
              <a16:creationId xmlns:a16="http://schemas.microsoft.com/office/drawing/2014/main" id="{00000000-0008-0000-3300-00001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6" name="Line 30">
          <a:extLst>
            <a:ext uri="{FF2B5EF4-FFF2-40B4-BE49-F238E27FC236}">
              <a16:creationId xmlns:a16="http://schemas.microsoft.com/office/drawing/2014/main" id="{00000000-0008-0000-3300-00001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7" name="Line 31">
          <a:extLst>
            <a:ext uri="{FF2B5EF4-FFF2-40B4-BE49-F238E27FC236}">
              <a16:creationId xmlns:a16="http://schemas.microsoft.com/office/drawing/2014/main" id="{00000000-0008-0000-3300-00001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8" name="Line 32">
          <a:extLst>
            <a:ext uri="{FF2B5EF4-FFF2-40B4-BE49-F238E27FC236}">
              <a16:creationId xmlns:a16="http://schemas.microsoft.com/office/drawing/2014/main" id="{00000000-0008-0000-3300-00002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49" name="Line 33">
          <a:extLst>
            <a:ext uri="{FF2B5EF4-FFF2-40B4-BE49-F238E27FC236}">
              <a16:creationId xmlns:a16="http://schemas.microsoft.com/office/drawing/2014/main" id="{00000000-0008-0000-3300-00002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0" name="Line 34">
          <a:extLst>
            <a:ext uri="{FF2B5EF4-FFF2-40B4-BE49-F238E27FC236}">
              <a16:creationId xmlns:a16="http://schemas.microsoft.com/office/drawing/2014/main" id="{00000000-0008-0000-3300-00002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1" name="Line 35">
          <a:extLst>
            <a:ext uri="{FF2B5EF4-FFF2-40B4-BE49-F238E27FC236}">
              <a16:creationId xmlns:a16="http://schemas.microsoft.com/office/drawing/2014/main" id="{00000000-0008-0000-3300-00002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2" name="Line 36">
          <a:extLst>
            <a:ext uri="{FF2B5EF4-FFF2-40B4-BE49-F238E27FC236}">
              <a16:creationId xmlns:a16="http://schemas.microsoft.com/office/drawing/2014/main" id="{00000000-0008-0000-3300-00002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3" name="Line 37">
          <a:extLst>
            <a:ext uri="{FF2B5EF4-FFF2-40B4-BE49-F238E27FC236}">
              <a16:creationId xmlns:a16="http://schemas.microsoft.com/office/drawing/2014/main" id="{00000000-0008-0000-3300-00002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4" name="Line 38">
          <a:extLst>
            <a:ext uri="{FF2B5EF4-FFF2-40B4-BE49-F238E27FC236}">
              <a16:creationId xmlns:a16="http://schemas.microsoft.com/office/drawing/2014/main" id="{00000000-0008-0000-3300-00002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5" name="Line 39">
          <a:extLst>
            <a:ext uri="{FF2B5EF4-FFF2-40B4-BE49-F238E27FC236}">
              <a16:creationId xmlns:a16="http://schemas.microsoft.com/office/drawing/2014/main" id="{00000000-0008-0000-3300-00002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6" name="Line 40">
          <a:extLst>
            <a:ext uri="{FF2B5EF4-FFF2-40B4-BE49-F238E27FC236}">
              <a16:creationId xmlns:a16="http://schemas.microsoft.com/office/drawing/2014/main" id="{00000000-0008-0000-3300-00002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7" name="Line 41">
          <a:extLst>
            <a:ext uri="{FF2B5EF4-FFF2-40B4-BE49-F238E27FC236}">
              <a16:creationId xmlns:a16="http://schemas.microsoft.com/office/drawing/2014/main" id="{00000000-0008-0000-3300-00002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8" name="Line 42">
          <a:extLst>
            <a:ext uri="{FF2B5EF4-FFF2-40B4-BE49-F238E27FC236}">
              <a16:creationId xmlns:a16="http://schemas.microsoft.com/office/drawing/2014/main" id="{00000000-0008-0000-3300-00002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59" name="Line 43">
          <a:extLst>
            <a:ext uri="{FF2B5EF4-FFF2-40B4-BE49-F238E27FC236}">
              <a16:creationId xmlns:a16="http://schemas.microsoft.com/office/drawing/2014/main" id="{00000000-0008-0000-3300-00002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0" name="Line 44">
          <a:extLst>
            <a:ext uri="{FF2B5EF4-FFF2-40B4-BE49-F238E27FC236}">
              <a16:creationId xmlns:a16="http://schemas.microsoft.com/office/drawing/2014/main" id="{00000000-0008-0000-3300-00002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1" name="Line 45">
          <a:extLst>
            <a:ext uri="{FF2B5EF4-FFF2-40B4-BE49-F238E27FC236}">
              <a16:creationId xmlns:a16="http://schemas.microsoft.com/office/drawing/2014/main" id="{00000000-0008-0000-3300-00002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2" name="Line 46">
          <a:extLst>
            <a:ext uri="{FF2B5EF4-FFF2-40B4-BE49-F238E27FC236}">
              <a16:creationId xmlns:a16="http://schemas.microsoft.com/office/drawing/2014/main" id="{00000000-0008-0000-3300-00002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3" name="Line 47">
          <a:extLst>
            <a:ext uri="{FF2B5EF4-FFF2-40B4-BE49-F238E27FC236}">
              <a16:creationId xmlns:a16="http://schemas.microsoft.com/office/drawing/2014/main" id="{00000000-0008-0000-3300-00002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4" name="Line 48">
          <a:extLst>
            <a:ext uri="{FF2B5EF4-FFF2-40B4-BE49-F238E27FC236}">
              <a16:creationId xmlns:a16="http://schemas.microsoft.com/office/drawing/2014/main" id="{00000000-0008-0000-3300-00003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5" name="Line 49">
          <a:extLst>
            <a:ext uri="{FF2B5EF4-FFF2-40B4-BE49-F238E27FC236}">
              <a16:creationId xmlns:a16="http://schemas.microsoft.com/office/drawing/2014/main" id="{00000000-0008-0000-3300-00003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6" name="Line 50">
          <a:extLst>
            <a:ext uri="{FF2B5EF4-FFF2-40B4-BE49-F238E27FC236}">
              <a16:creationId xmlns:a16="http://schemas.microsoft.com/office/drawing/2014/main" id="{00000000-0008-0000-3300-00003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7" name="Line 51">
          <a:extLst>
            <a:ext uri="{FF2B5EF4-FFF2-40B4-BE49-F238E27FC236}">
              <a16:creationId xmlns:a16="http://schemas.microsoft.com/office/drawing/2014/main" id="{00000000-0008-0000-3300-00003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8" name="Line 52">
          <a:extLst>
            <a:ext uri="{FF2B5EF4-FFF2-40B4-BE49-F238E27FC236}">
              <a16:creationId xmlns:a16="http://schemas.microsoft.com/office/drawing/2014/main" id="{00000000-0008-0000-3300-00003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69" name="Line 53">
          <a:extLst>
            <a:ext uri="{FF2B5EF4-FFF2-40B4-BE49-F238E27FC236}">
              <a16:creationId xmlns:a16="http://schemas.microsoft.com/office/drawing/2014/main" id="{00000000-0008-0000-3300-00003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0" name="Line 54">
          <a:extLst>
            <a:ext uri="{FF2B5EF4-FFF2-40B4-BE49-F238E27FC236}">
              <a16:creationId xmlns:a16="http://schemas.microsoft.com/office/drawing/2014/main" id="{00000000-0008-0000-3300-00003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1" name="Line 55">
          <a:extLst>
            <a:ext uri="{FF2B5EF4-FFF2-40B4-BE49-F238E27FC236}">
              <a16:creationId xmlns:a16="http://schemas.microsoft.com/office/drawing/2014/main" id="{00000000-0008-0000-3300-00003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2" name="Line 56">
          <a:extLst>
            <a:ext uri="{FF2B5EF4-FFF2-40B4-BE49-F238E27FC236}">
              <a16:creationId xmlns:a16="http://schemas.microsoft.com/office/drawing/2014/main" id="{00000000-0008-0000-3300-00003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3" name="Line 57">
          <a:extLst>
            <a:ext uri="{FF2B5EF4-FFF2-40B4-BE49-F238E27FC236}">
              <a16:creationId xmlns:a16="http://schemas.microsoft.com/office/drawing/2014/main" id="{00000000-0008-0000-3300-00003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4" name="Line 58">
          <a:extLst>
            <a:ext uri="{FF2B5EF4-FFF2-40B4-BE49-F238E27FC236}">
              <a16:creationId xmlns:a16="http://schemas.microsoft.com/office/drawing/2014/main" id="{00000000-0008-0000-3300-00003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5" name="Line 59">
          <a:extLst>
            <a:ext uri="{FF2B5EF4-FFF2-40B4-BE49-F238E27FC236}">
              <a16:creationId xmlns:a16="http://schemas.microsoft.com/office/drawing/2014/main" id="{00000000-0008-0000-3300-00003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6" name="Line 60">
          <a:extLst>
            <a:ext uri="{FF2B5EF4-FFF2-40B4-BE49-F238E27FC236}">
              <a16:creationId xmlns:a16="http://schemas.microsoft.com/office/drawing/2014/main" id="{00000000-0008-0000-3300-00003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7" name="Line 61">
          <a:extLst>
            <a:ext uri="{FF2B5EF4-FFF2-40B4-BE49-F238E27FC236}">
              <a16:creationId xmlns:a16="http://schemas.microsoft.com/office/drawing/2014/main" id="{00000000-0008-0000-3300-00003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8" name="Line 62">
          <a:extLst>
            <a:ext uri="{FF2B5EF4-FFF2-40B4-BE49-F238E27FC236}">
              <a16:creationId xmlns:a16="http://schemas.microsoft.com/office/drawing/2014/main" id="{00000000-0008-0000-3300-00003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79" name="Line 63">
          <a:extLst>
            <a:ext uri="{FF2B5EF4-FFF2-40B4-BE49-F238E27FC236}">
              <a16:creationId xmlns:a16="http://schemas.microsoft.com/office/drawing/2014/main" id="{00000000-0008-0000-3300-00003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0" name="Line 64">
          <a:extLst>
            <a:ext uri="{FF2B5EF4-FFF2-40B4-BE49-F238E27FC236}">
              <a16:creationId xmlns:a16="http://schemas.microsoft.com/office/drawing/2014/main" id="{00000000-0008-0000-3300-00004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1" name="Line 65">
          <a:extLst>
            <a:ext uri="{FF2B5EF4-FFF2-40B4-BE49-F238E27FC236}">
              <a16:creationId xmlns:a16="http://schemas.microsoft.com/office/drawing/2014/main" id="{00000000-0008-0000-3300-00004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2" name="Line 66">
          <a:extLst>
            <a:ext uri="{FF2B5EF4-FFF2-40B4-BE49-F238E27FC236}">
              <a16:creationId xmlns:a16="http://schemas.microsoft.com/office/drawing/2014/main" id="{00000000-0008-0000-3300-00004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3" name="Line 67">
          <a:extLst>
            <a:ext uri="{FF2B5EF4-FFF2-40B4-BE49-F238E27FC236}">
              <a16:creationId xmlns:a16="http://schemas.microsoft.com/office/drawing/2014/main" id="{00000000-0008-0000-3300-00004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4" name="Line 68">
          <a:extLst>
            <a:ext uri="{FF2B5EF4-FFF2-40B4-BE49-F238E27FC236}">
              <a16:creationId xmlns:a16="http://schemas.microsoft.com/office/drawing/2014/main" id="{00000000-0008-0000-3300-00004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5" name="Line 69">
          <a:extLst>
            <a:ext uri="{FF2B5EF4-FFF2-40B4-BE49-F238E27FC236}">
              <a16:creationId xmlns:a16="http://schemas.microsoft.com/office/drawing/2014/main" id="{00000000-0008-0000-3300-00004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6" name="Line 70">
          <a:extLst>
            <a:ext uri="{FF2B5EF4-FFF2-40B4-BE49-F238E27FC236}">
              <a16:creationId xmlns:a16="http://schemas.microsoft.com/office/drawing/2014/main" id="{00000000-0008-0000-3300-00004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7" name="Line 71">
          <a:extLst>
            <a:ext uri="{FF2B5EF4-FFF2-40B4-BE49-F238E27FC236}">
              <a16:creationId xmlns:a16="http://schemas.microsoft.com/office/drawing/2014/main" id="{00000000-0008-0000-3300-00004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8" name="Line 72">
          <a:extLst>
            <a:ext uri="{FF2B5EF4-FFF2-40B4-BE49-F238E27FC236}">
              <a16:creationId xmlns:a16="http://schemas.microsoft.com/office/drawing/2014/main" id="{00000000-0008-0000-3300-00004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89" name="Line 73">
          <a:extLst>
            <a:ext uri="{FF2B5EF4-FFF2-40B4-BE49-F238E27FC236}">
              <a16:creationId xmlns:a16="http://schemas.microsoft.com/office/drawing/2014/main" id="{00000000-0008-0000-3300-00004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0" name="Line 74">
          <a:extLst>
            <a:ext uri="{FF2B5EF4-FFF2-40B4-BE49-F238E27FC236}">
              <a16:creationId xmlns:a16="http://schemas.microsoft.com/office/drawing/2014/main" id="{00000000-0008-0000-3300-00004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1" name="Line 75">
          <a:extLst>
            <a:ext uri="{FF2B5EF4-FFF2-40B4-BE49-F238E27FC236}">
              <a16:creationId xmlns:a16="http://schemas.microsoft.com/office/drawing/2014/main" id="{00000000-0008-0000-3300-00004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2" name="Line 76">
          <a:extLst>
            <a:ext uri="{FF2B5EF4-FFF2-40B4-BE49-F238E27FC236}">
              <a16:creationId xmlns:a16="http://schemas.microsoft.com/office/drawing/2014/main" id="{00000000-0008-0000-3300-00004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3" name="Line 77">
          <a:extLst>
            <a:ext uri="{FF2B5EF4-FFF2-40B4-BE49-F238E27FC236}">
              <a16:creationId xmlns:a16="http://schemas.microsoft.com/office/drawing/2014/main" id="{00000000-0008-0000-3300-00004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4" name="Line 78">
          <a:extLst>
            <a:ext uri="{FF2B5EF4-FFF2-40B4-BE49-F238E27FC236}">
              <a16:creationId xmlns:a16="http://schemas.microsoft.com/office/drawing/2014/main" id="{00000000-0008-0000-3300-00004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5" name="Line 79">
          <a:extLst>
            <a:ext uri="{FF2B5EF4-FFF2-40B4-BE49-F238E27FC236}">
              <a16:creationId xmlns:a16="http://schemas.microsoft.com/office/drawing/2014/main" id="{00000000-0008-0000-3300-00004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6" name="Line 80">
          <a:extLst>
            <a:ext uri="{FF2B5EF4-FFF2-40B4-BE49-F238E27FC236}">
              <a16:creationId xmlns:a16="http://schemas.microsoft.com/office/drawing/2014/main" id="{00000000-0008-0000-3300-00005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7" name="Line 81">
          <a:extLst>
            <a:ext uri="{FF2B5EF4-FFF2-40B4-BE49-F238E27FC236}">
              <a16:creationId xmlns:a16="http://schemas.microsoft.com/office/drawing/2014/main" id="{00000000-0008-0000-3300-00005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8" name="Line 82">
          <a:extLst>
            <a:ext uri="{FF2B5EF4-FFF2-40B4-BE49-F238E27FC236}">
              <a16:creationId xmlns:a16="http://schemas.microsoft.com/office/drawing/2014/main" id="{00000000-0008-0000-3300-00005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499" name="Line 83">
          <a:extLst>
            <a:ext uri="{FF2B5EF4-FFF2-40B4-BE49-F238E27FC236}">
              <a16:creationId xmlns:a16="http://schemas.microsoft.com/office/drawing/2014/main" id="{00000000-0008-0000-3300-00005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0" name="Line 84">
          <a:extLst>
            <a:ext uri="{FF2B5EF4-FFF2-40B4-BE49-F238E27FC236}">
              <a16:creationId xmlns:a16="http://schemas.microsoft.com/office/drawing/2014/main" id="{00000000-0008-0000-3300-00005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1" name="Line 85">
          <a:extLst>
            <a:ext uri="{FF2B5EF4-FFF2-40B4-BE49-F238E27FC236}">
              <a16:creationId xmlns:a16="http://schemas.microsoft.com/office/drawing/2014/main" id="{00000000-0008-0000-3300-00005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2" name="Line 86">
          <a:extLst>
            <a:ext uri="{FF2B5EF4-FFF2-40B4-BE49-F238E27FC236}">
              <a16:creationId xmlns:a16="http://schemas.microsoft.com/office/drawing/2014/main" id="{00000000-0008-0000-3300-00005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3" name="Line 87">
          <a:extLst>
            <a:ext uri="{FF2B5EF4-FFF2-40B4-BE49-F238E27FC236}">
              <a16:creationId xmlns:a16="http://schemas.microsoft.com/office/drawing/2014/main" id="{00000000-0008-0000-3300-00005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4" name="Line 88">
          <a:extLst>
            <a:ext uri="{FF2B5EF4-FFF2-40B4-BE49-F238E27FC236}">
              <a16:creationId xmlns:a16="http://schemas.microsoft.com/office/drawing/2014/main" id="{00000000-0008-0000-3300-00005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5" name="Line 89">
          <a:extLst>
            <a:ext uri="{FF2B5EF4-FFF2-40B4-BE49-F238E27FC236}">
              <a16:creationId xmlns:a16="http://schemas.microsoft.com/office/drawing/2014/main" id="{00000000-0008-0000-3300-00005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6" name="Line 90">
          <a:extLst>
            <a:ext uri="{FF2B5EF4-FFF2-40B4-BE49-F238E27FC236}">
              <a16:creationId xmlns:a16="http://schemas.microsoft.com/office/drawing/2014/main" id="{00000000-0008-0000-3300-00005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7" name="Line 91">
          <a:extLst>
            <a:ext uri="{FF2B5EF4-FFF2-40B4-BE49-F238E27FC236}">
              <a16:creationId xmlns:a16="http://schemas.microsoft.com/office/drawing/2014/main" id="{00000000-0008-0000-3300-00005B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8" name="Line 92">
          <a:extLst>
            <a:ext uri="{FF2B5EF4-FFF2-40B4-BE49-F238E27FC236}">
              <a16:creationId xmlns:a16="http://schemas.microsoft.com/office/drawing/2014/main" id="{00000000-0008-0000-3300-00005C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09" name="Line 93">
          <a:extLst>
            <a:ext uri="{FF2B5EF4-FFF2-40B4-BE49-F238E27FC236}">
              <a16:creationId xmlns:a16="http://schemas.microsoft.com/office/drawing/2014/main" id="{00000000-0008-0000-3300-00005D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0" name="Line 94">
          <a:extLst>
            <a:ext uri="{FF2B5EF4-FFF2-40B4-BE49-F238E27FC236}">
              <a16:creationId xmlns:a16="http://schemas.microsoft.com/office/drawing/2014/main" id="{00000000-0008-0000-3300-00005E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1" name="Line 95">
          <a:extLst>
            <a:ext uri="{FF2B5EF4-FFF2-40B4-BE49-F238E27FC236}">
              <a16:creationId xmlns:a16="http://schemas.microsoft.com/office/drawing/2014/main" id="{00000000-0008-0000-3300-00005F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2" name="Line 96">
          <a:extLst>
            <a:ext uri="{FF2B5EF4-FFF2-40B4-BE49-F238E27FC236}">
              <a16:creationId xmlns:a16="http://schemas.microsoft.com/office/drawing/2014/main" id="{00000000-0008-0000-3300-000060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3" name="Line 97">
          <a:extLst>
            <a:ext uri="{FF2B5EF4-FFF2-40B4-BE49-F238E27FC236}">
              <a16:creationId xmlns:a16="http://schemas.microsoft.com/office/drawing/2014/main" id="{00000000-0008-0000-3300-000061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4" name="Line 98">
          <a:extLst>
            <a:ext uri="{FF2B5EF4-FFF2-40B4-BE49-F238E27FC236}">
              <a16:creationId xmlns:a16="http://schemas.microsoft.com/office/drawing/2014/main" id="{00000000-0008-0000-3300-000062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5" name="Line 99">
          <a:extLst>
            <a:ext uri="{FF2B5EF4-FFF2-40B4-BE49-F238E27FC236}">
              <a16:creationId xmlns:a16="http://schemas.microsoft.com/office/drawing/2014/main" id="{00000000-0008-0000-3300-000063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6" name="Line 100">
          <a:extLst>
            <a:ext uri="{FF2B5EF4-FFF2-40B4-BE49-F238E27FC236}">
              <a16:creationId xmlns:a16="http://schemas.microsoft.com/office/drawing/2014/main" id="{00000000-0008-0000-3300-000064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7" name="Line 101">
          <a:extLst>
            <a:ext uri="{FF2B5EF4-FFF2-40B4-BE49-F238E27FC236}">
              <a16:creationId xmlns:a16="http://schemas.microsoft.com/office/drawing/2014/main" id="{00000000-0008-0000-3300-000065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8" name="Line 102">
          <a:extLst>
            <a:ext uri="{FF2B5EF4-FFF2-40B4-BE49-F238E27FC236}">
              <a16:creationId xmlns:a16="http://schemas.microsoft.com/office/drawing/2014/main" id="{00000000-0008-0000-3300-000066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19" name="Line 103">
          <a:extLst>
            <a:ext uri="{FF2B5EF4-FFF2-40B4-BE49-F238E27FC236}">
              <a16:creationId xmlns:a16="http://schemas.microsoft.com/office/drawing/2014/main" id="{00000000-0008-0000-3300-000067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0" name="Line 104">
          <a:extLst>
            <a:ext uri="{FF2B5EF4-FFF2-40B4-BE49-F238E27FC236}">
              <a16:creationId xmlns:a16="http://schemas.microsoft.com/office/drawing/2014/main" id="{00000000-0008-0000-3300-000068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1" name="Line 105">
          <a:extLst>
            <a:ext uri="{FF2B5EF4-FFF2-40B4-BE49-F238E27FC236}">
              <a16:creationId xmlns:a16="http://schemas.microsoft.com/office/drawing/2014/main" id="{00000000-0008-0000-3300-000069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0522" name="Line 106">
          <a:extLst>
            <a:ext uri="{FF2B5EF4-FFF2-40B4-BE49-F238E27FC236}">
              <a16:creationId xmlns:a16="http://schemas.microsoft.com/office/drawing/2014/main" id="{00000000-0008-0000-3300-00006AE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23" name="Line 107">
          <a:extLst>
            <a:ext uri="{FF2B5EF4-FFF2-40B4-BE49-F238E27FC236}">
              <a16:creationId xmlns:a16="http://schemas.microsoft.com/office/drawing/2014/main" id="{00000000-0008-0000-3300-00006B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4" name="Line 108">
          <a:extLst>
            <a:ext uri="{FF2B5EF4-FFF2-40B4-BE49-F238E27FC236}">
              <a16:creationId xmlns:a16="http://schemas.microsoft.com/office/drawing/2014/main" id="{00000000-0008-0000-3300-00006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5" name="Line 109">
          <a:extLst>
            <a:ext uri="{FF2B5EF4-FFF2-40B4-BE49-F238E27FC236}">
              <a16:creationId xmlns:a16="http://schemas.microsoft.com/office/drawing/2014/main" id="{00000000-0008-0000-3300-00006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6" name="Line 110">
          <a:extLst>
            <a:ext uri="{FF2B5EF4-FFF2-40B4-BE49-F238E27FC236}">
              <a16:creationId xmlns:a16="http://schemas.microsoft.com/office/drawing/2014/main" id="{00000000-0008-0000-3300-00006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7" name="Line 111">
          <a:extLst>
            <a:ext uri="{FF2B5EF4-FFF2-40B4-BE49-F238E27FC236}">
              <a16:creationId xmlns:a16="http://schemas.microsoft.com/office/drawing/2014/main" id="{00000000-0008-0000-3300-00006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8" name="Line 112">
          <a:extLst>
            <a:ext uri="{FF2B5EF4-FFF2-40B4-BE49-F238E27FC236}">
              <a16:creationId xmlns:a16="http://schemas.microsoft.com/office/drawing/2014/main" id="{00000000-0008-0000-3300-00007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29" name="Line 113">
          <a:extLst>
            <a:ext uri="{FF2B5EF4-FFF2-40B4-BE49-F238E27FC236}">
              <a16:creationId xmlns:a16="http://schemas.microsoft.com/office/drawing/2014/main" id="{00000000-0008-0000-3300-00007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0" name="Line 114">
          <a:extLst>
            <a:ext uri="{FF2B5EF4-FFF2-40B4-BE49-F238E27FC236}">
              <a16:creationId xmlns:a16="http://schemas.microsoft.com/office/drawing/2014/main" id="{00000000-0008-0000-3300-00007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1" name="Line 115">
          <a:extLst>
            <a:ext uri="{FF2B5EF4-FFF2-40B4-BE49-F238E27FC236}">
              <a16:creationId xmlns:a16="http://schemas.microsoft.com/office/drawing/2014/main" id="{00000000-0008-0000-3300-00007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2" name="Line 116">
          <a:extLst>
            <a:ext uri="{FF2B5EF4-FFF2-40B4-BE49-F238E27FC236}">
              <a16:creationId xmlns:a16="http://schemas.microsoft.com/office/drawing/2014/main" id="{00000000-0008-0000-3300-00007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3" name="Line 117">
          <a:extLst>
            <a:ext uri="{FF2B5EF4-FFF2-40B4-BE49-F238E27FC236}">
              <a16:creationId xmlns:a16="http://schemas.microsoft.com/office/drawing/2014/main" id="{00000000-0008-0000-3300-00007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4" name="Line 118">
          <a:extLst>
            <a:ext uri="{FF2B5EF4-FFF2-40B4-BE49-F238E27FC236}">
              <a16:creationId xmlns:a16="http://schemas.microsoft.com/office/drawing/2014/main" id="{00000000-0008-0000-3300-00007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5" name="Line 119">
          <a:extLst>
            <a:ext uri="{FF2B5EF4-FFF2-40B4-BE49-F238E27FC236}">
              <a16:creationId xmlns:a16="http://schemas.microsoft.com/office/drawing/2014/main" id="{00000000-0008-0000-3300-00007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6" name="Line 120">
          <a:extLst>
            <a:ext uri="{FF2B5EF4-FFF2-40B4-BE49-F238E27FC236}">
              <a16:creationId xmlns:a16="http://schemas.microsoft.com/office/drawing/2014/main" id="{00000000-0008-0000-3300-00007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7" name="Line 121">
          <a:extLst>
            <a:ext uri="{FF2B5EF4-FFF2-40B4-BE49-F238E27FC236}">
              <a16:creationId xmlns:a16="http://schemas.microsoft.com/office/drawing/2014/main" id="{00000000-0008-0000-3300-00007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8" name="Line 122">
          <a:extLst>
            <a:ext uri="{FF2B5EF4-FFF2-40B4-BE49-F238E27FC236}">
              <a16:creationId xmlns:a16="http://schemas.microsoft.com/office/drawing/2014/main" id="{00000000-0008-0000-3300-00007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39" name="Line 123">
          <a:extLst>
            <a:ext uri="{FF2B5EF4-FFF2-40B4-BE49-F238E27FC236}">
              <a16:creationId xmlns:a16="http://schemas.microsoft.com/office/drawing/2014/main" id="{00000000-0008-0000-3300-00007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0" name="Line 124">
          <a:extLst>
            <a:ext uri="{FF2B5EF4-FFF2-40B4-BE49-F238E27FC236}">
              <a16:creationId xmlns:a16="http://schemas.microsoft.com/office/drawing/2014/main" id="{00000000-0008-0000-3300-00007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1" name="Line 125">
          <a:extLst>
            <a:ext uri="{FF2B5EF4-FFF2-40B4-BE49-F238E27FC236}">
              <a16:creationId xmlns:a16="http://schemas.microsoft.com/office/drawing/2014/main" id="{00000000-0008-0000-3300-00007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2" name="Line 126">
          <a:extLst>
            <a:ext uri="{FF2B5EF4-FFF2-40B4-BE49-F238E27FC236}">
              <a16:creationId xmlns:a16="http://schemas.microsoft.com/office/drawing/2014/main" id="{00000000-0008-0000-3300-00007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3" name="Line 127">
          <a:extLst>
            <a:ext uri="{FF2B5EF4-FFF2-40B4-BE49-F238E27FC236}">
              <a16:creationId xmlns:a16="http://schemas.microsoft.com/office/drawing/2014/main" id="{00000000-0008-0000-3300-00007F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4" name="Line 128">
          <a:extLst>
            <a:ext uri="{FF2B5EF4-FFF2-40B4-BE49-F238E27FC236}">
              <a16:creationId xmlns:a16="http://schemas.microsoft.com/office/drawing/2014/main" id="{00000000-0008-0000-3300-000080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5" name="Line 129">
          <a:extLst>
            <a:ext uri="{FF2B5EF4-FFF2-40B4-BE49-F238E27FC236}">
              <a16:creationId xmlns:a16="http://schemas.microsoft.com/office/drawing/2014/main" id="{00000000-0008-0000-3300-000081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6" name="Line 130">
          <a:extLst>
            <a:ext uri="{FF2B5EF4-FFF2-40B4-BE49-F238E27FC236}">
              <a16:creationId xmlns:a16="http://schemas.microsoft.com/office/drawing/2014/main" id="{00000000-0008-0000-3300-000082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7" name="Line 131">
          <a:extLst>
            <a:ext uri="{FF2B5EF4-FFF2-40B4-BE49-F238E27FC236}">
              <a16:creationId xmlns:a16="http://schemas.microsoft.com/office/drawing/2014/main" id="{00000000-0008-0000-3300-000083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8" name="Line 132">
          <a:extLst>
            <a:ext uri="{FF2B5EF4-FFF2-40B4-BE49-F238E27FC236}">
              <a16:creationId xmlns:a16="http://schemas.microsoft.com/office/drawing/2014/main" id="{00000000-0008-0000-3300-000084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49" name="Line 133">
          <a:extLst>
            <a:ext uri="{FF2B5EF4-FFF2-40B4-BE49-F238E27FC236}">
              <a16:creationId xmlns:a16="http://schemas.microsoft.com/office/drawing/2014/main" id="{00000000-0008-0000-3300-000085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0" name="Line 134">
          <a:extLst>
            <a:ext uri="{FF2B5EF4-FFF2-40B4-BE49-F238E27FC236}">
              <a16:creationId xmlns:a16="http://schemas.microsoft.com/office/drawing/2014/main" id="{00000000-0008-0000-3300-000086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1" name="Line 135">
          <a:extLst>
            <a:ext uri="{FF2B5EF4-FFF2-40B4-BE49-F238E27FC236}">
              <a16:creationId xmlns:a16="http://schemas.microsoft.com/office/drawing/2014/main" id="{00000000-0008-0000-3300-000087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2" name="Line 136">
          <a:extLst>
            <a:ext uri="{FF2B5EF4-FFF2-40B4-BE49-F238E27FC236}">
              <a16:creationId xmlns:a16="http://schemas.microsoft.com/office/drawing/2014/main" id="{00000000-0008-0000-3300-000088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3" name="Line 137">
          <a:extLst>
            <a:ext uri="{FF2B5EF4-FFF2-40B4-BE49-F238E27FC236}">
              <a16:creationId xmlns:a16="http://schemas.microsoft.com/office/drawing/2014/main" id="{00000000-0008-0000-3300-000089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4" name="Line 138">
          <a:extLst>
            <a:ext uri="{FF2B5EF4-FFF2-40B4-BE49-F238E27FC236}">
              <a16:creationId xmlns:a16="http://schemas.microsoft.com/office/drawing/2014/main" id="{00000000-0008-0000-3300-00008A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5" name="Line 139">
          <a:extLst>
            <a:ext uri="{FF2B5EF4-FFF2-40B4-BE49-F238E27FC236}">
              <a16:creationId xmlns:a16="http://schemas.microsoft.com/office/drawing/2014/main" id="{00000000-0008-0000-3300-00008B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6" name="Line 140">
          <a:extLst>
            <a:ext uri="{FF2B5EF4-FFF2-40B4-BE49-F238E27FC236}">
              <a16:creationId xmlns:a16="http://schemas.microsoft.com/office/drawing/2014/main" id="{00000000-0008-0000-3300-00008C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7" name="Line 141">
          <a:extLst>
            <a:ext uri="{FF2B5EF4-FFF2-40B4-BE49-F238E27FC236}">
              <a16:creationId xmlns:a16="http://schemas.microsoft.com/office/drawing/2014/main" id="{00000000-0008-0000-3300-00008D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60558" name="Line 142">
          <a:extLst>
            <a:ext uri="{FF2B5EF4-FFF2-40B4-BE49-F238E27FC236}">
              <a16:creationId xmlns:a16="http://schemas.microsoft.com/office/drawing/2014/main" id="{00000000-0008-0000-3300-00008EEC0000}"/>
            </a:ext>
          </a:extLst>
        </xdr:cNvPr>
        <xdr:cNvSpPr>
          <a:spLocks noChangeShapeType="1"/>
        </xdr:cNvSpPr>
      </xdr:nvSpPr>
      <xdr:spPr bwMode="auto">
        <a:xfrm>
          <a:off x="4410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59" name="Line 143">
          <a:extLst>
            <a:ext uri="{FF2B5EF4-FFF2-40B4-BE49-F238E27FC236}">
              <a16:creationId xmlns:a16="http://schemas.microsoft.com/office/drawing/2014/main" id="{00000000-0008-0000-3300-00008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0" name="Line 144">
          <a:extLst>
            <a:ext uri="{FF2B5EF4-FFF2-40B4-BE49-F238E27FC236}">
              <a16:creationId xmlns:a16="http://schemas.microsoft.com/office/drawing/2014/main" id="{00000000-0008-0000-3300-00009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1" name="Line 145">
          <a:extLst>
            <a:ext uri="{FF2B5EF4-FFF2-40B4-BE49-F238E27FC236}">
              <a16:creationId xmlns:a16="http://schemas.microsoft.com/office/drawing/2014/main" id="{00000000-0008-0000-3300-00009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2" name="Line 146">
          <a:extLst>
            <a:ext uri="{FF2B5EF4-FFF2-40B4-BE49-F238E27FC236}">
              <a16:creationId xmlns:a16="http://schemas.microsoft.com/office/drawing/2014/main" id="{00000000-0008-0000-3300-00009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3" name="Line 147">
          <a:extLst>
            <a:ext uri="{FF2B5EF4-FFF2-40B4-BE49-F238E27FC236}">
              <a16:creationId xmlns:a16="http://schemas.microsoft.com/office/drawing/2014/main" id="{00000000-0008-0000-3300-00009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4" name="Line 148">
          <a:extLst>
            <a:ext uri="{FF2B5EF4-FFF2-40B4-BE49-F238E27FC236}">
              <a16:creationId xmlns:a16="http://schemas.microsoft.com/office/drawing/2014/main" id="{00000000-0008-0000-3300-00009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5" name="Line 149">
          <a:extLst>
            <a:ext uri="{FF2B5EF4-FFF2-40B4-BE49-F238E27FC236}">
              <a16:creationId xmlns:a16="http://schemas.microsoft.com/office/drawing/2014/main" id="{00000000-0008-0000-3300-00009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6" name="Line 150">
          <a:extLst>
            <a:ext uri="{FF2B5EF4-FFF2-40B4-BE49-F238E27FC236}">
              <a16:creationId xmlns:a16="http://schemas.microsoft.com/office/drawing/2014/main" id="{00000000-0008-0000-3300-00009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7" name="Line 151">
          <a:extLst>
            <a:ext uri="{FF2B5EF4-FFF2-40B4-BE49-F238E27FC236}">
              <a16:creationId xmlns:a16="http://schemas.microsoft.com/office/drawing/2014/main" id="{00000000-0008-0000-3300-00009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8" name="Line 152">
          <a:extLst>
            <a:ext uri="{FF2B5EF4-FFF2-40B4-BE49-F238E27FC236}">
              <a16:creationId xmlns:a16="http://schemas.microsoft.com/office/drawing/2014/main" id="{00000000-0008-0000-3300-00009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69" name="Line 153">
          <a:extLst>
            <a:ext uri="{FF2B5EF4-FFF2-40B4-BE49-F238E27FC236}">
              <a16:creationId xmlns:a16="http://schemas.microsoft.com/office/drawing/2014/main" id="{00000000-0008-0000-3300-00009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0" name="Line 154">
          <a:extLst>
            <a:ext uri="{FF2B5EF4-FFF2-40B4-BE49-F238E27FC236}">
              <a16:creationId xmlns:a16="http://schemas.microsoft.com/office/drawing/2014/main" id="{00000000-0008-0000-3300-00009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1" name="Line 155">
          <a:extLst>
            <a:ext uri="{FF2B5EF4-FFF2-40B4-BE49-F238E27FC236}">
              <a16:creationId xmlns:a16="http://schemas.microsoft.com/office/drawing/2014/main" id="{00000000-0008-0000-3300-00009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2" name="Line 156">
          <a:extLst>
            <a:ext uri="{FF2B5EF4-FFF2-40B4-BE49-F238E27FC236}">
              <a16:creationId xmlns:a16="http://schemas.microsoft.com/office/drawing/2014/main" id="{00000000-0008-0000-3300-00009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3" name="Line 157">
          <a:extLst>
            <a:ext uri="{FF2B5EF4-FFF2-40B4-BE49-F238E27FC236}">
              <a16:creationId xmlns:a16="http://schemas.microsoft.com/office/drawing/2014/main" id="{00000000-0008-0000-3300-00009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4" name="Line 158">
          <a:extLst>
            <a:ext uri="{FF2B5EF4-FFF2-40B4-BE49-F238E27FC236}">
              <a16:creationId xmlns:a16="http://schemas.microsoft.com/office/drawing/2014/main" id="{00000000-0008-0000-3300-00009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5" name="Line 159">
          <a:extLst>
            <a:ext uri="{FF2B5EF4-FFF2-40B4-BE49-F238E27FC236}">
              <a16:creationId xmlns:a16="http://schemas.microsoft.com/office/drawing/2014/main" id="{00000000-0008-0000-3300-00009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6" name="Line 160">
          <a:extLst>
            <a:ext uri="{FF2B5EF4-FFF2-40B4-BE49-F238E27FC236}">
              <a16:creationId xmlns:a16="http://schemas.microsoft.com/office/drawing/2014/main" id="{00000000-0008-0000-3300-0000A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7" name="Line 161">
          <a:extLst>
            <a:ext uri="{FF2B5EF4-FFF2-40B4-BE49-F238E27FC236}">
              <a16:creationId xmlns:a16="http://schemas.microsoft.com/office/drawing/2014/main" id="{00000000-0008-0000-3300-0000A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8" name="Line 162">
          <a:extLst>
            <a:ext uri="{FF2B5EF4-FFF2-40B4-BE49-F238E27FC236}">
              <a16:creationId xmlns:a16="http://schemas.microsoft.com/office/drawing/2014/main" id="{00000000-0008-0000-3300-0000A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79" name="Line 163">
          <a:extLst>
            <a:ext uri="{FF2B5EF4-FFF2-40B4-BE49-F238E27FC236}">
              <a16:creationId xmlns:a16="http://schemas.microsoft.com/office/drawing/2014/main" id="{00000000-0008-0000-3300-0000A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0" name="Line 164">
          <a:extLst>
            <a:ext uri="{FF2B5EF4-FFF2-40B4-BE49-F238E27FC236}">
              <a16:creationId xmlns:a16="http://schemas.microsoft.com/office/drawing/2014/main" id="{00000000-0008-0000-3300-0000A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1" name="Line 165">
          <a:extLst>
            <a:ext uri="{FF2B5EF4-FFF2-40B4-BE49-F238E27FC236}">
              <a16:creationId xmlns:a16="http://schemas.microsoft.com/office/drawing/2014/main" id="{00000000-0008-0000-3300-0000A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2" name="Line 166">
          <a:extLst>
            <a:ext uri="{FF2B5EF4-FFF2-40B4-BE49-F238E27FC236}">
              <a16:creationId xmlns:a16="http://schemas.microsoft.com/office/drawing/2014/main" id="{00000000-0008-0000-3300-0000A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3" name="Line 167">
          <a:extLst>
            <a:ext uri="{FF2B5EF4-FFF2-40B4-BE49-F238E27FC236}">
              <a16:creationId xmlns:a16="http://schemas.microsoft.com/office/drawing/2014/main" id="{00000000-0008-0000-3300-0000A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4" name="Line 168">
          <a:extLst>
            <a:ext uri="{FF2B5EF4-FFF2-40B4-BE49-F238E27FC236}">
              <a16:creationId xmlns:a16="http://schemas.microsoft.com/office/drawing/2014/main" id="{00000000-0008-0000-3300-0000A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5" name="Line 169">
          <a:extLst>
            <a:ext uri="{FF2B5EF4-FFF2-40B4-BE49-F238E27FC236}">
              <a16:creationId xmlns:a16="http://schemas.microsoft.com/office/drawing/2014/main" id="{00000000-0008-0000-3300-0000A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6" name="Line 170">
          <a:extLst>
            <a:ext uri="{FF2B5EF4-FFF2-40B4-BE49-F238E27FC236}">
              <a16:creationId xmlns:a16="http://schemas.microsoft.com/office/drawing/2014/main" id="{00000000-0008-0000-3300-0000A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7" name="Line 171">
          <a:extLst>
            <a:ext uri="{FF2B5EF4-FFF2-40B4-BE49-F238E27FC236}">
              <a16:creationId xmlns:a16="http://schemas.microsoft.com/office/drawing/2014/main" id="{00000000-0008-0000-3300-0000A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8" name="Line 172">
          <a:extLst>
            <a:ext uri="{FF2B5EF4-FFF2-40B4-BE49-F238E27FC236}">
              <a16:creationId xmlns:a16="http://schemas.microsoft.com/office/drawing/2014/main" id="{00000000-0008-0000-3300-0000A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89" name="Line 173">
          <a:extLst>
            <a:ext uri="{FF2B5EF4-FFF2-40B4-BE49-F238E27FC236}">
              <a16:creationId xmlns:a16="http://schemas.microsoft.com/office/drawing/2014/main" id="{00000000-0008-0000-3300-0000A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0" name="Line 174">
          <a:extLst>
            <a:ext uri="{FF2B5EF4-FFF2-40B4-BE49-F238E27FC236}">
              <a16:creationId xmlns:a16="http://schemas.microsoft.com/office/drawing/2014/main" id="{00000000-0008-0000-3300-0000A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1" name="Line 175">
          <a:extLst>
            <a:ext uri="{FF2B5EF4-FFF2-40B4-BE49-F238E27FC236}">
              <a16:creationId xmlns:a16="http://schemas.microsoft.com/office/drawing/2014/main" id="{00000000-0008-0000-3300-0000A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2" name="Line 176">
          <a:extLst>
            <a:ext uri="{FF2B5EF4-FFF2-40B4-BE49-F238E27FC236}">
              <a16:creationId xmlns:a16="http://schemas.microsoft.com/office/drawing/2014/main" id="{00000000-0008-0000-3300-0000B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593" name="Line 177">
          <a:extLst>
            <a:ext uri="{FF2B5EF4-FFF2-40B4-BE49-F238E27FC236}">
              <a16:creationId xmlns:a16="http://schemas.microsoft.com/office/drawing/2014/main" id="{00000000-0008-0000-3300-0000B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4" name="Line 178">
          <a:extLst>
            <a:ext uri="{FF2B5EF4-FFF2-40B4-BE49-F238E27FC236}">
              <a16:creationId xmlns:a16="http://schemas.microsoft.com/office/drawing/2014/main" id="{00000000-0008-0000-3300-0000B2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5" name="Line 179">
          <a:extLst>
            <a:ext uri="{FF2B5EF4-FFF2-40B4-BE49-F238E27FC236}">
              <a16:creationId xmlns:a16="http://schemas.microsoft.com/office/drawing/2014/main" id="{00000000-0008-0000-3300-0000B3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6" name="Line 180">
          <a:extLst>
            <a:ext uri="{FF2B5EF4-FFF2-40B4-BE49-F238E27FC236}">
              <a16:creationId xmlns:a16="http://schemas.microsoft.com/office/drawing/2014/main" id="{00000000-0008-0000-3300-0000B4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7" name="Line 181">
          <a:extLst>
            <a:ext uri="{FF2B5EF4-FFF2-40B4-BE49-F238E27FC236}">
              <a16:creationId xmlns:a16="http://schemas.microsoft.com/office/drawing/2014/main" id="{00000000-0008-0000-3300-0000B5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8" name="Line 182">
          <a:extLst>
            <a:ext uri="{FF2B5EF4-FFF2-40B4-BE49-F238E27FC236}">
              <a16:creationId xmlns:a16="http://schemas.microsoft.com/office/drawing/2014/main" id="{00000000-0008-0000-3300-0000B6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599" name="Line 183">
          <a:extLst>
            <a:ext uri="{FF2B5EF4-FFF2-40B4-BE49-F238E27FC236}">
              <a16:creationId xmlns:a16="http://schemas.microsoft.com/office/drawing/2014/main" id="{00000000-0008-0000-3300-0000B7EC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0" name="Line 184">
          <a:extLst>
            <a:ext uri="{FF2B5EF4-FFF2-40B4-BE49-F238E27FC236}">
              <a16:creationId xmlns:a16="http://schemas.microsoft.com/office/drawing/2014/main" id="{00000000-0008-0000-3300-0000B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1" name="Line 185">
          <a:extLst>
            <a:ext uri="{FF2B5EF4-FFF2-40B4-BE49-F238E27FC236}">
              <a16:creationId xmlns:a16="http://schemas.microsoft.com/office/drawing/2014/main" id="{00000000-0008-0000-3300-0000B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2" name="Line 186">
          <a:extLst>
            <a:ext uri="{FF2B5EF4-FFF2-40B4-BE49-F238E27FC236}">
              <a16:creationId xmlns:a16="http://schemas.microsoft.com/office/drawing/2014/main" id="{00000000-0008-0000-3300-0000B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3" name="Line 187">
          <a:extLst>
            <a:ext uri="{FF2B5EF4-FFF2-40B4-BE49-F238E27FC236}">
              <a16:creationId xmlns:a16="http://schemas.microsoft.com/office/drawing/2014/main" id="{00000000-0008-0000-3300-0000B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4" name="Line 188">
          <a:extLst>
            <a:ext uri="{FF2B5EF4-FFF2-40B4-BE49-F238E27FC236}">
              <a16:creationId xmlns:a16="http://schemas.microsoft.com/office/drawing/2014/main" id="{00000000-0008-0000-3300-0000B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5" name="Line 189">
          <a:extLst>
            <a:ext uri="{FF2B5EF4-FFF2-40B4-BE49-F238E27FC236}">
              <a16:creationId xmlns:a16="http://schemas.microsoft.com/office/drawing/2014/main" id="{00000000-0008-0000-3300-0000B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6" name="Line 190">
          <a:extLst>
            <a:ext uri="{FF2B5EF4-FFF2-40B4-BE49-F238E27FC236}">
              <a16:creationId xmlns:a16="http://schemas.microsoft.com/office/drawing/2014/main" id="{00000000-0008-0000-3300-0000B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7" name="Line 191">
          <a:extLst>
            <a:ext uri="{FF2B5EF4-FFF2-40B4-BE49-F238E27FC236}">
              <a16:creationId xmlns:a16="http://schemas.microsoft.com/office/drawing/2014/main" id="{00000000-0008-0000-3300-0000B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8" name="Line 192">
          <a:extLst>
            <a:ext uri="{FF2B5EF4-FFF2-40B4-BE49-F238E27FC236}">
              <a16:creationId xmlns:a16="http://schemas.microsoft.com/office/drawing/2014/main" id="{00000000-0008-0000-3300-0000C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09" name="Line 193">
          <a:extLst>
            <a:ext uri="{FF2B5EF4-FFF2-40B4-BE49-F238E27FC236}">
              <a16:creationId xmlns:a16="http://schemas.microsoft.com/office/drawing/2014/main" id="{00000000-0008-0000-3300-0000C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0" name="Line 194">
          <a:extLst>
            <a:ext uri="{FF2B5EF4-FFF2-40B4-BE49-F238E27FC236}">
              <a16:creationId xmlns:a16="http://schemas.microsoft.com/office/drawing/2014/main" id="{00000000-0008-0000-3300-0000C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1" name="Line 195">
          <a:extLst>
            <a:ext uri="{FF2B5EF4-FFF2-40B4-BE49-F238E27FC236}">
              <a16:creationId xmlns:a16="http://schemas.microsoft.com/office/drawing/2014/main" id="{00000000-0008-0000-3300-0000C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2" name="Line 196">
          <a:extLst>
            <a:ext uri="{FF2B5EF4-FFF2-40B4-BE49-F238E27FC236}">
              <a16:creationId xmlns:a16="http://schemas.microsoft.com/office/drawing/2014/main" id="{00000000-0008-0000-3300-0000C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3" name="Line 197">
          <a:extLst>
            <a:ext uri="{FF2B5EF4-FFF2-40B4-BE49-F238E27FC236}">
              <a16:creationId xmlns:a16="http://schemas.microsoft.com/office/drawing/2014/main" id="{00000000-0008-0000-3300-0000C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4" name="Line 198">
          <a:extLst>
            <a:ext uri="{FF2B5EF4-FFF2-40B4-BE49-F238E27FC236}">
              <a16:creationId xmlns:a16="http://schemas.microsoft.com/office/drawing/2014/main" id="{00000000-0008-0000-3300-0000C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5" name="Line 199">
          <a:extLst>
            <a:ext uri="{FF2B5EF4-FFF2-40B4-BE49-F238E27FC236}">
              <a16:creationId xmlns:a16="http://schemas.microsoft.com/office/drawing/2014/main" id="{00000000-0008-0000-3300-0000C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6" name="Line 200">
          <a:extLst>
            <a:ext uri="{FF2B5EF4-FFF2-40B4-BE49-F238E27FC236}">
              <a16:creationId xmlns:a16="http://schemas.microsoft.com/office/drawing/2014/main" id="{00000000-0008-0000-3300-0000C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7" name="Line 201">
          <a:extLst>
            <a:ext uri="{FF2B5EF4-FFF2-40B4-BE49-F238E27FC236}">
              <a16:creationId xmlns:a16="http://schemas.microsoft.com/office/drawing/2014/main" id="{00000000-0008-0000-3300-0000C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8" name="Line 202">
          <a:extLst>
            <a:ext uri="{FF2B5EF4-FFF2-40B4-BE49-F238E27FC236}">
              <a16:creationId xmlns:a16="http://schemas.microsoft.com/office/drawing/2014/main" id="{00000000-0008-0000-3300-0000C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19" name="Line 203">
          <a:extLst>
            <a:ext uri="{FF2B5EF4-FFF2-40B4-BE49-F238E27FC236}">
              <a16:creationId xmlns:a16="http://schemas.microsoft.com/office/drawing/2014/main" id="{00000000-0008-0000-3300-0000C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0" name="Line 204">
          <a:extLst>
            <a:ext uri="{FF2B5EF4-FFF2-40B4-BE49-F238E27FC236}">
              <a16:creationId xmlns:a16="http://schemas.microsoft.com/office/drawing/2014/main" id="{00000000-0008-0000-3300-0000C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1" name="Line 205">
          <a:extLst>
            <a:ext uri="{FF2B5EF4-FFF2-40B4-BE49-F238E27FC236}">
              <a16:creationId xmlns:a16="http://schemas.microsoft.com/office/drawing/2014/main" id="{00000000-0008-0000-3300-0000C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2" name="Line 206">
          <a:extLst>
            <a:ext uri="{FF2B5EF4-FFF2-40B4-BE49-F238E27FC236}">
              <a16:creationId xmlns:a16="http://schemas.microsoft.com/office/drawing/2014/main" id="{00000000-0008-0000-3300-0000C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3" name="Line 207">
          <a:extLst>
            <a:ext uri="{FF2B5EF4-FFF2-40B4-BE49-F238E27FC236}">
              <a16:creationId xmlns:a16="http://schemas.microsoft.com/office/drawing/2014/main" id="{00000000-0008-0000-3300-0000C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4" name="Line 208">
          <a:extLst>
            <a:ext uri="{FF2B5EF4-FFF2-40B4-BE49-F238E27FC236}">
              <a16:creationId xmlns:a16="http://schemas.microsoft.com/office/drawing/2014/main" id="{00000000-0008-0000-3300-0000D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5" name="Line 209">
          <a:extLst>
            <a:ext uri="{FF2B5EF4-FFF2-40B4-BE49-F238E27FC236}">
              <a16:creationId xmlns:a16="http://schemas.microsoft.com/office/drawing/2014/main" id="{00000000-0008-0000-3300-0000D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6" name="Line 210">
          <a:extLst>
            <a:ext uri="{FF2B5EF4-FFF2-40B4-BE49-F238E27FC236}">
              <a16:creationId xmlns:a16="http://schemas.microsoft.com/office/drawing/2014/main" id="{00000000-0008-0000-3300-0000D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7" name="Line 211">
          <a:extLst>
            <a:ext uri="{FF2B5EF4-FFF2-40B4-BE49-F238E27FC236}">
              <a16:creationId xmlns:a16="http://schemas.microsoft.com/office/drawing/2014/main" id="{00000000-0008-0000-3300-0000D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8" name="Line 212">
          <a:extLst>
            <a:ext uri="{FF2B5EF4-FFF2-40B4-BE49-F238E27FC236}">
              <a16:creationId xmlns:a16="http://schemas.microsoft.com/office/drawing/2014/main" id="{00000000-0008-0000-3300-0000D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29" name="Line 213">
          <a:extLst>
            <a:ext uri="{FF2B5EF4-FFF2-40B4-BE49-F238E27FC236}">
              <a16:creationId xmlns:a16="http://schemas.microsoft.com/office/drawing/2014/main" id="{00000000-0008-0000-3300-0000D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0" name="Line 214">
          <a:extLst>
            <a:ext uri="{FF2B5EF4-FFF2-40B4-BE49-F238E27FC236}">
              <a16:creationId xmlns:a16="http://schemas.microsoft.com/office/drawing/2014/main" id="{00000000-0008-0000-3300-0000D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1" name="Line 215">
          <a:extLst>
            <a:ext uri="{FF2B5EF4-FFF2-40B4-BE49-F238E27FC236}">
              <a16:creationId xmlns:a16="http://schemas.microsoft.com/office/drawing/2014/main" id="{00000000-0008-0000-3300-0000D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2" name="Line 216">
          <a:extLst>
            <a:ext uri="{FF2B5EF4-FFF2-40B4-BE49-F238E27FC236}">
              <a16:creationId xmlns:a16="http://schemas.microsoft.com/office/drawing/2014/main" id="{00000000-0008-0000-3300-0000D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3" name="Line 217">
          <a:extLst>
            <a:ext uri="{FF2B5EF4-FFF2-40B4-BE49-F238E27FC236}">
              <a16:creationId xmlns:a16="http://schemas.microsoft.com/office/drawing/2014/main" id="{00000000-0008-0000-3300-0000D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34" name="Line 218">
          <a:extLst>
            <a:ext uri="{FF2B5EF4-FFF2-40B4-BE49-F238E27FC236}">
              <a16:creationId xmlns:a16="http://schemas.microsoft.com/office/drawing/2014/main" id="{00000000-0008-0000-3300-0000D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5" name="Line 219">
          <a:extLst>
            <a:ext uri="{FF2B5EF4-FFF2-40B4-BE49-F238E27FC236}">
              <a16:creationId xmlns:a16="http://schemas.microsoft.com/office/drawing/2014/main" id="{00000000-0008-0000-3300-0000DB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6" name="Line 220">
          <a:extLst>
            <a:ext uri="{FF2B5EF4-FFF2-40B4-BE49-F238E27FC236}">
              <a16:creationId xmlns:a16="http://schemas.microsoft.com/office/drawing/2014/main" id="{00000000-0008-0000-3300-0000DC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7" name="Line 221">
          <a:extLst>
            <a:ext uri="{FF2B5EF4-FFF2-40B4-BE49-F238E27FC236}">
              <a16:creationId xmlns:a16="http://schemas.microsoft.com/office/drawing/2014/main" id="{00000000-0008-0000-3300-0000DD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8" name="Line 222">
          <a:extLst>
            <a:ext uri="{FF2B5EF4-FFF2-40B4-BE49-F238E27FC236}">
              <a16:creationId xmlns:a16="http://schemas.microsoft.com/office/drawing/2014/main" id="{00000000-0008-0000-3300-0000DE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639" name="Line 223">
          <a:extLst>
            <a:ext uri="{FF2B5EF4-FFF2-40B4-BE49-F238E27FC236}">
              <a16:creationId xmlns:a16="http://schemas.microsoft.com/office/drawing/2014/main" id="{00000000-0008-0000-3300-0000DFEC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0" name="Line 224">
          <a:extLst>
            <a:ext uri="{FF2B5EF4-FFF2-40B4-BE49-F238E27FC236}">
              <a16:creationId xmlns:a16="http://schemas.microsoft.com/office/drawing/2014/main" id="{00000000-0008-0000-3300-0000E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1" name="Line 225">
          <a:extLst>
            <a:ext uri="{FF2B5EF4-FFF2-40B4-BE49-F238E27FC236}">
              <a16:creationId xmlns:a16="http://schemas.microsoft.com/office/drawing/2014/main" id="{00000000-0008-0000-3300-0000E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2" name="Line 226">
          <a:extLst>
            <a:ext uri="{FF2B5EF4-FFF2-40B4-BE49-F238E27FC236}">
              <a16:creationId xmlns:a16="http://schemas.microsoft.com/office/drawing/2014/main" id="{00000000-0008-0000-3300-0000E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3" name="Line 227">
          <a:extLst>
            <a:ext uri="{FF2B5EF4-FFF2-40B4-BE49-F238E27FC236}">
              <a16:creationId xmlns:a16="http://schemas.microsoft.com/office/drawing/2014/main" id="{00000000-0008-0000-3300-0000E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4" name="Line 228">
          <a:extLst>
            <a:ext uri="{FF2B5EF4-FFF2-40B4-BE49-F238E27FC236}">
              <a16:creationId xmlns:a16="http://schemas.microsoft.com/office/drawing/2014/main" id="{00000000-0008-0000-3300-0000E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5" name="Line 229">
          <a:extLst>
            <a:ext uri="{FF2B5EF4-FFF2-40B4-BE49-F238E27FC236}">
              <a16:creationId xmlns:a16="http://schemas.microsoft.com/office/drawing/2014/main" id="{00000000-0008-0000-3300-0000E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6" name="Line 230">
          <a:extLst>
            <a:ext uri="{FF2B5EF4-FFF2-40B4-BE49-F238E27FC236}">
              <a16:creationId xmlns:a16="http://schemas.microsoft.com/office/drawing/2014/main" id="{00000000-0008-0000-3300-0000E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7" name="Line 231">
          <a:extLst>
            <a:ext uri="{FF2B5EF4-FFF2-40B4-BE49-F238E27FC236}">
              <a16:creationId xmlns:a16="http://schemas.microsoft.com/office/drawing/2014/main" id="{00000000-0008-0000-3300-0000E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8" name="Line 232">
          <a:extLst>
            <a:ext uri="{FF2B5EF4-FFF2-40B4-BE49-F238E27FC236}">
              <a16:creationId xmlns:a16="http://schemas.microsoft.com/office/drawing/2014/main" id="{00000000-0008-0000-3300-0000E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49" name="Line 233">
          <a:extLst>
            <a:ext uri="{FF2B5EF4-FFF2-40B4-BE49-F238E27FC236}">
              <a16:creationId xmlns:a16="http://schemas.microsoft.com/office/drawing/2014/main" id="{00000000-0008-0000-3300-0000E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0" name="Line 234">
          <a:extLst>
            <a:ext uri="{FF2B5EF4-FFF2-40B4-BE49-F238E27FC236}">
              <a16:creationId xmlns:a16="http://schemas.microsoft.com/office/drawing/2014/main" id="{00000000-0008-0000-3300-0000E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1" name="Line 235">
          <a:extLst>
            <a:ext uri="{FF2B5EF4-FFF2-40B4-BE49-F238E27FC236}">
              <a16:creationId xmlns:a16="http://schemas.microsoft.com/office/drawing/2014/main" id="{00000000-0008-0000-3300-0000E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2" name="Line 236">
          <a:extLst>
            <a:ext uri="{FF2B5EF4-FFF2-40B4-BE49-F238E27FC236}">
              <a16:creationId xmlns:a16="http://schemas.microsoft.com/office/drawing/2014/main" id="{00000000-0008-0000-3300-0000E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3" name="Line 237">
          <a:extLst>
            <a:ext uri="{FF2B5EF4-FFF2-40B4-BE49-F238E27FC236}">
              <a16:creationId xmlns:a16="http://schemas.microsoft.com/office/drawing/2014/main" id="{00000000-0008-0000-3300-0000E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4" name="Line 238">
          <a:extLst>
            <a:ext uri="{FF2B5EF4-FFF2-40B4-BE49-F238E27FC236}">
              <a16:creationId xmlns:a16="http://schemas.microsoft.com/office/drawing/2014/main" id="{00000000-0008-0000-3300-0000E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5" name="Line 239">
          <a:extLst>
            <a:ext uri="{FF2B5EF4-FFF2-40B4-BE49-F238E27FC236}">
              <a16:creationId xmlns:a16="http://schemas.microsoft.com/office/drawing/2014/main" id="{00000000-0008-0000-3300-0000E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6" name="Line 240">
          <a:extLst>
            <a:ext uri="{FF2B5EF4-FFF2-40B4-BE49-F238E27FC236}">
              <a16:creationId xmlns:a16="http://schemas.microsoft.com/office/drawing/2014/main" id="{00000000-0008-0000-3300-0000F0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7" name="Line 241">
          <a:extLst>
            <a:ext uri="{FF2B5EF4-FFF2-40B4-BE49-F238E27FC236}">
              <a16:creationId xmlns:a16="http://schemas.microsoft.com/office/drawing/2014/main" id="{00000000-0008-0000-3300-0000F1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8" name="Line 242">
          <a:extLst>
            <a:ext uri="{FF2B5EF4-FFF2-40B4-BE49-F238E27FC236}">
              <a16:creationId xmlns:a16="http://schemas.microsoft.com/office/drawing/2014/main" id="{00000000-0008-0000-3300-0000F2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59" name="Line 243">
          <a:extLst>
            <a:ext uri="{FF2B5EF4-FFF2-40B4-BE49-F238E27FC236}">
              <a16:creationId xmlns:a16="http://schemas.microsoft.com/office/drawing/2014/main" id="{00000000-0008-0000-3300-0000F3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0" name="Line 244">
          <a:extLst>
            <a:ext uri="{FF2B5EF4-FFF2-40B4-BE49-F238E27FC236}">
              <a16:creationId xmlns:a16="http://schemas.microsoft.com/office/drawing/2014/main" id="{00000000-0008-0000-3300-0000F4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1" name="Line 245">
          <a:extLst>
            <a:ext uri="{FF2B5EF4-FFF2-40B4-BE49-F238E27FC236}">
              <a16:creationId xmlns:a16="http://schemas.microsoft.com/office/drawing/2014/main" id="{00000000-0008-0000-3300-0000F5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2" name="Line 246">
          <a:extLst>
            <a:ext uri="{FF2B5EF4-FFF2-40B4-BE49-F238E27FC236}">
              <a16:creationId xmlns:a16="http://schemas.microsoft.com/office/drawing/2014/main" id="{00000000-0008-0000-3300-0000F6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3" name="Line 247">
          <a:extLst>
            <a:ext uri="{FF2B5EF4-FFF2-40B4-BE49-F238E27FC236}">
              <a16:creationId xmlns:a16="http://schemas.microsoft.com/office/drawing/2014/main" id="{00000000-0008-0000-3300-0000F7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4" name="Line 248">
          <a:extLst>
            <a:ext uri="{FF2B5EF4-FFF2-40B4-BE49-F238E27FC236}">
              <a16:creationId xmlns:a16="http://schemas.microsoft.com/office/drawing/2014/main" id="{00000000-0008-0000-3300-0000F8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5" name="Line 249">
          <a:extLst>
            <a:ext uri="{FF2B5EF4-FFF2-40B4-BE49-F238E27FC236}">
              <a16:creationId xmlns:a16="http://schemas.microsoft.com/office/drawing/2014/main" id="{00000000-0008-0000-3300-0000F9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6" name="Line 250">
          <a:extLst>
            <a:ext uri="{FF2B5EF4-FFF2-40B4-BE49-F238E27FC236}">
              <a16:creationId xmlns:a16="http://schemas.microsoft.com/office/drawing/2014/main" id="{00000000-0008-0000-3300-0000FA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7" name="Line 251">
          <a:extLst>
            <a:ext uri="{FF2B5EF4-FFF2-40B4-BE49-F238E27FC236}">
              <a16:creationId xmlns:a16="http://schemas.microsoft.com/office/drawing/2014/main" id="{00000000-0008-0000-3300-0000FB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8" name="Line 252">
          <a:extLst>
            <a:ext uri="{FF2B5EF4-FFF2-40B4-BE49-F238E27FC236}">
              <a16:creationId xmlns:a16="http://schemas.microsoft.com/office/drawing/2014/main" id="{00000000-0008-0000-3300-0000FC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69" name="Line 253">
          <a:extLst>
            <a:ext uri="{FF2B5EF4-FFF2-40B4-BE49-F238E27FC236}">
              <a16:creationId xmlns:a16="http://schemas.microsoft.com/office/drawing/2014/main" id="{00000000-0008-0000-3300-0000FD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0" name="Line 254">
          <a:extLst>
            <a:ext uri="{FF2B5EF4-FFF2-40B4-BE49-F238E27FC236}">
              <a16:creationId xmlns:a16="http://schemas.microsoft.com/office/drawing/2014/main" id="{00000000-0008-0000-3300-0000FE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1" name="Line 255">
          <a:extLst>
            <a:ext uri="{FF2B5EF4-FFF2-40B4-BE49-F238E27FC236}">
              <a16:creationId xmlns:a16="http://schemas.microsoft.com/office/drawing/2014/main" id="{00000000-0008-0000-3300-0000FFEC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2" name="Line 256">
          <a:extLst>
            <a:ext uri="{FF2B5EF4-FFF2-40B4-BE49-F238E27FC236}">
              <a16:creationId xmlns:a16="http://schemas.microsoft.com/office/drawing/2014/main" id="{00000000-0008-0000-3300-00000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3" name="Line 257">
          <a:extLst>
            <a:ext uri="{FF2B5EF4-FFF2-40B4-BE49-F238E27FC236}">
              <a16:creationId xmlns:a16="http://schemas.microsoft.com/office/drawing/2014/main" id="{00000000-0008-0000-3300-00000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4" name="Line 258">
          <a:extLst>
            <a:ext uri="{FF2B5EF4-FFF2-40B4-BE49-F238E27FC236}">
              <a16:creationId xmlns:a16="http://schemas.microsoft.com/office/drawing/2014/main" id="{00000000-0008-0000-3300-00000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5" name="Line 259">
          <a:extLst>
            <a:ext uri="{FF2B5EF4-FFF2-40B4-BE49-F238E27FC236}">
              <a16:creationId xmlns:a16="http://schemas.microsoft.com/office/drawing/2014/main" id="{00000000-0008-0000-3300-00000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6" name="Line 260">
          <a:extLst>
            <a:ext uri="{FF2B5EF4-FFF2-40B4-BE49-F238E27FC236}">
              <a16:creationId xmlns:a16="http://schemas.microsoft.com/office/drawing/2014/main" id="{00000000-0008-0000-3300-00000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7" name="Line 261">
          <a:extLst>
            <a:ext uri="{FF2B5EF4-FFF2-40B4-BE49-F238E27FC236}">
              <a16:creationId xmlns:a16="http://schemas.microsoft.com/office/drawing/2014/main" id="{00000000-0008-0000-3300-00000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8" name="Line 262">
          <a:extLst>
            <a:ext uri="{FF2B5EF4-FFF2-40B4-BE49-F238E27FC236}">
              <a16:creationId xmlns:a16="http://schemas.microsoft.com/office/drawing/2014/main" id="{00000000-0008-0000-3300-00000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79" name="Line 263">
          <a:extLst>
            <a:ext uri="{FF2B5EF4-FFF2-40B4-BE49-F238E27FC236}">
              <a16:creationId xmlns:a16="http://schemas.microsoft.com/office/drawing/2014/main" id="{00000000-0008-0000-3300-00000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0" name="Line 264">
          <a:extLst>
            <a:ext uri="{FF2B5EF4-FFF2-40B4-BE49-F238E27FC236}">
              <a16:creationId xmlns:a16="http://schemas.microsoft.com/office/drawing/2014/main" id="{00000000-0008-0000-3300-00000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1" name="Line 265">
          <a:extLst>
            <a:ext uri="{FF2B5EF4-FFF2-40B4-BE49-F238E27FC236}">
              <a16:creationId xmlns:a16="http://schemas.microsoft.com/office/drawing/2014/main" id="{00000000-0008-0000-3300-00000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2" name="Line 266">
          <a:extLst>
            <a:ext uri="{FF2B5EF4-FFF2-40B4-BE49-F238E27FC236}">
              <a16:creationId xmlns:a16="http://schemas.microsoft.com/office/drawing/2014/main" id="{00000000-0008-0000-3300-00000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3" name="Line 267">
          <a:extLst>
            <a:ext uri="{FF2B5EF4-FFF2-40B4-BE49-F238E27FC236}">
              <a16:creationId xmlns:a16="http://schemas.microsoft.com/office/drawing/2014/main" id="{00000000-0008-0000-3300-00000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4" name="Line 268">
          <a:extLst>
            <a:ext uri="{FF2B5EF4-FFF2-40B4-BE49-F238E27FC236}">
              <a16:creationId xmlns:a16="http://schemas.microsoft.com/office/drawing/2014/main" id="{00000000-0008-0000-3300-00000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5" name="Line 269">
          <a:extLst>
            <a:ext uri="{FF2B5EF4-FFF2-40B4-BE49-F238E27FC236}">
              <a16:creationId xmlns:a16="http://schemas.microsoft.com/office/drawing/2014/main" id="{00000000-0008-0000-3300-00000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6" name="Line 270">
          <a:extLst>
            <a:ext uri="{FF2B5EF4-FFF2-40B4-BE49-F238E27FC236}">
              <a16:creationId xmlns:a16="http://schemas.microsoft.com/office/drawing/2014/main" id="{00000000-0008-0000-3300-00000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7" name="Line 271">
          <a:extLst>
            <a:ext uri="{FF2B5EF4-FFF2-40B4-BE49-F238E27FC236}">
              <a16:creationId xmlns:a16="http://schemas.microsoft.com/office/drawing/2014/main" id="{00000000-0008-0000-3300-00000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8" name="Line 272">
          <a:extLst>
            <a:ext uri="{FF2B5EF4-FFF2-40B4-BE49-F238E27FC236}">
              <a16:creationId xmlns:a16="http://schemas.microsoft.com/office/drawing/2014/main" id="{00000000-0008-0000-3300-00001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89" name="Line 273">
          <a:extLst>
            <a:ext uri="{FF2B5EF4-FFF2-40B4-BE49-F238E27FC236}">
              <a16:creationId xmlns:a16="http://schemas.microsoft.com/office/drawing/2014/main" id="{00000000-0008-0000-3300-00001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0" name="Line 274">
          <a:extLst>
            <a:ext uri="{FF2B5EF4-FFF2-40B4-BE49-F238E27FC236}">
              <a16:creationId xmlns:a16="http://schemas.microsoft.com/office/drawing/2014/main" id="{00000000-0008-0000-3300-00001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1" name="Line 275">
          <a:extLst>
            <a:ext uri="{FF2B5EF4-FFF2-40B4-BE49-F238E27FC236}">
              <a16:creationId xmlns:a16="http://schemas.microsoft.com/office/drawing/2014/main" id="{00000000-0008-0000-3300-00001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2" name="Line 276">
          <a:extLst>
            <a:ext uri="{FF2B5EF4-FFF2-40B4-BE49-F238E27FC236}">
              <a16:creationId xmlns:a16="http://schemas.microsoft.com/office/drawing/2014/main" id="{00000000-0008-0000-3300-00001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3" name="Line 277">
          <a:extLst>
            <a:ext uri="{FF2B5EF4-FFF2-40B4-BE49-F238E27FC236}">
              <a16:creationId xmlns:a16="http://schemas.microsoft.com/office/drawing/2014/main" id="{00000000-0008-0000-3300-00001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4" name="Line 278">
          <a:extLst>
            <a:ext uri="{FF2B5EF4-FFF2-40B4-BE49-F238E27FC236}">
              <a16:creationId xmlns:a16="http://schemas.microsoft.com/office/drawing/2014/main" id="{00000000-0008-0000-3300-00001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5" name="Line 279">
          <a:extLst>
            <a:ext uri="{FF2B5EF4-FFF2-40B4-BE49-F238E27FC236}">
              <a16:creationId xmlns:a16="http://schemas.microsoft.com/office/drawing/2014/main" id="{00000000-0008-0000-3300-00001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6" name="Line 280">
          <a:extLst>
            <a:ext uri="{FF2B5EF4-FFF2-40B4-BE49-F238E27FC236}">
              <a16:creationId xmlns:a16="http://schemas.microsoft.com/office/drawing/2014/main" id="{00000000-0008-0000-3300-00001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7" name="Line 281">
          <a:extLst>
            <a:ext uri="{FF2B5EF4-FFF2-40B4-BE49-F238E27FC236}">
              <a16:creationId xmlns:a16="http://schemas.microsoft.com/office/drawing/2014/main" id="{00000000-0008-0000-3300-00001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8" name="Line 282">
          <a:extLst>
            <a:ext uri="{FF2B5EF4-FFF2-40B4-BE49-F238E27FC236}">
              <a16:creationId xmlns:a16="http://schemas.microsoft.com/office/drawing/2014/main" id="{00000000-0008-0000-3300-00001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699" name="Line 283">
          <a:extLst>
            <a:ext uri="{FF2B5EF4-FFF2-40B4-BE49-F238E27FC236}">
              <a16:creationId xmlns:a16="http://schemas.microsoft.com/office/drawing/2014/main" id="{00000000-0008-0000-3300-00001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0" name="Line 284">
          <a:extLst>
            <a:ext uri="{FF2B5EF4-FFF2-40B4-BE49-F238E27FC236}">
              <a16:creationId xmlns:a16="http://schemas.microsoft.com/office/drawing/2014/main" id="{00000000-0008-0000-3300-00001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1" name="Line 285">
          <a:extLst>
            <a:ext uri="{FF2B5EF4-FFF2-40B4-BE49-F238E27FC236}">
              <a16:creationId xmlns:a16="http://schemas.microsoft.com/office/drawing/2014/main" id="{00000000-0008-0000-3300-00001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2" name="Line 286">
          <a:extLst>
            <a:ext uri="{FF2B5EF4-FFF2-40B4-BE49-F238E27FC236}">
              <a16:creationId xmlns:a16="http://schemas.microsoft.com/office/drawing/2014/main" id="{00000000-0008-0000-3300-00001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3" name="Line 287">
          <a:extLst>
            <a:ext uri="{FF2B5EF4-FFF2-40B4-BE49-F238E27FC236}">
              <a16:creationId xmlns:a16="http://schemas.microsoft.com/office/drawing/2014/main" id="{00000000-0008-0000-3300-00001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4" name="Line 288">
          <a:extLst>
            <a:ext uri="{FF2B5EF4-FFF2-40B4-BE49-F238E27FC236}">
              <a16:creationId xmlns:a16="http://schemas.microsoft.com/office/drawing/2014/main" id="{00000000-0008-0000-3300-00002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5" name="Line 289">
          <a:extLst>
            <a:ext uri="{FF2B5EF4-FFF2-40B4-BE49-F238E27FC236}">
              <a16:creationId xmlns:a16="http://schemas.microsoft.com/office/drawing/2014/main" id="{00000000-0008-0000-3300-00002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6" name="Line 290">
          <a:extLst>
            <a:ext uri="{FF2B5EF4-FFF2-40B4-BE49-F238E27FC236}">
              <a16:creationId xmlns:a16="http://schemas.microsoft.com/office/drawing/2014/main" id="{00000000-0008-0000-3300-00002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7" name="Line 291">
          <a:extLst>
            <a:ext uri="{FF2B5EF4-FFF2-40B4-BE49-F238E27FC236}">
              <a16:creationId xmlns:a16="http://schemas.microsoft.com/office/drawing/2014/main" id="{00000000-0008-0000-3300-00002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8" name="Line 292">
          <a:extLst>
            <a:ext uri="{FF2B5EF4-FFF2-40B4-BE49-F238E27FC236}">
              <a16:creationId xmlns:a16="http://schemas.microsoft.com/office/drawing/2014/main" id="{00000000-0008-0000-3300-00002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09" name="Line 293">
          <a:extLst>
            <a:ext uri="{FF2B5EF4-FFF2-40B4-BE49-F238E27FC236}">
              <a16:creationId xmlns:a16="http://schemas.microsoft.com/office/drawing/2014/main" id="{00000000-0008-0000-3300-00002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17</xdr:row>
      <xdr:rowOff>0</xdr:rowOff>
    </xdr:from>
    <xdr:to>
      <xdr:col>10</xdr:col>
      <xdr:colOff>0</xdr:colOff>
      <xdr:row>17</xdr:row>
      <xdr:rowOff>0</xdr:rowOff>
    </xdr:to>
    <xdr:sp macro="" textlink="">
      <xdr:nvSpPr>
        <xdr:cNvPr id="60710" name="Line 294">
          <a:extLst>
            <a:ext uri="{FF2B5EF4-FFF2-40B4-BE49-F238E27FC236}">
              <a16:creationId xmlns:a16="http://schemas.microsoft.com/office/drawing/2014/main" id="{00000000-0008-0000-3300-000026ED0000}"/>
            </a:ext>
          </a:extLst>
        </xdr:cNvPr>
        <xdr:cNvSpPr>
          <a:spLocks noChangeShapeType="1"/>
        </xdr:cNvSpPr>
      </xdr:nvSpPr>
      <xdr:spPr bwMode="auto">
        <a:xfrm>
          <a:off x="647700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1" name="Line 295">
          <a:extLst>
            <a:ext uri="{FF2B5EF4-FFF2-40B4-BE49-F238E27FC236}">
              <a16:creationId xmlns:a16="http://schemas.microsoft.com/office/drawing/2014/main" id="{00000000-0008-0000-3300-00002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2" name="Line 296">
          <a:extLst>
            <a:ext uri="{FF2B5EF4-FFF2-40B4-BE49-F238E27FC236}">
              <a16:creationId xmlns:a16="http://schemas.microsoft.com/office/drawing/2014/main" id="{00000000-0008-0000-3300-00002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3" name="Line 297">
          <a:extLst>
            <a:ext uri="{FF2B5EF4-FFF2-40B4-BE49-F238E27FC236}">
              <a16:creationId xmlns:a16="http://schemas.microsoft.com/office/drawing/2014/main" id="{00000000-0008-0000-3300-00002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4" name="Line 298">
          <a:extLst>
            <a:ext uri="{FF2B5EF4-FFF2-40B4-BE49-F238E27FC236}">
              <a16:creationId xmlns:a16="http://schemas.microsoft.com/office/drawing/2014/main" id="{00000000-0008-0000-3300-00002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5" name="Line 299">
          <a:extLst>
            <a:ext uri="{FF2B5EF4-FFF2-40B4-BE49-F238E27FC236}">
              <a16:creationId xmlns:a16="http://schemas.microsoft.com/office/drawing/2014/main" id="{00000000-0008-0000-3300-00002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6" name="Line 300">
          <a:extLst>
            <a:ext uri="{FF2B5EF4-FFF2-40B4-BE49-F238E27FC236}">
              <a16:creationId xmlns:a16="http://schemas.microsoft.com/office/drawing/2014/main" id="{00000000-0008-0000-3300-00002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7" name="Line 301">
          <a:extLst>
            <a:ext uri="{FF2B5EF4-FFF2-40B4-BE49-F238E27FC236}">
              <a16:creationId xmlns:a16="http://schemas.microsoft.com/office/drawing/2014/main" id="{00000000-0008-0000-3300-00002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8" name="Line 302">
          <a:extLst>
            <a:ext uri="{FF2B5EF4-FFF2-40B4-BE49-F238E27FC236}">
              <a16:creationId xmlns:a16="http://schemas.microsoft.com/office/drawing/2014/main" id="{00000000-0008-0000-3300-00002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19" name="Line 303">
          <a:extLst>
            <a:ext uri="{FF2B5EF4-FFF2-40B4-BE49-F238E27FC236}">
              <a16:creationId xmlns:a16="http://schemas.microsoft.com/office/drawing/2014/main" id="{00000000-0008-0000-3300-00002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0" name="Line 304">
          <a:extLst>
            <a:ext uri="{FF2B5EF4-FFF2-40B4-BE49-F238E27FC236}">
              <a16:creationId xmlns:a16="http://schemas.microsoft.com/office/drawing/2014/main" id="{00000000-0008-0000-3300-00003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1" name="Line 305">
          <a:extLst>
            <a:ext uri="{FF2B5EF4-FFF2-40B4-BE49-F238E27FC236}">
              <a16:creationId xmlns:a16="http://schemas.microsoft.com/office/drawing/2014/main" id="{00000000-0008-0000-3300-00003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2" name="Line 306">
          <a:extLst>
            <a:ext uri="{FF2B5EF4-FFF2-40B4-BE49-F238E27FC236}">
              <a16:creationId xmlns:a16="http://schemas.microsoft.com/office/drawing/2014/main" id="{00000000-0008-0000-3300-00003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3" name="Line 307">
          <a:extLst>
            <a:ext uri="{FF2B5EF4-FFF2-40B4-BE49-F238E27FC236}">
              <a16:creationId xmlns:a16="http://schemas.microsoft.com/office/drawing/2014/main" id="{00000000-0008-0000-3300-00003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4" name="Line 308">
          <a:extLst>
            <a:ext uri="{FF2B5EF4-FFF2-40B4-BE49-F238E27FC236}">
              <a16:creationId xmlns:a16="http://schemas.microsoft.com/office/drawing/2014/main" id="{00000000-0008-0000-3300-00003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5" name="Line 309">
          <a:extLst>
            <a:ext uri="{FF2B5EF4-FFF2-40B4-BE49-F238E27FC236}">
              <a16:creationId xmlns:a16="http://schemas.microsoft.com/office/drawing/2014/main" id="{00000000-0008-0000-3300-00003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6" name="Line 310">
          <a:extLst>
            <a:ext uri="{FF2B5EF4-FFF2-40B4-BE49-F238E27FC236}">
              <a16:creationId xmlns:a16="http://schemas.microsoft.com/office/drawing/2014/main" id="{00000000-0008-0000-3300-00003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7" name="Line 311">
          <a:extLst>
            <a:ext uri="{FF2B5EF4-FFF2-40B4-BE49-F238E27FC236}">
              <a16:creationId xmlns:a16="http://schemas.microsoft.com/office/drawing/2014/main" id="{00000000-0008-0000-3300-00003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8" name="Line 312">
          <a:extLst>
            <a:ext uri="{FF2B5EF4-FFF2-40B4-BE49-F238E27FC236}">
              <a16:creationId xmlns:a16="http://schemas.microsoft.com/office/drawing/2014/main" id="{00000000-0008-0000-3300-00003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29" name="Line 313">
          <a:extLst>
            <a:ext uri="{FF2B5EF4-FFF2-40B4-BE49-F238E27FC236}">
              <a16:creationId xmlns:a16="http://schemas.microsoft.com/office/drawing/2014/main" id="{00000000-0008-0000-3300-00003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0" name="Line 314">
          <a:extLst>
            <a:ext uri="{FF2B5EF4-FFF2-40B4-BE49-F238E27FC236}">
              <a16:creationId xmlns:a16="http://schemas.microsoft.com/office/drawing/2014/main" id="{00000000-0008-0000-3300-00003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1" name="Line 315">
          <a:extLst>
            <a:ext uri="{FF2B5EF4-FFF2-40B4-BE49-F238E27FC236}">
              <a16:creationId xmlns:a16="http://schemas.microsoft.com/office/drawing/2014/main" id="{00000000-0008-0000-3300-00003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2" name="Line 316">
          <a:extLst>
            <a:ext uri="{FF2B5EF4-FFF2-40B4-BE49-F238E27FC236}">
              <a16:creationId xmlns:a16="http://schemas.microsoft.com/office/drawing/2014/main" id="{00000000-0008-0000-3300-00003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3" name="Line 317">
          <a:extLst>
            <a:ext uri="{FF2B5EF4-FFF2-40B4-BE49-F238E27FC236}">
              <a16:creationId xmlns:a16="http://schemas.microsoft.com/office/drawing/2014/main" id="{00000000-0008-0000-3300-00003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4" name="Line 318">
          <a:extLst>
            <a:ext uri="{FF2B5EF4-FFF2-40B4-BE49-F238E27FC236}">
              <a16:creationId xmlns:a16="http://schemas.microsoft.com/office/drawing/2014/main" id="{00000000-0008-0000-3300-00003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5" name="Line 319">
          <a:extLst>
            <a:ext uri="{FF2B5EF4-FFF2-40B4-BE49-F238E27FC236}">
              <a16:creationId xmlns:a16="http://schemas.microsoft.com/office/drawing/2014/main" id="{00000000-0008-0000-3300-00003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6" name="Line 320">
          <a:extLst>
            <a:ext uri="{FF2B5EF4-FFF2-40B4-BE49-F238E27FC236}">
              <a16:creationId xmlns:a16="http://schemas.microsoft.com/office/drawing/2014/main" id="{00000000-0008-0000-3300-00004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7" name="Line 321">
          <a:extLst>
            <a:ext uri="{FF2B5EF4-FFF2-40B4-BE49-F238E27FC236}">
              <a16:creationId xmlns:a16="http://schemas.microsoft.com/office/drawing/2014/main" id="{00000000-0008-0000-3300-00004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8" name="Line 322">
          <a:extLst>
            <a:ext uri="{FF2B5EF4-FFF2-40B4-BE49-F238E27FC236}">
              <a16:creationId xmlns:a16="http://schemas.microsoft.com/office/drawing/2014/main" id="{00000000-0008-0000-3300-00004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39" name="Line 323">
          <a:extLst>
            <a:ext uri="{FF2B5EF4-FFF2-40B4-BE49-F238E27FC236}">
              <a16:creationId xmlns:a16="http://schemas.microsoft.com/office/drawing/2014/main" id="{00000000-0008-0000-3300-00004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0" name="Line 324">
          <a:extLst>
            <a:ext uri="{FF2B5EF4-FFF2-40B4-BE49-F238E27FC236}">
              <a16:creationId xmlns:a16="http://schemas.microsoft.com/office/drawing/2014/main" id="{00000000-0008-0000-3300-00004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1" name="Line 325">
          <a:extLst>
            <a:ext uri="{FF2B5EF4-FFF2-40B4-BE49-F238E27FC236}">
              <a16:creationId xmlns:a16="http://schemas.microsoft.com/office/drawing/2014/main" id="{00000000-0008-0000-3300-00004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2" name="Line 326">
          <a:extLst>
            <a:ext uri="{FF2B5EF4-FFF2-40B4-BE49-F238E27FC236}">
              <a16:creationId xmlns:a16="http://schemas.microsoft.com/office/drawing/2014/main" id="{00000000-0008-0000-3300-00004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3" name="Line 327">
          <a:extLst>
            <a:ext uri="{FF2B5EF4-FFF2-40B4-BE49-F238E27FC236}">
              <a16:creationId xmlns:a16="http://schemas.microsoft.com/office/drawing/2014/main" id="{00000000-0008-0000-3300-00004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4" name="Line 328">
          <a:extLst>
            <a:ext uri="{FF2B5EF4-FFF2-40B4-BE49-F238E27FC236}">
              <a16:creationId xmlns:a16="http://schemas.microsoft.com/office/drawing/2014/main" id="{00000000-0008-0000-3300-00004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5" name="Line 329">
          <a:extLst>
            <a:ext uri="{FF2B5EF4-FFF2-40B4-BE49-F238E27FC236}">
              <a16:creationId xmlns:a16="http://schemas.microsoft.com/office/drawing/2014/main" id="{00000000-0008-0000-3300-00004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6" name="Line 330">
          <a:extLst>
            <a:ext uri="{FF2B5EF4-FFF2-40B4-BE49-F238E27FC236}">
              <a16:creationId xmlns:a16="http://schemas.microsoft.com/office/drawing/2014/main" id="{00000000-0008-0000-3300-00004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7" name="Line 331">
          <a:extLst>
            <a:ext uri="{FF2B5EF4-FFF2-40B4-BE49-F238E27FC236}">
              <a16:creationId xmlns:a16="http://schemas.microsoft.com/office/drawing/2014/main" id="{00000000-0008-0000-3300-00004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8" name="Line 332">
          <a:extLst>
            <a:ext uri="{FF2B5EF4-FFF2-40B4-BE49-F238E27FC236}">
              <a16:creationId xmlns:a16="http://schemas.microsoft.com/office/drawing/2014/main" id="{00000000-0008-0000-3300-00004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49" name="Line 333">
          <a:extLst>
            <a:ext uri="{FF2B5EF4-FFF2-40B4-BE49-F238E27FC236}">
              <a16:creationId xmlns:a16="http://schemas.microsoft.com/office/drawing/2014/main" id="{00000000-0008-0000-3300-00004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0" name="Line 334">
          <a:extLst>
            <a:ext uri="{FF2B5EF4-FFF2-40B4-BE49-F238E27FC236}">
              <a16:creationId xmlns:a16="http://schemas.microsoft.com/office/drawing/2014/main" id="{00000000-0008-0000-3300-00004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1" name="Line 335">
          <a:extLst>
            <a:ext uri="{FF2B5EF4-FFF2-40B4-BE49-F238E27FC236}">
              <a16:creationId xmlns:a16="http://schemas.microsoft.com/office/drawing/2014/main" id="{00000000-0008-0000-3300-00004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2" name="Line 336">
          <a:extLst>
            <a:ext uri="{FF2B5EF4-FFF2-40B4-BE49-F238E27FC236}">
              <a16:creationId xmlns:a16="http://schemas.microsoft.com/office/drawing/2014/main" id="{00000000-0008-0000-3300-00005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3" name="Line 337">
          <a:extLst>
            <a:ext uri="{FF2B5EF4-FFF2-40B4-BE49-F238E27FC236}">
              <a16:creationId xmlns:a16="http://schemas.microsoft.com/office/drawing/2014/main" id="{00000000-0008-0000-3300-00005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4" name="Line 338">
          <a:extLst>
            <a:ext uri="{FF2B5EF4-FFF2-40B4-BE49-F238E27FC236}">
              <a16:creationId xmlns:a16="http://schemas.microsoft.com/office/drawing/2014/main" id="{00000000-0008-0000-3300-00005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5" name="Line 339">
          <a:extLst>
            <a:ext uri="{FF2B5EF4-FFF2-40B4-BE49-F238E27FC236}">
              <a16:creationId xmlns:a16="http://schemas.microsoft.com/office/drawing/2014/main" id="{00000000-0008-0000-3300-00005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6" name="Line 340">
          <a:extLst>
            <a:ext uri="{FF2B5EF4-FFF2-40B4-BE49-F238E27FC236}">
              <a16:creationId xmlns:a16="http://schemas.microsoft.com/office/drawing/2014/main" id="{00000000-0008-0000-3300-00005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7" name="Line 341">
          <a:extLst>
            <a:ext uri="{FF2B5EF4-FFF2-40B4-BE49-F238E27FC236}">
              <a16:creationId xmlns:a16="http://schemas.microsoft.com/office/drawing/2014/main" id="{00000000-0008-0000-3300-00005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8" name="Line 342">
          <a:extLst>
            <a:ext uri="{FF2B5EF4-FFF2-40B4-BE49-F238E27FC236}">
              <a16:creationId xmlns:a16="http://schemas.microsoft.com/office/drawing/2014/main" id="{00000000-0008-0000-3300-00005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59" name="Line 343">
          <a:extLst>
            <a:ext uri="{FF2B5EF4-FFF2-40B4-BE49-F238E27FC236}">
              <a16:creationId xmlns:a16="http://schemas.microsoft.com/office/drawing/2014/main" id="{00000000-0008-0000-3300-00005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0" name="Line 344">
          <a:extLst>
            <a:ext uri="{FF2B5EF4-FFF2-40B4-BE49-F238E27FC236}">
              <a16:creationId xmlns:a16="http://schemas.microsoft.com/office/drawing/2014/main" id="{00000000-0008-0000-3300-00005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1" name="Line 345">
          <a:extLst>
            <a:ext uri="{FF2B5EF4-FFF2-40B4-BE49-F238E27FC236}">
              <a16:creationId xmlns:a16="http://schemas.microsoft.com/office/drawing/2014/main" id="{00000000-0008-0000-3300-00005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2" name="Line 346">
          <a:extLst>
            <a:ext uri="{FF2B5EF4-FFF2-40B4-BE49-F238E27FC236}">
              <a16:creationId xmlns:a16="http://schemas.microsoft.com/office/drawing/2014/main" id="{00000000-0008-0000-3300-00005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3" name="Line 347">
          <a:extLst>
            <a:ext uri="{FF2B5EF4-FFF2-40B4-BE49-F238E27FC236}">
              <a16:creationId xmlns:a16="http://schemas.microsoft.com/office/drawing/2014/main" id="{00000000-0008-0000-3300-00005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4" name="Line 348">
          <a:extLst>
            <a:ext uri="{FF2B5EF4-FFF2-40B4-BE49-F238E27FC236}">
              <a16:creationId xmlns:a16="http://schemas.microsoft.com/office/drawing/2014/main" id="{00000000-0008-0000-3300-00005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5" name="Line 349">
          <a:extLst>
            <a:ext uri="{FF2B5EF4-FFF2-40B4-BE49-F238E27FC236}">
              <a16:creationId xmlns:a16="http://schemas.microsoft.com/office/drawing/2014/main" id="{00000000-0008-0000-3300-00005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6" name="Line 350">
          <a:extLst>
            <a:ext uri="{FF2B5EF4-FFF2-40B4-BE49-F238E27FC236}">
              <a16:creationId xmlns:a16="http://schemas.microsoft.com/office/drawing/2014/main" id="{00000000-0008-0000-3300-00005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7" name="Line 351">
          <a:extLst>
            <a:ext uri="{FF2B5EF4-FFF2-40B4-BE49-F238E27FC236}">
              <a16:creationId xmlns:a16="http://schemas.microsoft.com/office/drawing/2014/main" id="{00000000-0008-0000-3300-00005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8" name="Line 352">
          <a:extLst>
            <a:ext uri="{FF2B5EF4-FFF2-40B4-BE49-F238E27FC236}">
              <a16:creationId xmlns:a16="http://schemas.microsoft.com/office/drawing/2014/main" id="{00000000-0008-0000-3300-00006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69" name="Line 353">
          <a:extLst>
            <a:ext uri="{FF2B5EF4-FFF2-40B4-BE49-F238E27FC236}">
              <a16:creationId xmlns:a16="http://schemas.microsoft.com/office/drawing/2014/main" id="{00000000-0008-0000-3300-00006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0" name="Line 354">
          <a:extLst>
            <a:ext uri="{FF2B5EF4-FFF2-40B4-BE49-F238E27FC236}">
              <a16:creationId xmlns:a16="http://schemas.microsoft.com/office/drawing/2014/main" id="{00000000-0008-0000-3300-00006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1" name="Line 355">
          <a:extLst>
            <a:ext uri="{FF2B5EF4-FFF2-40B4-BE49-F238E27FC236}">
              <a16:creationId xmlns:a16="http://schemas.microsoft.com/office/drawing/2014/main" id="{00000000-0008-0000-3300-00006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2" name="Line 356">
          <a:extLst>
            <a:ext uri="{FF2B5EF4-FFF2-40B4-BE49-F238E27FC236}">
              <a16:creationId xmlns:a16="http://schemas.microsoft.com/office/drawing/2014/main" id="{00000000-0008-0000-3300-00006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3" name="Line 357">
          <a:extLst>
            <a:ext uri="{FF2B5EF4-FFF2-40B4-BE49-F238E27FC236}">
              <a16:creationId xmlns:a16="http://schemas.microsoft.com/office/drawing/2014/main" id="{00000000-0008-0000-3300-00006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4" name="Line 358">
          <a:extLst>
            <a:ext uri="{FF2B5EF4-FFF2-40B4-BE49-F238E27FC236}">
              <a16:creationId xmlns:a16="http://schemas.microsoft.com/office/drawing/2014/main" id="{00000000-0008-0000-3300-00006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5" name="Line 359">
          <a:extLst>
            <a:ext uri="{FF2B5EF4-FFF2-40B4-BE49-F238E27FC236}">
              <a16:creationId xmlns:a16="http://schemas.microsoft.com/office/drawing/2014/main" id="{00000000-0008-0000-3300-00006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6" name="Line 360">
          <a:extLst>
            <a:ext uri="{FF2B5EF4-FFF2-40B4-BE49-F238E27FC236}">
              <a16:creationId xmlns:a16="http://schemas.microsoft.com/office/drawing/2014/main" id="{00000000-0008-0000-3300-00006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7" name="Line 361">
          <a:extLst>
            <a:ext uri="{FF2B5EF4-FFF2-40B4-BE49-F238E27FC236}">
              <a16:creationId xmlns:a16="http://schemas.microsoft.com/office/drawing/2014/main" id="{00000000-0008-0000-3300-00006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8" name="Line 362">
          <a:extLst>
            <a:ext uri="{FF2B5EF4-FFF2-40B4-BE49-F238E27FC236}">
              <a16:creationId xmlns:a16="http://schemas.microsoft.com/office/drawing/2014/main" id="{00000000-0008-0000-3300-00006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79" name="Line 363">
          <a:extLst>
            <a:ext uri="{FF2B5EF4-FFF2-40B4-BE49-F238E27FC236}">
              <a16:creationId xmlns:a16="http://schemas.microsoft.com/office/drawing/2014/main" id="{00000000-0008-0000-3300-00006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0" name="Line 364">
          <a:extLst>
            <a:ext uri="{FF2B5EF4-FFF2-40B4-BE49-F238E27FC236}">
              <a16:creationId xmlns:a16="http://schemas.microsoft.com/office/drawing/2014/main" id="{00000000-0008-0000-3300-00006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0</xdr:rowOff>
    </xdr:to>
    <xdr:sp macro="" textlink="">
      <xdr:nvSpPr>
        <xdr:cNvPr id="60781" name="Line 365">
          <a:extLst>
            <a:ext uri="{FF2B5EF4-FFF2-40B4-BE49-F238E27FC236}">
              <a16:creationId xmlns:a16="http://schemas.microsoft.com/office/drawing/2014/main" id="{00000000-0008-0000-3300-00006DED0000}"/>
            </a:ext>
          </a:extLst>
        </xdr:cNvPr>
        <xdr:cNvSpPr>
          <a:spLocks noChangeShapeType="1"/>
        </xdr:cNvSpPr>
      </xdr:nvSpPr>
      <xdr:spPr bwMode="auto">
        <a:xfrm>
          <a:off x="0" y="1885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2" name="Line 366">
          <a:extLst>
            <a:ext uri="{FF2B5EF4-FFF2-40B4-BE49-F238E27FC236}">
              <a16:creationId xmlns:a16="http://schemas.microsoft.com/office/drawing/2014/main" id="{00000000-0008-0000-3300-00006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3" name="Line 367">
          <a:extLst>
            <a:ext uri="{FF2B5EF4-FFF2-40B4-BE49-F238E27FC236}">
              <a16:creationId xmlns:a16="http://schemas.microsoft.com/office/drawing/2014/main" id="{00000000-0008-0000-3300-00006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4" name="Line 368">
          <a:extLst>
            <a:ext uri="{FF2B5EF4-FFF2-40B4-BE49-F238E27FC236}">
              <a16:creationId xmlns:a16="http://schemas.microsoft.com/office/drawing/2014/main" id="{00000000-0008-0000-3300-00007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5" name="Line 369">
          <a:extLst>
            <a:ext uri="{FF2B5EF4-FFF2-40B4-BE49-F238E27FC236}">
              <a16:creationId xmlns:a16="http://schemas.microsoft.com/office/drawing/2014/main" id="{00000000-0008-0000-3300-00007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6" name="Line 370">
          <a:extLst>
            <a:ext uri="{FF2B5EF4-FFF2-40B4-BE49-F238E27FC236}">
              <a16:creationId xmlns:a16="http://schemas.microsoft.com/office/drawing/2014/main" id="{00000000-0008-0000-3300-00007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7" name="Line 371">
          <a:extLst>
            <a:ext uri="{FF2B5EF4-FFF2-40B4-BE49-F238E27FC236}">
              <a16:creationId xmlns:a16="http://schemas.microsoft.com/office/drawing/2014/main" id="{00000000-0008-0000-3300-00007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8" name="Line 372">
          <a:extLst>
            <a:ext uri="{FF2B5EF4-FFF2-40B4-BE49-F238E27FC236}">
              <a16:creationId xmlns:a16="http://schemas.microsoft.com/office/drawing/2014/main" id="{00000000-0008-0000-3300-00007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89" name="Line 373">
          <a:extLst>
            <a:ext uri="{FF2B5EF4-FFF2-40B4-BE49-F238E27FC236}">
              <a16:creationId xmlns:a16="http://schemas.microsoft.com/office/drawing/2014/main" id="{00000000-0008-0000-3300-00007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0" name="Line 374">
          <a:extLst>
            <a:ext uri="{FF2B5EF4-FFF2-40B4-BE49-F238E27FC236}">
              <a16:creationId xmlns:a16="http://schemas.microsoft.com/office/drawing/2014/main" id="{00000000-0008-0000-3300-00007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1" name="Line 375">
          <a:extLst>
            <a:ext uri="{FF2B5EF4-FFF2-40B4-BE49-F238E27FC236}">
              <a16:creationId xmlns:a16="http://schemas.microsoft.com/office/drawing/2014/main" id="{00000000-0008-0000-3300-00007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2" name="Line 376">
          <a:extLst>
            <a:ext uri="{FF2B5EF4-FFF2-40B4-BE49-F238E27FC236}">
              <a16:creationId xmlns:a16="http://schemas.microsoft.com/office/drawing/2014/main" id="{00000000-0008-0000-3300-00007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3" name="Line 377">
          <a:extLst>
            <a:ext uri="{FF2B5EF4-FFF2-40B4-BE49-F238E27FC236}">
              <a16:creationId xmlns:a16="http://schemas.microsoft.com/office/drawing/2014/main" id="{00000000-0008-0000-3300-00007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4" name="Line 378">
          <a:extLst>
            <a:ext uri="{FF2B5EF4-FFF2-40B4-BE49-F238E27FC236}">
              <a16:creationId xmlns:a16="http://schemas.microsoft.com/office/drawing/2014/main" id="{00000000-0008-0000-3300-00007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5" name="Line 379">
          <a:extLst>
            <a:ext uri="{FF2B5EF4-FFF2-40B4-BE49-F238E27FC236}">
              <a16:creationId xmlns:a16="http://schemas.microsoft.com/office/drawing/2014/main" id="{00000000-0008-0000-3300-00007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6" name="Line 380">
          <a:extLst>
            <a:ext uri="{FF2B5EF4-FFF2-40B4-BE49-F238E27FC236}">
              <a16:creationId xmlns:a16="http://schemas.microsoft.com/office/drawing/2014/main" id="{00000000-0008-0000-3300-00007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7" name="Line 381">
          <a:extLst>
            <a:ext uri="{FF2B5EF4-FFF2-40B4-BE49-F238E27FC236}">
              <a16:creationId xmlns:a16="http://schemas.microsoft.com/office/drawing/2014/main" id="{00000000-0008-0000-3300-00007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8" name="Line 382">
          <a:extLst>
            <a:ext uri="{FF2B5EF4-FFF2-40B4-BE49-F238E27FC236}">
              <a16:creationId xmlns:a16="http://schemas.microsoft.com/office/drawing/2014/main" id="{00000000-0008-0000-3300-00007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799" name="Line 383">
          <a:extLst>
            <a:ext uri="{FF2B5EF4-FFF2-40B4-BE49-F238E27FC236}">
              <a16:creationId xmlns:a16="http://schemas.microsoft.com/office/drawing/2014/main" id="{00000000-0008-0000-3300-00007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0" name="Line 384">
          <a:extLst>
            <a:ext uri="{FF2B5EF4-FFF2-40B4-BE49-F238E27FC236}">
              <a16:creationId xmlns:a16="http://schemas.microsoft.com/office/drawing/2014/main" id="{00000000-0008-0000-3300-00008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1" name="Line 385">
          <a:extLst>
            <a:ext uri="{FF2B5EF4-FFF2-40B4-BE49-F238E27FC236}">
              <a16:creationId xmlns:a16="http://schemas.microsoft.com/office/drawing/2014/main" id="{00000000-0008-0000-3300-000081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2" name="Line 386">
          <a:extLst>
            <a:ext uri="{FF2B5EF4-FFF2-40B4-BE49-F238E27FC236}">
              <a16:creationId xmlns:a16="http://schemas.microsoft.com/office/drawing/2014/main" id="{00000000-0008-0000-3300-000082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3" name="Line 387">
          <a:extLst>
            <a:ext uri="{FF2B5EF4-FFF2-40B4-BE49-F238E27FC236}">
              <a16:creationId xmlns:a16="http://schemas.microsoft.com/office/drawing/2014/main" id="{00000000-0008-0000-3300-000083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4" name="Line 388">
          <a:extLst>
            <a:ext uri="{FF2B5EF4-FFF2-40B4-BE49-F238E27FC236}">
              <a16:creationId xmlns:a16="http://schemas.microsoft.com/office/drawing/2014/main" id="{00000000-0008-0000-3300-000084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5" name="Line 389">
          <a:extLst>
            <a:ext uri="{FF2B5EF4-FFF2-40B4-BE49-F238E27FC236}">
              <a16:creationId xmlns:a16="http://schemas.microsoft.com/office/drawing/2014/main" id="{00000000-0008-0000-3300-000085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6" name="Line 390">
          <a:extLst>
            <a:ext uri="{FF2B5EF4-FFF2-40B4-BE49-F238E27FC236}">
              <a16:creationId xmlns:a16="http://schemas.microsoft.com/office/drawing/2014/main" id="{00000000-0008-0000-3300-000086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7" name="Line 391">
          <a:extLst>
            <a:ext uri="{FF2B5EF4-FFF2-40B4-BE49-F238E27FC236}">
              <a16:creationId xmlns:a16="http://schemas.microsoft.com/office/drawing/2014/main" id="{00000000-0008-0000-3300-000087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8" name="Line 392">
          <a:extLst>
            <a:ext uri="{FF2B5EF4-FFF2-40B4-BE49-F238E27FC236}">
              <a16:creationId xmlns:a16="http://schemas.microsoft.com/office/drawing/2014/main" id="{00000000-0008-0000-3300-000088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09" name="Line 393">
          <a:extLst>
            <a:ext uri="{FF2B5EF4-FFF2-40B4-BE49-F238E27FC236}">
              <a16:creationId xmlns:a16="http://schemas.microsoft.com/office/drawing/2014/main" id="{00000000-0008-0000-3300-000089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0" name="Line 394">
          <a:extLst>
            <a:ext uri="{FF2B5EF4-FFF2-40B4-BE49-F238E27FC236}">
              <a16:creationId xmlns:a16="http://schemas.microsoft.com/office/drawing/2014/main" id="{00000000-0008-0000-3300-00008A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1" name="Line 395">
          <a:extLst>
            <a:ext uri="{FF2B5EF4-FFF2-40B4-BE49-F238E27FC236}">
              <a16:creationId xmlns:a16="http://schemas.microsoft.com/office/drawing/2014/main" id="{00000000-0008-0000-3300-00008B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2" name="Line 396">
          <a:extLst>
            <a:ext uri="{FF2B5EF4-FFF2-40B4-BE49-F238E27FC236}">
              <a16:creationId xmlns:a16="http://schemas.microsoft.com/office/drawing/2014/main" id="{00000000-0008-0000-3300-00008C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3" name="Line 397">
          <a:extLst>
            <a:ext uri="{FF2B5EF4-FFF2-40B4-BE49-F238E27FC236}">
              <a16:creationId xmlns:a16="http://schemas.microsoft.com/office/drawing/2014/main" id="{00000000-0008-0000-3300-00008D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4" name="Line 398">
          <a:extLst>
            <a:ext uri="{FF2B5EF4-FFF2-40B4-BE49-F238E27FC236}">
              <a16:creationId xmlns:a16="http://schemas.microsoft.com/office/drawing/2014/main" id="{00000000-0008-0000-3300-00008E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5" name="Line 399">
          <a:extLst>
            <a:ext uri="{FF2B5EF4-FFF2-40B4-BE49-F238E27FC236}">
              <a16:creationId xmlns:a16="http://schemas.microsoft.com/office/drawing/2014/main" id="{00000000-0008-0000-3300-00008F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0816" name="Line 400">
          <a:extLst>
            <a:ext uri="{FF2B5EF4-FFF2-40B4-BE49-F238E27FC236}">
              <a16:creationId xmlns:a16="http://schemas.microsoft.com/office/drawing/2014/main" id="{00000000-0008-0000-3300-000090ED0000}"/>
            </a:ext>
          </a:extLst>
        </xdr:cNvPr>
        <xdr:cNvSpPr>
          <a:spLocks noChangeShapeType="1"/>
        </xdr:cNvSpPr>
      </xdr:nvSpPr>
      <xdr:spPr bwMode="auto">
        <a:xfrm>
          <a:off x="64770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6458</xdr:colOff>
      <xdr:row>2</xdr:row>
      <xdr:rowOff>3229</xdr:rowOff>
    </xdr:from>
    <xdr:to>
      <xdr:col>1</xdr:col>
      <xdr:colOff>0</xdr:colOff>
      <xdr:row>4</xdr:row>
      <xdr:rowOff>0</xdr:rowOff>
    </xdr:to>
    <xdr:sp macro="" textlink="">
      <xdr:nvSpPr>
        <xdr:cNvPr id="60817" name="Line 401">
          <a:extLst>
            <a:ext uri="{FF2B5EF4-FFF2-40B4-BE49-F238E27FC236}">
              <a16:creationId xmlns:a16="http://schemas.microsoft.com/office/drawing/2014/main" id="{00000000-0008-0000-3300-000091ED0000}"/>
            </a:ext>
          </a:extLst>
        </xdr:cNvPr>
        <xdr:cNvSpPr>
          <a:spLocks noChangeShapeType="1"/>
        </xdr:cNvSpPr>
      </xdr:nvSpPr>
      <xdr:spPr bwMode="auto">
        <a:xfrm>
          <a:off x="6458" y="483289"/>
          <a:ext cx="1852822" cy="240611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1" name="Line 1">
          <a:extLst>
            <a:ext uri="{FF2B5EF4-FFF2-40B4-BE49-F238E27FC236}">
              <a16:creationId xmlns:a16="http://schemas.microsoft.com/office/drawing/2014/main" id="{00000000-0008-0000-3400-00000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2" name="Line 2">
          <a:extLst>
            <a:ext uri="{FF2B5EF4-FFF2-40B4-BE49-F238E27FC236}">
              <a16:creationId xmlns:a16="http://schemas.microsoft.com/office/drawing/2014/main" id="{00000000-0008-0000-3400-00000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3" name="Line 3">
          <a:extLst>
            <a:ext uri="{FF2B5EF4-FFF2-40B4-BE49-F238E27FC236}">
              <a16:creationId xmlns:a16="http://schemas.microsoft.com/office/drawing/2014/main" id="{00000000-0008-0000-3400-00000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4" name="Line 4">
          <a:extLst>
            <a:ext uri="{FF2B5EF4-FFF2-40B4-BE49-F238E27FC236}">
              <a16:creationId xmlns:a16="http://schemas.microsoft.com/office/drawing/2014/main" id="{00000000-0008-0000-3400-00000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5" name="Line 5">
          <a:extLst>
            <a:ext uri="{FF2B5EF4-FFF2-40B4-BE49-F238E27FC236}">
              <a16:creationId xmlns:a16="http://schemas.microsoft.com/office/drawing/2014/main" id="{00000000-0008-0000-3400-00000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6" name="Line 6">
          <a:extLst>
            <a:ext uri="{FF2B5EF4-FFF2-40B4-BE49-F238E27FC236}">
              <a16:creationId xmlns:a16="http://schemas.microsoft.com/office/drawing/2014/main" id="{00000000-0008-0000-3400-00000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7" name="Line 7">
          <a:extLst>
            <a:ext uri="{FF2B5EF4-FFF2-40B4-BE49-F238E27FC236}">
              <a16:creationId xmlns:a16="http://schemas.microsoft.com/office/drawing/2014/main" id="{00000000-0008-0000-3400-00000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8" name="Line 8">
          <a:extLst>
            <a:ext uri="{FF2B5EF4-FFF2-40B4-BE49-F238E27FC236}">
              <a16:creationId xmlns:a16="http://schemas.microsoft.com/office/drawing/2014/main" id="{00000000-0008-0000-3400-00000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49" name="Line 9">
          <a:extLst>
            <a:ext uri="{FF2B5EF4-FFF2-40B4-BE49-F238E27FC236}">
              <a16:creationId xmlns:a16="http://schemas.microsoft.com/office/drawing/2014/main" id="{00000000-0008-0000-3400-00000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0" name="Line 10">
          <a:extLst>
            <a:ext uri="{FF2B5EF4-FFF2-40B4-BE49-F238E27FC236}">
              <a16:creationId xmlns:a16="http://schemas.microsoft.com/office/drawing/2014/main" id="{00000000-0008-0000-3400-00000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1" name="Line 11">
          <a:extLst>
            <a:ext uri="{FF2B5EF4-FFF2-40B4-BE49-F238E27FC236}">
              <a16:creationId xmlns:a16="http://schemas.microsoft.com/office/drawing/2014/main" id="{00000000-0008-0000-3400-00000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2" name="Line 12">
          <a:extLst>
            <a:ext uri="{FF2B5EF4-FFF2-40B4-BE49-F238E27FC236}">
              <a16:creationId xmlns:a16="http://schemas.microsoft.com/office/drawing/2014/main" id="{00000000-0008-0000-3400-00000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3" name="Line 13">
          <a:extLst>
            <a:ext uri="{FF2B5EF4-FFF2-40B4-BE49-F238E27FC236}">
              <a16:creationId xmlns:a16="http://schemas.microsoft.com/office/drawing/2014/main" id="{00000000-0008-0000-3400-00000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4" name="Line 14">
          <a:extLst>
            <a:ext uri="{FF2B5EF4-FFF2-40B4-BE49-F238E27FC236}">
              <a16:creationId xmlns:a16="http://schemas.microsoft.com/office/drawing/2014/main" id="{00000000-0008-0000-3400-00000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5" name="Line 15">
          <a:extLst>
            <a:ext uri="{FF2B5EF4-FFF2-40B4-BE49-F238E27FC236}">
              <a16:creationId xmlns:a16="http://schemas.microsoft.com/office/drawing/2014/main" id="{00000000-0008-0000-3400-00000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6" name="Line 16">
          <a:extLst>
            <a:ext uri="{FF2B5EF4-FFF2-40B4-BE49-F238E27FC236}">
              <a16:creationId xmlns:a16="http://schemas.microsoft.com/office/drawing/2014/main" id="{00000000-0008-0000-3400-00001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7" name="Line 17">
          <a:extLst>
            <a:ext uri="{FF2B5EF4-FFF2-40B4-BE49-F238E27FC236}">
              <a16:creationId xmlns:a16="http://schemas.microsoft.com/office/drawing/2014/main" id="{00000000-0008-0000-3400-00001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8" name="Line 18">
          <a:extLst>
            <a:ext uri="{FF2B5EF4-FFF2-40B4-BE49-F238E27FC236}">
              <a16:creationId xmlns:a16="http://schemas.microsoft.com/office/drawing/2014/main" id="{00000000-0008-0000-3400-00001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59" name="Line 19">
          <a:extLst>
            <a:ext uri="{FF2B5EF4-FFF2-40B4-BE49-F238E27FC236}">
              <a16:creationId xmlns:a16="http://schemas.microsoft.com/office/drawing/2014/main" id="{00000000-0008-0000-3400-00001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0" name="Line 20">
          <a:extLst>
            <a:ext uri="{FF2B5EF4-FFF2-40B4-BE49-F238E27FC236}">
              <a16:creationId xmlns:a16="http://schemas.microsoft.com/office/drawing/2014/main" id="{00000000-0008-0000-3400-00001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1" name="Line 21">
          <a:extLst>
            <a:ext uri="{FF2B5EF4-FFF2-40B4-BE49-F238E27FC236}">
              <a16:creationId xmlns:a16="http://schemas.microsoft.com/office/drawing/2014/main" id="{00000000-0008-0000-3400-00001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2" name="Line 22">
          <a:extLst>
            <a:ext uri="{FF2B5EF4-FFF2-40B4-BE49-F238E27FC236}">
              <a16:creationId xmlns:a16="http://schemas.microsoft.com/office/drawing/2014/main" id="{00000000-0008-0000-3400-00001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3" name="Line 23">
          <a:extLst>
            <a:ext uri="{FF2B5EF4-FFF2-40B4-BE49-F238E27FC236}">
              <a16:creationId xmlns:a16="http://schemas.microsoft.com/office/drawing/2014/main" id="{00000000-0008-0000-3400-00001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4" name="Line 24">
          <a:extLst>
            <a:ext uri="{FF2B5EF4-FFF2-40B4-BE49-F238E27FC236}">
              <a16:creationId xmlns:a16="http://schemas.microsoft.com/office/drawing/2014/main" id="{00000000-0008-0000-3400-00001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5" name="Line 25">
          <a:extLst>
            <a:ext uri="{FF2B5EF4-FFF2-40B4-BE49-F238E27FC236}">
              <a16:creationId xmlns:a16="http://schemas.microsoft.com/office/drawing/2014/main" id="{00000000-0008-0000-3400-00001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6" name="Line 26">
          <a:extLst>
            <a:ext uri="{FF2B5EF4-FFF2-40B4-BE49-F238E27FC236}">
              <a16:creationId xmlns:a16="http://schemas.microsoft.com/office/drawing/2014/main" id="{00000000-0008-0000-3400-00001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7" name="Line 27">
          <a:extLst>
            <a:ext uri="{FF2B5EF4-FFF2-40B4-BE49-F238E27FC236}">
              <a16:creationId xmlns:a16="http://schemas.microsoft.com/office/drawing/2014/main" id="{00000000-0008-0000-3400-00001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8" name="Line 28">
          <a:extLst>
            <a:ext uri="{FF2B5EF4-FFF2-40B4-BE49-F238E27FC236}">
              <a16:creationId xmlns:a16="http://schemas.microsoft.com/office/drawing/2014/main" id="{00000000-0008-0000-3400-00001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69" name="Line 29">
          <a:extLst>
            <a:ext uri="{FF2B5EF4-FFF2-40B4-BE49-F238E27FC236}">
              <a16:creationId xmlns:a16="http://schemas.microsoft.com/office/drawing/2014/main" id="{00000000-0008-0000-3400-00001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0" name="Line 30">
          <a:extLst>
            <a:ext uri="{FF2B5EF4-FFF2-40B4-BE49-F238E27FC236}">
              <a16:creationId xmlns:a16="http://schemas.microsoft.com/office/drawing/2014/main" id="{00000000-0008-0000-3400-00001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1" name="Line 31">
          <a:extLst>
            <a:ext uri="{FF2B5EF4-FFF2-40B4-BE49-F238E27FC236}">
              <a16:creationId xmlns:a16="http://schemas.microsoft.com/office/drawing/2014/main" id="{00000000-0008-0000-3400-00001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2" name="Line 32">
          <a:extLst>
            <a:ext uri="{FF2B5EF4-FFF2-40B4-BE49-F238E27FC236}">
              <a16:creationId xmlns:a16="http://schemas.microsoft.com/office/drawing/2014/main" id="{00000000-0008-0000-3400-00002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3" name="Line 33">
          <a:extLst>
            <a:ext uri="{FF2B5EF4-FFF2-40B4-BE49-F238E27FC236}">
              <a16:creationId xmlns:a16="http://schemas.microsoft.com/office/drawing/2014/main" id="{00000000-0008-0000-3400-00002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4" name="Line 34">
          <a:extLst>
            <a:ext uri="{FF2B5EF4-FFF2-40B4-BE49-F238E27FC236}">
              <a16:creationId xmlns:a16="http://schemas.microsoft.com/office/drawing/2014/main" id="{00000000-0008-0000-3400-00002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5" name="Line 35">
          <a:extLst>
            <a:ext uri="{FF2B5EF4-FFF2-40B4-BE49-F238E27FC236}">
              <a16:creationId xmlns:a16="http://schemas.microsoft.com/office/drawing/2014/main" id="{00000000-0008-0000-3400-00002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6" name="Line 36">
          <a:extLst>
            <a:ext uri="{FF2B5EF4-FFF2-40B4-BE49-F238E27FC236}">
              <a16:creationId xmlns:a16="http://schemas.microsoft.com/office/drawing/2014/main" id="{00000000-0008-0000-3400-00002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7" name="Line 37">
          <a:extLst>
            <a:ext uri="{FF2B5EF4-FFF2-40B4-BE49-F238E27FC236}">
              <a16:creationId xmlns:a16="http://schemas.microsoft.com/office/drawing/2014/main" id="{00000000-0008-0000-3400-00002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8" name="Line 38">
          <a:extLst>
            <a:ext uri="{FF2B5EF4-FFF2-40B4-BE49-F238E27FC236}">
              <a16:creationId xmlns:a16="http://schemas.microsoft.com/office/drawing/2014/main" id="{00000000-0008-0000-3400-00002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79" name="Line 39">
          <a:extLst>
            <a:ext uri="{FF2B5EF4-FFF2-40B4-BE49-F238E27FC236}">
              <a16:creationId xmlns:a16="http://schemas.microsoft.com/office/drawing/2014/main" id="{00000000-0008-0000-3400-00002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0" name="Line 40">
          <a:extLst>
            <a:ext uri="{FF2B5EF4-FFF2-40B4-BE49-F238E27FC236}">
              <a16:creationId xmlns:a16="http://schemas.microsoft.com/office/drawing/2014/main" id="{00000000-0008-0000-3400-00002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1" name="Line 41">
          <a:extLst>
            <a:ext uri="{FF2B5EF4-FFF2-40B4-BE49-F238E27FC236}">
              <a16:creationId xmlns:a16="http://schemas.microsoft.com/office/drawing/2014/main" id="{00000000-0008-0000-3400-00002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2" name="Line 42">
          <a:extLst>
            <a:ext uri="{FF2B5EF4-FFF2-40B4-BE49-F238E27FC236}">
              <a16:creationId xmlns:a16="http://schemas.microsoft.com/office/drawing/2014/main" id="{00000000-0008-0000-3400-00002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3" name="Line 43">
          <a:extLst>
            <a:ext uri="{FF2B5EF4-FFF2-40B4-BE49-F238E27FC236}">
              <a16:creationId xmlns:a16="http://schemas.microsoft.com/office/drawing/2014/main" id="{00000000-0008-0000-3400-00002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4" name="Line 44">
          <a:extLst>
            <a:ext uri="{FF2B5EF4-FFF2-40B4-BE49-F238E27FC236}">
              <a16:creationId xmlns:a16="http://schemas.microsoft.com/office/drawing/2014/main" id="{00000000-0008-0000-3400-00002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5" name="Line 45">
          <a:extLst>
            <a:ext uri="{FF2B5EF4-FFF2-40B4-BE49-F238E27FC236}">
              <a16:creationId xmlns:a16="http://schemas.microsoft.com/office/drawing/2014/main" id="{00000000-0008-0000-3400-00002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6" name="Line 46">
          <a:extLst>
            <a:ext uri="{FF2B5EF4-FFF2-40B4-BE49-F238E27FC236}">
              <a16:creationId xmlns:a16="http://schemas.microsoft.com/office/drawing/2014/main" id="{00000000-0008-0000-3400-00002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7" name="Line 47">
          <a:extLst>
            <a:ext uri="{FF2B5EF4-FFF2-40B4-BE49-F238E27FC236}">
              <a16:creationId xmlns:a16="http://schemas.microsoft.com/office/drawing/2014/main" id="{00000000-0008-0000-3400-00002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8" name="Line 48">
          <a:extLst>
            <a:ext uri="{FF2B5EF4-FFF2-40B4-BE49-F238E27FC236}">
              <a16:creationId xmlns:a16="http://schemas.microsoft.com/office/drawing/2014/main" id="{00000000-0008-0000-3400-00003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89" name="Line 49">
          <a:extLst>
            <a:ext uri="{FF2B5EF4-FFF2-40B4-BE49-F238E27FC236}">
              <a16:creationId xmlns:a16="http://schemas.microsoft.com/office/drawing/2014/main" id="{00000000-0008-0000-3400-00003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0" name="Line 50">
          <a:extLst>
            <a:ext uri="{FF2B5EF4-FFF2-40B4-BE49-F238E27FC236}">
              <a16:creationId xmlns:a16="http://schemas.microsoft.com/office/drawing/2014/main" id="{00000000-0008-0000-3400-00003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1" name="Line 51">
          <a:extLst>
            <a:ext uri="{FF2B5EF4-FFF2-40B4-BE49-F238E27FC236}">
              <a16:creationId xmlns:a16="http://schemas.microsoft.com/office/drawing/2014/main" id="{00000000-0008-0000-3400-00003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2" name="Line 52">
          <a:extLst>
            <a:ext uri="{FF2B5EF4-FFF2-40B4-BE49-F238E27FC236}">
              <a16:creationId xmlns:a16="http://schemas.microsoft.com/office/drawing/2014/main" id="{00000000-0008-0000-3400-00003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3" name="Line 53">
          <a:extLst>
            <a:ext uri="{FF2B5EF4-FFF2-40B4-BE49-F238E27FC236}">
              <a16:creationId xmlns:a16="http://schemas.microsoft.com/office/drawing/2014/main" id="{00000000-0008-0000-3400-00003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4" name="Line 54">
          <a:extLst>
            <a:ext uri="{FF2B5EF4-FFF2-40B4-BE49-F238E27FC236}">
              <a16:creationId xmlns:a16="http://schemas.microsoft.com/office/drawing/2014/main" id="{00000000-0008-0000-3400-00003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5" name="Line 55">
          <a:extLst>
            <a:ext uri="{FF2B5EF4-FFF2-40B4-BE49-F238E27FC236}">
              <a16:creationId xmlns:a16="http://schemas.microsoft.com/office/drawing/2014/main" id="{00000000-0008-0000-3400-00003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6" name="Line 56">
          <a:extLst>
            <a:ext uri="{FF2B5EF4-FFF2-40B4-BE49-F238E27FC236}">
              <a16:creationId xmlns:a16="http://schemas.microsoft.com/office/drawing/2014/main" id="{00000000-0008-0000-3400-00003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7" name="Line 57">
          <a:extLst>
            <a:ext uri="{FF2B5EF4-FFF2-40B4-BE49-F238E27FC236}">
              <a16:creationId xmlns:a16="http://schemas.microsoft.com/office/drawing/2014/main" id="{00000000-0008-0000-3400-00003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8" name="Line 58">
          <a:extLst>
            <a:ext uri="{FF2B5EF4-FFF2-40B4-BE49-F238E27FC236}">
              <a16:creationId xmlns:a16="http://schemas.microsoft.com/office/drawing/2014/main" id="{00000000-0008-0000-3400-00003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499" name="Line 59">
          <a:extLst>
            <a:ext uri="{FF2B5EF4-FFF2-40B4-BE49-F238E27FC236}">
              <a16:creationId xmlns:a16="http://schemas.microsoft.com/office/drawing/2014/main" id="{00000000-0008-0000-3400-00003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0" name="Line 60">
          <a:extLst>
            <a:ext uri="{FF2B5EF4-FFF2-40B4-BE49-F238E27FC236}">
              <a16:creationId xmlns:a16="http://schemas.microsoft.com/office/drawing/2014/main" id="{00000000-0008-0000-3400-00003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1" name="Line 61">
          <a:extLst>
            <a:ext uri="{FF2B5EF4-FFF2-40B4-BE49-F238E27FC236}">
              <a16:creationId xmlns:a16="http://schemas.microsoft.com/office/drawing/2014/main" id="{00000000-0008-0000-3400-00003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2" name="Line 62">
          <a:extLst>
            <a:ext uri="{FF2B5EF4-FFF2-40B4-BE49-F238E27FC236}">
              <a16:creationId xmlns:a16="http://schemas.microsoft.com/office/drawing/2014/main" id="{00000000-0008-0000-3400-00003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3" name="Line 63">
          <a:extLst>
            <a:ext uri="{FF2B5EF4-FFF2-40B4-BE49-F238E27FC236}">
              <a16:creationId xmlns:a16="http://schemas.microsoft.com/office/drawing/2014/main" id="{00000000-0008-0000-3400-00003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4" name="Line 64">
          <a:extLst>
            <a:ext uri="{FF2B5EF4-FFF2-40B4-BE49-F238E27FC236}">
              <a16:creationId xmlns:a16="http://schemas.microsoft.com/office/drawing/2014/main" id="{00000000-0008-0000-3400-00004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5" name="Line 65">
          <a:extLst>
            <a:ext uri="{FF2B5EF4-FFF2-40B4-BE49-F238E27FC236}">
              <a16:creationId xmlns:a16="http://schemas.microsoft.com/office/drawing/2014/main" id="{00000000-0008-0000-3400-00004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6" name="Line 66">
          <a:extLst>
            <a:ext uri="{FF2B5EF4-FFF2-40B4-BE49-F238E27FC236}">
              <a16:creationId xmlns:a16="http://schemas.microsoft.com/office/drawing/2014/main" id="{00000000-0008-0000-3400-00004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7" name="Line 67">
          <a:extLst>
            <a:ext uri="{FF2B5EF4-FFF2-40B4-BE49-F238E27FC236}">
              <a16:creationId xmlns:a16="http://schemas.microsoft.com/office/drawing/2014/main" id="{00000000-0008-0000-3400-00004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8" name="Line 68">
          <a:extLst>
            <a:ext uri="{FF2B5EF4-FFF2-40B4-BE49-F238E27FC236}">
              <a16:creationId xmlns:a16="http://schemas.microsoft.com/office/drawing/2014/main" id="{00000000-0008-0000-3400-00004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09" name="Line 69">
          <a:extLst>
            <a:ext uri="{FF2B5EF4-FFF2-40B4-BE49-F238E27FC236}">
              <a16:creationId xmlns:a16="http://schemas.microsoft.com/office/drawing/2014/main" id="{00000000-0008-0000-3400-00004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0" name="Line 70">
          <a:extLst>
            <a:ext uri="{FF2B5EF4-FFF2-40B4-BE49-F238E27FC236}">
              <a16:creationId xmlns:a16="http://schemas.microsoft.com/office/drawing/2014/main" id="{00000000-0008-0000-3400-00004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1" name="Line 71">
          <a:extLst>
            <a:ext uri="{FF2B5EF4-FFF2-40B4-BE49-F238E27FC236}">
              <a16:creationId xmlns:a16="http://schemas.microsoft.com/office/drawing/2014/main" id="{00000000-0008-0000-3400-00004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2" name="Line 72">
          <a:extLst>
            <a:ext uri="{FF2B5EF4-FFF2-40B4-BE49-F238E27FC236}">
              <a16:creationId xmlns:a16="http://schemas.microsoft.com/office/drawing/2014/main" id="{00000000-0008-0000-3400-00004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3" name="Line 73">
          <a:extLst>
            <a:ext uri="{FF2B5EF4-FFF2-40B4-BE49-F238E27FC236}">
              <a16:creationId xmlns:a16="http://schemas.microsoft.com/office/drawing/2014/main" id="{00000000-0008-0000-3400-00004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4" name="Line 74">
          <a:extLst>
            <a:ext uri="{FF2B5EF4-FFF2-40B4-BE49-F238E27FC236}">
              <a16:creationId xmlns:a16="http://schemas.microsoft.com/office/drawing/2014/main" id="{00000000-0008-0000-3400-00004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5" name="Line 75">
          <a:extLst>
            <a:ext uri="{FF2B5EF4-FFF2-40B4-BE49-F238E27FC236}">
              <a16:creationId xmlns:a16="http://schemas.microsoft.com/office/drawing/2014/main" id="{00000000-0008-0000-3400-00004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6" name="Line 76">
          <a:extLst>
            <a:ext uri="{FF2B5EF4-FFF2-40B4-BE49-F238E27FC236}">
              <a16:creationId xmlns:a16="http://schemas.microsoft.com/office/drawing/2014/main" id="{00000000-0008-0000-3400-00004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7" name="Line 77">
          <a:extLst>
            <a:ext uri="{FF2B5EF4-FFF2-40B4-BE49-F238E27FC236}">
              <a16:creationId xmlns:a16="http://schemas.microsoft.com/office/drawing/2014/main" id="{00000000-0008-0000-3400-00004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8" name="Line 78">
          <a:extLst>
            <a:ext uri="{FF2B5EF4-FFF2-40B4-BE49-F238E27FC236}">
              <a16:creationId xmlns:a16="http://schemas.microsoft.com/office/drawing/2014/main" id="{00000000-0008-0000-3400-00004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19" name="Line 79">
          <a:extLst>
            <a:ext uri="{FF2B5EF4-FFF2-40B4-BE49-F238E27FC236}">
              <a16:creationId xmlns:a16="http://schemas.microsoft.com/office/drawing/2014/main" id="{00000000-0008-0000-3400-00004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0" name="Line 80">
          <a:extLst>
            <a:ext uri="{FF2B5EF4-FFF2-40B4-BE49-F238E27FC236}">
              <a16:creationId xmlns:a16="http://schemas.microsoft.com/office/drawing/2014/main" id="{00000000-0008-0000-3400-00005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1" name="Line 81">
          <a:extLst>
            <a:ext uri="{FF2B5EF4-FFF2-40B4-BE49-F238E27FC236}">
              <a16:creationId xmlns:a16="http://schemas.microsoft.com/office/drawing/2014/main" id="{00000000-0008-0000-3400-00005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2" name="Line 82">
          <a:extLst>
            <a:ext uri="{FF2B5EF4-FFF2-40B4-BE49-F238E27FC236}">
              <a16:creationId xmlns:a16="http://schemas.microsoft.com/office/drawing/2014/main" id="{00000000-0008-0000-3400-00005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3" name="Line 83">
          <a:extLst>
            <a:ext uri="{FF2B5EF4-FFF2-40B4-BE49-F238E27FC236}">
              <a16:creationId xmlns:a16="http://schemas.microsoft.com/office/drawing/2014/main" id="{00000000-0008-0000-3400-00005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4" name="Line 84">
          <a:extLst>
            <a:ext uri="{FF2B5EF4-FFF2-40B4-BE49-F238E27FC236}">
              <a16:creationId xmlns:a16="http://schemas.microsoft.com/office/drawing/2014/main" id="{00000000-0008-0000-3400-00005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5" name="Line 85">
          <a:extLst>
            <a:ext uri="{FF2B5EF4-FFF2-40B4-BE49-F238E27FC236}">
              <a16:creationId xmlns:a16="http://schemas.microsoft.com/office/drawing/2014/main" id="{00000000-0008-0000-3400-00005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6" name="Line 86">
          <a:extLst>
            <a:ext uri="{FF2B5EF4-FFF2-40B4-BE49-F238E27FC236}">
              <a16:creationId xmlns:a16="http://schemas.microsoft.com/office/drawing/2014/main" id="{00000000-0008-0000-3400-00005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7" name="Line 87">
          <a:extLst>
            <a:ext uri="{FF2B5EF4-FFF2-40B4-BE49-F238E27FC236}">
              <a16:creationId xmlns:a16="http://schemas.microsoft.com/office/drawing/2014/main" id="{00000000-0008-0000-3400-00005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8" name="Line 88">
          <a:extLst>
            <a:ext uri="{FF2B5EF4-FFF2-40B4-BE49-F238E27FC236}">
              <a16:creationId xmlns:a16="http://schemas.microsoft.com/office/drawing/2014/main" id="{00000000-0008-0000-3400-00005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29" name="Line 89">
          <a:extLst>
            <a:ext uri="{FF2B5EF4-FFF2-40B4-BE49-F238E27FC236}">
              <a16:creationId xmlns:a16="http://schemas.microsoft.com/office/drawing/2014/main" id="{00000000-0008-0000-3400-00005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0" name="Line 90">
          <a:extLst>
            <a:ext uri="{FF2B5EF4-FFF2-40B4-BE49-F238E27FC236}">
              <a16:creationId xmlns:a16="http://schemas.microsoft.com/office/drawing/2014/main" id="{00000000-0008-0000-3400-00005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1" name="Line 91">
          <a:extLst>
            <a:ext uri="{FF2B5EF4-FFF2-40B4-BE49-F238E27FC236}">
              <a16:creationId xmlns:a16="http://schemas.microsoft.com/office/drawing/2014/main" id="{00000000-0008-0000-3400-00005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2" name="Line 92">
          <a:extLst>
            <a:ext uri="{FF2B5EF4-FFF2-40B4-BE49-F238E27FC236}">
              <a16:creationId xmlns:a16="http://schemas.microsoft.com/office/drawing/2014/main" id="{00000000-0008-0000-3400-00005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3" name="Line 93">
          <a:extLst>
            <a:ext uri="{FF2B5EF4-FFF2-40B4-BE49-F238E27FC236}">
              <a16:creationId xmlns:a16="http://schemas.microsoft.com/office/drawing/2014/main" id="{00000000-0008-0000-3400-00005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4" name="Line 94">
          <a:extLst>
            <a:ext uri="{FF2B5EF4-FFF2-40B4-BE49-F238E27FC236}">
              <a16:creationId xmlns:a16="http://schemas.microsoft.com/office/drawing/2014/main" id="{00000000-0008-0000-3400-00005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5" name="Line 95">
          <a:extLst>
            <a:ext uri="{FF2B5EF4-FFF2-40B4-BE49-F238E27FC236}">
              <a16:creationId xmlns:a16="http://schemas.microsoft.com/office/drawing/2014/main" id="{00000000-0008-0000-3400-00005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6" name="Line 96">
          <a:extLst>
            <a:ext uri="{FF2B5EF4-FFF2-40B4-BE49-F238E27FC236}">
              <a16:creationId xmlns:a16="http://schemas.microsoft.com/office/drawing/2014/main" id="{00000000-0008-0000-3400-00006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7" name="Line 97">
          <a:extLst>
            <a:ext uri="{FF2B5EF4-FFF2-40B4-BE49-F238E27FC236}">
              <a16:creationId xmlns:a16="http://schemas.microsoft.com/office/drawing/2014/main" id="{00000000-0008-0000-3400-00006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8" name="Line 98">
          <a:extLst>
            <a:ext uri="{FF2B5EF4-FFF2-40B4-BE49-F238E27FC236}">
              <a16:creationId xmlns:a16="http://schemas.microsoft.com/office/drawing/2014/main" id="{00000000-0008-0000-3400-00006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39" name="Line 99">
          <a:extLst>
            <a:ext uri="{FF2B5EF4-FFF2-40B4-BE49-F238E27FC236}">
              <a16:creationId xmlns:a16="http://schemas.microsoft.com/office/drawing/2014/main" id="{00000000-0008-0000-3400-00006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0" name="Line 100">
          <a:extLst>
            <a:ext uri="{FF2B5EF4-FFF2-40B4-BE49-F238E27FC236}">
              <a16:creationId xmlns:a16="http://schemas.microsoft.com/office/drawing/2014/main" id="{00000000-0008-0000-3400-00006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1" name="Line 101">
          <a:extLst>
            <a:ext uri="{FF2B5EF4-FFF2-40B4-BE49-F238E27FC236}">
              <a16:creationId xmlns:a16="http://schemas.microsoft.com/office/drawing/2014/main" id="{00000000-0008-0000-3400-00006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2" name="Line 102">
          <a:extLst>
            <a:ext uri="{FF2B5EF4-FFF2-40B4-BE49-F238E27FC236}">
              <a16:creationId xmlns:a16="http://schemas.microsoft.com/office/drawing/2014/main" id="{00000000-0008-0000-3400-00006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3" name="Line 103">
          <a:extLst>
            <a:ext uri="{FF2B5EF4-FFF2-40B4-BE49-F238E27FC236}">
              <a16:creationId xmlns:a16="http://schemas.microsoft.com/office/drawing/2014/main" id="{00000000-0008-0000-3400-00006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4" name="Line 104">
          <a:extLst>
            <a:ext uri="{FF2B5EF4-FFF2-40B4-BE49-F238E27FC236}">
              <a16:creationId xmlns:a16="http://schemas.microsoft.com/office/drawing/2014/main" id="{00000000-0008-0000-3400-00006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5" name="Line 105">
          <a:extLst>
            <a:ext uri="{FF2B5EF4-FFF2-40B4-BE49-F238E27FC236}">
              <a16:creationId xmlns:a16="http://schemas.microsoft.com/office/drawing/2014/main" id="{00000000-0008-0000-3400-00006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546" name="Line 106">
          <a:extLst>
            <a:ext uri="{FF2B5EF4-FFF2-40B4-BE49-F238E27FC236}">
              <a16:creationId xmlns:a16="http://schemas.microsoft.com/office/drawing/2014/main" id="{00000000-0008-0000-3400-00006A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7" name="Line 107">
          <a:extLst>
            <a:ext uri="{FF2B5EF4-FFF2-40B4-BE49-F238E27FC236}">
              <a16:creationId xmlns:a16="http://schemas.microsoft.com/office/drawing/2014/main" id="{00000000-0008-0000-3400-00006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8" name="Line 108">
          <a:extLst>
            <a:ext uri="{FF2B5EF4-FFF2-40B4-BE49-F238E27FC236}">
              <a16:creationId xmlns:a16="http://schemas.microsoft.com/office/drawing/2014/main" id="{00000000-0008-0000-3400-00006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49" name="Line 109">
          <a:extLst>
            <a:ext uri="{FF2B5EF4-FFF2-40B4-BE49-F238E27FC236}">
              <a16:creationId xmlns:a16="http://schemas.microsoft.com/office/drawing/2014/main" id="{00000000-0008-0000-3400-00006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0" name="Line 110">
          <a:extLst>
            <a:ext uri="{FF2B5EF4-FFF2-40B4-BE49-F238E27FC236}">
              <a16:creationId xmlns:a16="http://schemas.microsoft.com/office/drawing/2014/main" id="{00000000-0008-0000-3400-00006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1" name="Line 111">
          <a:extLst>
            <a:ext uri="{FF2B5EF4-FFF2-40B4-BE49-F238E27FC236}">
              <a16:creationId xmlns:a16="http://schemas.microsoft.com/office/drawing/2014/main" id="{00000000-0008-0000-3400-00006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2" name="Line 112">
          <a:extLst>
            <a:ext uri="{FF2B5EF4-FFF2-40B4-BE49-F238E27FC236}">
              <a16:creationId xmlns:a16="http://schemas.microsoft.com/office/drawing/2014/main" id="{00000000-0008-0000-3400-00007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3" name="Line 113">
          <a:extLst>
            <a:ext uri="{FF2B5EF4-FFF2-40B4-BE49-F238E27FC236}">
              <a16:creationId xmlns:a16="http://schemas.microsoft.com/office/drawing/2014/main" id="{00000000-0008-0000-3400-00007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4" name="Line 114">
          <a:extLst>
            <a:ext uri="{FF2B5EF4-FFF2-40B4-BE49-F238E27FC236}">
              <a16:creationId xmlns:a16="http://schemas.microsoft.com/office/drawing/2014/main" id="{00000000-0008-0000-3400-00007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5" name="Line 115">
          <a:extLst>
            <a:ext uri="{FF2B5EF4-FFF2-40B4-BE49-F238E27FC236}">
              <a16:creationId xmlns:a16="http://schemas.microsoft.com/office/drawing/2014/main" id="{00000000-0008-0000-3400-00007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6" name="Line 116">
          <a:extLst>
            <a:ext uri="{FF2B5EF4-FFF2-40B4-BE49-F238E27FC236}">
              <a16:creationId xmlns:a16="http://schemas.microsoft.com/office/drawing/2014/main" id="{00000000-0008-0000-3400-00007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7" name="Line 117">
          <a:extLst>
            <a:ext uri="{FF2B5EF4-FFF2-40B4-BE49-F238E27FC236}">
              <a16:creationId xmlns:a16="http://schemas.microsoft.com/office/drawing/2014/main" id="{00000000-0008-0000-3400-00007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8" name="Line 118">
          <a:extLst>
            <a:ext uri="{FF2B5EF4-FFF2-40B4-BE49-F238E27FC236}">
              <a16:creationId xmlns:a16="http://schemas.microsoft.com/office/drawing/2014/main" id="{00000000-0008-0000-3400-00007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59" name="Line 119">
          <a:extLst>
            <a:ext uri="{FF2B5EF4-FFF2-40B4-BE49-F238E27FC236}">
              <a16:creationId xmlns:a16="http://schemas.microsoft.com/office/drawing/2014/main" id="{00000000-0008-0000-3400-00007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0" name="Line 120">
          <a:extLst>
            <a:ext uri="{FF2B5EF4-FFF2-40B4-BE49-F238E27FC236}">
              <a16:creationId xmlns:a16="http://schemas.microsoft.com/office/drawing/2014/main" id="{00000000-0008-0000-3400-00007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1" name="Line 121">
          <a:extLst>
            <a:ext uri="{FF2B5EF4-FFF2-40B4-BE49-F238E27FC236}">
              <a16:creationId xmlns:a16="http://schemas.microsoft.com/office/drawing/2014/main" id="{00000000-0008-0000-3400-00007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2" name="Line 122">
          <a:extLst>
            <a:ext uri="{FF2B5EF4-FFF2-40B4-BE49-F238E27FC236}">
              <a16:creationId xmlns:a16="http://schemas.microsoft.com/office/drawing/2014/main" id="{00000000-0008-0000-3400-00007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3" name="Line 123">
          <a:extLst>
            <a:ext uri="{FF2B5EF4-FFF2-40B4-BE49-F238E27FC236}">
              <a16:creationId xmlns:a16="http://schemas.microsoft.com/office/drawing/2014/main" id="{00000000-0008-0000-3400-00007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4" name="Line 124">
          <a:extLst>
            <a:ext uri="{FF2B5EF4-FFF2-40B4-BE49-F238E27FC236}">
              <a16:creationId xmlns:a16="http://schemas.microsoft.com/office/drawing/2014/main" id="{00000000-0008-0000-3400-00007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5" name="Line 125">
          <a:extLst>
            <a:ext uri="{FF2B5EF4-FFF2-40B4-BE49-F238E27FC236}">
              <a16:creationId xmlns:a16="http://schemas.microsoft.com/office/drawing/2014/main" id="{00000000-0008-0000-3400-00007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6" name="Line 126">
          <a:extLst>
            <a:ext uri="{FF2B5EF4-FFF2-40B4-BE49-F238E27FC236}">
              <a16:creationId xmlns:a16="http://schemas.microsoft.com/office/drawing/2014/main" id="{00000000-0008-0000-3400-00007E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7" name="Line 127">
          <a:extLst>
            <a:ext uri="{FF2B5EF4-FFF2-40B4-BE49-F238E27FC236}">
              <a16:creationId xmlns:a16="http://schemas.microsoft.com/office/drawing/2014/main" id="{00000000-0008-0000-3400-00007F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8" name="Line 128">
          <a:extLst>
            <a:ext uri="{FF2B5EF4-FFF2-40B4-BE49-F238E27FC236}">
              <a16:creationId xmlns:a16="http://schemas.microsoft.com/office/drawing/2014/main" id="{00000000-0008-0000-3400-000080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69" name="Line 129">
          <a:extLst>
            <a:ext uri="{FF2B5EF4-FFF2-40B4-BE49-F238E27FC236}">
              <a16:creationId xmlns:a16="http://schemas.microsoft.com/office/drawing/2014/main" id="{00000000-0008-0000-3400-000081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0" name="Line 130">
          <a:extLst>
            <a:ext uri="{FF2B5EF4-FFF2-40B4-BE49-F238E27FC236}">
              <a16:creationId xmlns:a16="http://schemas.microsoft.com/office/drawing/2014/main" id="{00000000-0008-0000-3400-000082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1" name="Line 131">
          <a:extLst>
            <a:ext uri="{FF2B5EF4-FFF2-40B4-BE49-F238E27FC236}">
              <a16:creationId xmlns:a16="http://schemas.microsoft.com/office/drawing/2014/main" id="{00000000-0008-0000-3400-000083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2" name="Line 132">
          <a:extLst>
            <a:ext uri="{FF2B5EF4-FFF2-40B4-BE49-F238E27FC236}">
              <a16:creationId xmlns:a16="http://schemas.microsoft.com/office/drawing/2014/main" id="{00000000-0008-0000-3400-000084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3" name="Line 133">
          <a:extLst>
            <a:ext uri="{FF2B5EF4-FFF2-40B4-BE49-F238E27FC236}">
              <a16:creationId xmlns:a16="http://schemas.microsoft.com/office/drawing/2014/main" id="{00000000-0008-0000-3400-000085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4" name="Line 134">
          <a:extLst>
            <a:ext uri="{FF2B5EF4-FFF2-40B4-BE49-F238E27FC236}">
              <a16:creationId xmlns:a16="http://schemas.microsoft.com/office/drawing/2014/main" id="{00000000-0008-0000-3400-000086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5" name="Line 135">
          <a:extLst>
            <a:ext uri="{FF2B5EF4-FFF2-40B4-BE49-F238E27FC236}">
              <a16:creationId xmlns:a16="http://schemas.microsoft.com/office/drawing/2014/main" id="{00000000-0008-0000-3400-000087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6" name="Line 136">
          <a:extLst>
            <a:ext uri="{FF2B5EF4-FFF2-40B4-BE49-F238E27FC236}">
              <a16:creationId xmlns:a16="http://schemas.microsoft.com/office/drawing/2014/main" id="{00000000-0008-0000-3400-000088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7" name="Line 137">
          <a:extLst>
            <a:ext uri="{FF2B5EF4-FFF2-40B4-BE49-F238E27FC236}">
              <a16:creationId xmlns:a16="http://schemas.microsoft.com/office/drawing/2014/main" id="{00000000-0008-0000-3400-000089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8" name="Line 138">
          <a:extLst>
            <a:ext uri="{FF2B5EF4-FFF2-40B4-BE49-F238E27FC236}">
              <a16:creationId xmlns:a16="http://schemas.microsoft.com/office/drawing/2014/main" id="{00000000-0008-0000-3400-00008A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79" name="Line 139">
          <a:extLst>
            <a:ext uri="{FF2B5EF4-FFF2-40B4-BE49-F238E27FC236}">
              <a16:creationId xmlns:a16="http://schemas.microsoft.com/office/drawing/2014/main" id="{00000000-0008-0000-3400-00008B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0" name="Line 140">
          <a:extLst>
            <a:ext uri="{FF2B5EF4-FFF2-40B4-BE49-F238E27FC236}">
              <a16:creationId xmlns:a16="http://schemas.microsoft.com/office/drawing/2014/main" id="{00000000-0008-0000-3400-00008C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1581" name="Line 141">
          <a:extLst>
            <a:ext uri="{FF2B5EF4-FFF2-40B4-BE49-F238E27FC236}">
              <a16:creationId xmlns:a16="http://schemas.microsoft.com/office/drawing/2014/main" id="{00000000-0008-0000-3400-00008DF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2" name="Line 142">
          <a:extLst>
            <a:ext uri="{FF2B5EF4-FFF2-40B4-BE49-F238E27FC236}">
              <a16:creationId xmlns:a16="http://schemas.microsoft.com/office/drawing/2014/main" id="{00000000-0008-0000-3400-00008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3" name="Line 143">
          <a:extLst>
            <a:ext uri="{FF2B5EF4-FFF2-40B4-BE49-F238E27FC236}">
              <a16:creationId xmlns:a16="http://schemas.microsoft.com/office/drawing/2014/main" id="{00000000-0008-0000-3400-00008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4" name="Line 144">
          <a:extLst>
            <a:ext uri="{FF2B5EF4-FFF2-40B4-BE49-F238E27FC236}">
              <a16:creationId xmlns:a16="http://schemas.microsoft.com/office/drawing/2014/main" id="{00000000-0008-0000-3400-00009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5" name="Line 145">
          <a:extLst>
            <a:ext uri="{FF2B5EF4-FFF2-40B4-BE49-F238E27FC236}">
              <a16:creationId xmlns:a16="http://schemas.microsoft.com/office/drawing/2014/main" id="{00000000-0008-0000-3400-00009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6" name="Line 146">
          <a:extLst>
            <a:ext uri="{FF2B5EF4-FFF2-40B4-BE49-F238E27FC236}">
              <a16:creationId xmlns:a16="http://schemas.microsoft.com/office/drawing/2014/main" id="{00000000-0008-0000-3400-00009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7" name="Line 147">
          <a:extLst>
            <a:ext uri="{FF2B5EF4-FFF2-40B4-BE49-F238E27FC236}">
              <a16:creationId xmlns:a16="http://schemas.microsoft.com/office/drawing/2014/main" id="{00000000-0008-0000-3400-00009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8" name="Line 148">
          <a:extLst>
            <a:ext uri="{FF2B5EF4-FFF2-40B4-BE49-F238E27FC236}">
              <a16:creationId xmlns:a16="http://schemas.microsoft.com/office/drawing/2014/main" id="{00000000-0008-0000-3400-00009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89" name="Line 149">
          <a:extLst>
            <a:ext uri="{FF2B5EF4-FFF2-40B4-BE49-F238E27FC236}">
              <a16:creationId xmlns:a16="http://schemas.microsoft.com/office/drawing/2014/main" id="{00000000-0008-0000-3400-00009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0" name="Line 150">
          <a:extLst>
            <a:ext uri="{FF2B5EF4-FFF2-40B4-BE49-F238E27FC236}">
              <a16:creationId xmlns:a16="http://schemas.microsoft.com/office/drawing/2014/main" id="{00000000-0008-0000-3400-00009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1" name="Line 151">
          <a:extLst>
            <a:ext uri="{FF2B5EF4-FFF2-40B4-BE49-F238E27FC236}">
              <a16:creationId xmlns:a16="http://schemas.microsoft.com/office/drawing/2014/main" id="{00000000-0008-0000-3400-00009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2" name="Line 152">
          <a:extLst>
            <a:ext uri="{FF2B5EF4-FFF2-40B4-BE49-F238E27FC236}">
              <a16:creationId xmlns:a16="http://schemas.microsoft.com/office/drawing/2014/main" id="{00000000-0008-0000-3400-00009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3" name="Line 153">
          <a:extLst>
            <a:ext uri="{FF2B5EF4-FFF2-40B4-BE49-F238E27FC236}">
              <a16:creationId xmlns:a16="http://schemas.microsoft.com/office/drawing/2014/main" id="{00000000-0008-0000-3400-00009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4" name="Line 154">
          <a:extLst>
            <a:ext uri="{FF2B5EF4-FFF2-40B4-BE49-F238E27FC236}">
              <a16:creationId xmlns:a16="http://schemas.microsoft.com/office/drawing/2014/main" id="{00000000-0008-0000-3400-00009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5" name="Line 155">
          <a:extLst>
            <a:ext uri="{FF2B5EF4-FFF2-40B4-BE49-F238E27FC236}">
              <a16:creationId xmlns:a16="http://schemas.microsoft.com/office/drawing/2014/main" id="{00000000-0008-0000-3400-00009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6" name="Line 156">
          <a:extLst>
            <a:ext uri="{FF2B5EF4-FFF2-40B4-BE49-F238E27FC236}">
              <a16:creationId xmlns:a16="http://schemas.microsoft.com/office/drawing/2014/main" id="{00000000-0008-0000-3400-00009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7" name="Line 157">
          <a:extLst>
            <a:ext uri="{FF2B5EF4-FFF2-40B4-BE49-F238E27FC236}">
              <a16:creationId xmlns:a16="http://schemas.microsoft.com/office/drawing/2014/main" id="{00000000-0008-0000-3400-00009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8" name="Line 158">
          <a:extLst>
            <a:ext uri="{FF2B5EF4-FFF2-40B4-BE49-F238E27FC236}">
              <a16:creationId xmlns:a16="http://schemas.microsoft.com/office/drawing/2014/main" id="{00000000-0008-0000-3400-00009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599" name="Line 159">
          <a:extLst>
            <a:ext uri="{FF2B5EF4-FFF2-40B4-BE49-F238E27FC236}">
              <a16:creationId xmlns:a16="http://schemas.microsoft.com/office/drawing/2014/main" id="{00000000-0008-0000-3400-00009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0" name="Line 160">
          <a:extLst>
            <a:ext uri="{FF2B5EF4-FFF2-40B4-BE49-F238E27FC236}">
              <a16:creationId xmlns:a16="http://schemas.microsoft.com/office/drawing/2014/main" id="{00000000-0008-0000-3400-0000A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1" name="Line 161">
          <a:extLst>
            <a:ext uri="{FF2B5EF4-FFF2-40B4-BE49-F238E27FC236}">
              <a16:creationId xmlns:a16="http://schemas.microsoft.com/office/drawing/2014/main" id="{00000000-0008-0000-3400-0000A1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2" name="Line 162">
          <a:extLst>
            <a:ext uri="{FF2B5EF4-FFF2-40B4-BE49-F238E27FC236}">
              <a16:creationId xmlns:a16="http://schemas.microsoft.com/office/drawing/2014/main" id="{00000000-0008-0000-3400-0000A2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3" name="Line 163">
          <a:extLst>
            <a:ext uri="{FF2B5EF4-FFF2-40B4-BE49-F238E27FC236}">
              <a16:creationId xmlns:a16="http://schemas.microsoft.com/office/drawing/2014/main" id="{00000000-0008-0000-3400-0000A3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4" name="Line 164">
          <a:extLst>
            <a:ext uri="{FF2B5EF4-FFF2-40B4-BE49-F238E27FC236}">
              <a16:creationId xmlns:a16="http://schemas.microsoft.com/office/drawing/2014/main" id="{00000000-0008-0000-3400-0000A4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5" name="Line 165">
          <a:extLst>
            <a:ext uri="{FF2B5EF4-FFF2-40B4-BE49-F238E27FC236}">
              <a16:creationId xmlns:a16="http://schemas.microsoft.com/office/drawing/2014/main" id="{00000000-0008-0000-3400-0000A5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6" name="Line 166">
          <a:extLst>
            <a:ext uri="{FF2B5EF4-FFF2-40B4-BE49-F238E27FC236}">
              <a16:creationId xmlns:a16="http://schemas.microsoft.com/office/drawing/2014/main" id="{00000000-0008-0000-3400-0000A6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7" name="Line 167">
          <a:extLst>
            <a:ext uri="{FF2B5EF4-FFF2-40B4-BE49-F238E27FC236}">
              <a16:creationId xmlns:a16="http://schemas.microsoft.com/office/drawing/2014/main" id="{00000000-0008-0000-3400-0000A7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8" name="Line 168">
          <a:extLst>
            <a:ext uri="{FF2B5EF4-FFF2-40B4-BE49-F238E27FC236}">
              <a16:creationId xmlns:a16="http://schemas.microsoft.com/office/drawing/2014/main" id="{00000000-0008-0000-3400-0000A8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09" name="Line 169">
          <a:extLst>
            <a:ext uri="{FF2B5EF4-FFF2-40B4-BE49-F238E27FC236}">
              <a16:creationId xmlns:a16="http://schemas.microsoft.com/office/drawing/2014/main" id="{00000000-0008-0000-3400-0000A9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0" name="Line 170">
          <a:extLst>
            <a:ext uri="{FF2B5EF4-FFF2-40B4-BE49-F238E27FC236}">
              <a16:creationId xmlns:a16="http://schemas.microsoft.com/office/drawing/2014/main" id="{00000000-0008-0000-3400-0000AA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1" name="Line 171">
          <a:extLst>
            <a:ext uri="{FF2B5EF4-FFF2-40B4-BE49-F238E27FC236}">
              <a16:creationId xmlns:a16="http://schemas.microsoft.com/office/drawing/2014/main" id="{00000000-0008-0000-3400-0000AB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2" name="Line 172">
          <a:extLst>
            <a:ext uri="{FF2B5EF4-FFF2-40B4-BE49-F238E27FC236}">
              <a16:creationId xmlns:a16="http://schemas.microsoft.com/office/drawing/2014/main" id="{00000000-0008-0000-3400-0000AC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3" name="Line 173">
          <a:extLst>
            <a:ext uri="{FF2B5EF4-FFF2-40B4-BE49-F238E27FC236}">
              <a16:creationId xmlns:a16="http://schemas.microsoft.com/office/drawing/2014/main" id="{00000000-0008-0000-3400-0000AD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4" name="Line 174">
          <a:extLst>
            <a:ext uri="{FF2B5EF4-FFF2-40B4-BE49-F238E27FC236}">
              <a16:creationId xmlns:a16="http://schemas.microsoft.com/office/drawing/2014/main" id="{00000000-0008-0000-3400-0000AE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5" name="Line 175">
          <a:extLst>
            <a:ext uri="{FF2B5EF4-FFF2-40B4-BE49-F238E27FC236}">
              <a16:creationId xmlns:a16="http://schemas.microsoft.com/office/drawing/2014/main" id="{00000000-0008-0000-3400-0000AF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1616" name="Line 176">
          <a:extLst>
            <a:ext uri="{FF2B5EF4-FFF2-40B4-BE49-F238E27FC236}">
              <a16:creationId xmlns:a16="http://schemas.microsoft.com/office/drawing/2014/main" id="{00000000-0008-0000-3400-0000B0F00000}"/>
            </a:ext>
          </a:extLst>
        </xdr:cNvPr>
        <xdr:cNvSpPr>
          <a:spLocks noChangeShapeType="1"/>
        </xdr:cNvSpPr>
      </xdr:nvSpPr>
      <xdr:spPr bwMode="auto">
        <a:xfrm>
          <a:off x="14001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7" name="Line 177">
          <a:extLst>
            <a:ext uri="{FF2B5EF4-FFF2-40B4-BE49-F238E27FC236}">
              <a16:creationId xmlns:a16="http://schemas.microsoft.com/office/drawing/2014/main" id="{00000000-0008-0000-3400-0000B1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8" name="Line 178">
          <a:extLst>
            <a:ext uri="{FF2B5EF4-FFF2-40B4-BE49-F238E27FC236}">
              <a16:creationId xmlns:a16="http://schemas.microsoft.com/office/drawing/2014/main" id="{00000000-0008-0000-3400-0000B2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19" name="Line 179">
          <a:extLst>
            <a:ext uri="{FF2B5EF4-FFF2-40B4-BE49-F238E27FC236}">
              <a16:creationId xmlns:a16="http://schemas.microsoft.com/office/drawing/2014/main" id="{00000000-0008-0000-3400-0000B3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0" name="Line 180">
          <a:extLst>
            <a:ext uri="{FF2B5EF4-FFF2-40B4-BE49-F238E27FC236}">
              <a16:creationId xmlns:a16="http://schemas.microsoft.com/office/drawing/2014/main" id="{00000000-0008-0000-3400-0000B4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1" name="Line 181">
          <a:extLst>
            <a:ext uri="{FF2B5EF4-FFF2-40B4-BE49-F238E27FC236}">
              <a16:creationId xmlns:a16="http://schemas.microsoft.com/office/drawing/2014/main" id="{00000000-0008-0000-3400-0000B5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622" name="Line 182">
          <a:extLst>
            <a:ext uri="{FF2B5EF4-FFF2-40B4-BE49-F238E27FC236}">
              <a16:creationId xmlns:a16="http://schemas.microsoft.com/office/drawing/2014/main" id="{00000000-0008-0000-3400-0000B6F0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3" name="Line 183">
          <a:extLst>
            <a:ext uri="{FF2B5EF4-FFF2-40B4-BE49-F238E27FC236}">
              <a16:creationId xmlns:a16="http://schemas.microsoft.com/office/drawing/2014/main" id="{00000000-0008-0000-3400-0000B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4" name="Line 184">
          <a:extLst>
            <a:ext uri="{FF2B5EF4-FFF2-40B4-BE49-F238E27FC236}">
              <a16:creationId xmlns:a16="http://schemas.microsoft.com/office/drawing/2014/main" id="{00000000-0008-0000-3400-0000B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5" name="Line 185">
          <a:extLst>
            <a:ext uri="{FF2B5EF4-FFF2-40B4-BE49-F238E27FC236}">
              <a16:creationId xmlns:a16="http://schemas.microsoft.com/office/drawing/2014/main" id="{00000000-0008-0000-3400-0000B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6" name="Line 186">
          <a:extLst>
            <a:ext uri="{FF2B5EF4-FFF2-40B4-BE49-F238E27FC236}">
              <a16:creationId xmlns:a16="http://schemas.microsoft.com/office/drawing/2014/main" id="{00000000-0008-0000-3400-0000B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7" name="Line 187">
          <a:extLst>
            <a:ext uri="{FF2B5EF4-FFF2-40B4-BE49-F238E27FC236}">
              <a16:creationId xmlns:a16="http://schemas.microsoft.com/office/drawing/2014/main" id="{00000000-0008-0000-3400-0000B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8" name="Line 188">
          <a:extLst>
            <a:ext uri="{FF2B5EF4-FFF2-40B4-BE49-F238E27FC236}">
              <a16:creationId xmlns:a16="http://schemas.microsoft.com/office/drawing/2014/main" id="{00000000-0008-0000-3400-0000B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29" name="Line 189">
          <a:extLst>
            <a:ext uri="{FF2B5EF4-FFF2-40B4-BE49-F238E27FC236}">
              <a16:creationId xmlns:a16="http://schemas.microsoft.com/office/drawing/2014/main" id="{00000000-0008-0000-3400-0000B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0" name="Line 190">
          <a:extLst>
            <a:ext uri="{FF2B5EF4-FFF2-40B4-BE49-F238E27FC236}">
              <a16:creationId xmlns:a16="http://schemas.microsoft.com/office/drawing/2014/main" id="{00000000-0008-0000-3400-0000B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1" name="Line 191">
          <a:extLst>
            <a:ext uri="{FF2B5EF4-FFF2-40B4-BE49-F238E27FC236}">
              <a16:creationId xmlns:a16="http://schemas.microsoft.com/office/drawing/2014/main" id="{00000000-0008-0000-3400-0000B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2" name="Line 192">
          <a:extLst>
            <a:ext uri="{FF2B5EF4-FFF2-40B4-BE49-F238E27FC236}">
              <a16:creationId xmlns:a16="http://schemas.microsoft.com/office/drawing/2014/main" id="{00000000-0008-0000-3400-0000C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3" name="Line 193">
          <a:extLst>
            <a:ext uri="{FF2B5EF4-FFF2-40B4-BE49-F238E27FC236}">
              <a16:creationId xmlns:a16="http://schemas.microsoft.com/office/drawing/2014/main" id="{00000000-0008-0000-3400-0000C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4" name="Line 194">
          <a:extLst>
            <a:ext uri="{FF2B5EF4-FFF2-40B4-BE49-F238E27FC236}">
              <a16:creationId xmlns:a16="http://schemas.microsoft.com/office/drawing/2014/main" id="{00000000-0008-0000-3400-0000C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5" name="Line 195">
          <a:extLst>
            <a:ext uri="{FF2B5EF4-FFF2-40B4-BE49-F238E27FC236}">
              <a16:creationId xmlns:a16="http://schemas.microsoft.com/office/drawing/2014/main" id="{00000000-0008-0000-3400-0000C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6" name="Line 196">
          <a:extLst>
            <a:ext uri="{FF2B5EF4-FFF2-40B4-BE49-F238E27FC236}">
              <a16:creationId xmlns:a16="http://schemas.microsoft.com/office/drawing/2014/main" id="{00000000-0008-0000-3400-0000C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7" name="Line 197">
          <a:extLst>
            <a:ext uri="{FF2B5EF4-FFF2-40B4-BE49-F238E27FC236}">
              <a16:creationId xmlns:a16="http://schemas.microsoft.com/office/drawing/2014/main" id="{00000000-0008-0000-3400-0000C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8" name="Line 198">
          <a:extLst>
            <a:ext uri="{FF2B5EF4-FFF2-40B4-BE49-F238E27FC236}">
              <a16:creationId xmlns:a16="http://schemas.microsoft.com/office/drawing/2014/main" id="{00000000-0008-0000-3400-0000C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39" name="Line 199">
          <a:extLst>
            <a:ext uri="{FF2B5EF4-FFF2-40B4-BE49-F238E27FC236}">
              <a16:creationId xmlns:a16="http://schemas.microsoft.com/office/drawing/2014/main" id="{00000000-0008-0000-3400-0000C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0" name="Line 200">
          <a:extLst>
            <a:ext uri="{FF2B5EF4-FFF2-40B4-BE49-F238E27FC236}">
              <a16:creationId xmlns:a16="http://schemas.microsoft.com/office/drawing/2014/main" id="{00000000-0008-0000-3400-0000C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1" name="Line 201">
          <a:extLst>
            <a:ext uri="{FF2B5EF4-FFF2-40B4-BE49-F238E27FC236}">
              <a16:creationId xmlns:a16="http://schemas.microsoft.com/office/drawing/2014/main" id="{00000000-0008-0000-3400-0000C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2" name="Line 202">
          <a:extLst>
            <a:ext uri="{FF2B5EF4-FFF2-40B4-BE49-F238E27FC236}">
              <a16:creationId xmlns:a16="http://schemas.microsoft.com/office/drawing/2014/main" id="{00000000-0008-0000-3400-0000C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3" name="Line 203">
          <a:extLst>
            <a:ext uri="{FF2B5EF4-FFF2-40B4-BE49-F238E27FC236}">
              <a16:creationId xmlns:a16="http://schemas.microsoft.com/office/drawing/2014/main" id="{00000000-0008-0000-3400-0000C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4" name="Line 204">
          <a:extLst>
            <a:ext uri="{FF2B5EF4-FFF2-40B4-BE49-F238E27FC236}">
              <a16:creationId xmlns:a16="http://schemas.microsoft.com/office/drawing/2014/main" id="{00000000-0008-0000-3400-0000C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5" name="Line 205">
          <a:extLst>
            <a:ext uri="{FF2B5EF4-FFF2-40B4-BE49-F238E27FC236}">
              <a16:creationId xmlns:a16="http://schemas.microsoft.com/office/drawing/2014/main" id="{00000000-0008-0000-3400-0000C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6" name="Line 206">
          <a:extLst>
            <a:ext uri="{FF2B5EF4-FFF2-40B4-BE49-F238E27FC236}">
              <a16:creationId xmlns:a16="http://schemas.microsoft.com/office/drawing/2014/main" id="{00000000-0008-0000-3400-0000C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7" name="Line 207">
          <a:extLst>
            <a:ext uri="{FF2B5EF4-FFF2-40B4-BE49-F238E27FC236}">
              <a16:creationId xmlns:a16="http://schemas.microsoft.com/office/drawing/2014/main" id="{00000000-0008-0000-3400-0000C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8" name="Line 208">
          <a:extLst>
            <a:ext uri="{FF2B5EF4-FFF2-40B4-BE49-F238E27FC236}">
              <a16:creationId xmlns:a16="http://schemas.microsoft.com/office/drawing/2014/main" id="{00000000-0008-0000-3400-0000D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49" name="Line 209">
          <a:extLst>
            <a:ext uri="{FF2B5EF4-FFF2-40B4-BE49-F238E27FC236}">
              <a16:creationId xmlns:a16="http://schemas.microsoft.com/office/drawing/2014/main" id="{00000000-0008-0000-3400-0000D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0" name="Line 210">
          <a:extLst>
            <a:ext uri="{FF2B5EF4-FFF2-40B4-BE49-F238E27FC236}">
              <a16:creationId xmlns:a16="http://schemas.microsoft.com/office/drawing/2014/main" id="{00000000-0008-0000-3400-0000D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1" name="Line 211">
          <a:extLst>
            <a:ext uri="{FF2B5EF4-FFF2-40B4-BE49-F238E27FC236}">
              <a16:creationId xmlns:a16="http://schemas.microsoft.com/office/drawing/2014/main" id="{00000000-0008-0000-3400-0000D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2" name="Line 212">
          <a:extLst>
            <a:ext uri="{FF2B5EF4-FFF2-40B4-BE49-F238E27FC236}">
              <a16:creationId xmlns:a16="http://schemas.microsoft.com/office/drawing/2014/main" id="{00000000-0008-0000-3400-0000D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3" name="Line 213">
          <a:extLst>
            <a:ext uri="{FF2B5EF4-FFF2-40B4-BE49-F238E27FC236}">
              <a16:creationId xmlns:a16="http://schemas.microsoft.com/office/drawing/2014/main" id="{00000000-0008-0000-3400-0000D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4" name="Line 214">
          <a:extLst>
            <a:ext uri="{FF2B5EF4-FFF2-40B4-BE49-F238E27FC236}">
              <a16:creationId xmlns:a16="http://schemas.microsoft.com/office/drawing/2014/main" id="{00000000-0008-0000-3400-0000D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5" name="Line 215">
          <a:extLst>
            <a:ext uri="{FF2B5EF4-FFF2-40B4-BE49-F238E27FC236}">
              <a16:creationId xmlns:a16="http://schemas.microsoft.com/office/drawing/2014/main" id="{00000000-0008-0000-3400-0000D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6" name="Line 216">
          <a:extLst>
            <a:ext uri="{FF2B5EF4-FFF2-40B4-BE49-F238E27FC236}">
              <a16:creationId xmlns:a16="http://schemas.microsoft.com/office/drawing/2014/main" id="{00000000-0008-0000-3400-0000D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57" name="Line 217">
          <a:extLst>
            <a:ext uri="{FF2B5EF4-FFF2-40B4-BE49-F238E27FC236}">
              <a16:creationId xmlns:a16="http://schemas.microsoft.com/office/drawing/2014/main" id="{00000000-0008-0000-3400-0000D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8" name="Line 218">
          <a:extLst>
            <a:ext uri="{FF2B5EF4-FFF2-40B4-BE49-F238E27FC236}">
              <a16:creationId xmlns:a16="http://schemas.microsoft.com/office/drawing/2014/main" id="{00000000-0008-0000-3400-0000DA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59" name="Line 219">
          <a:extLst>
            <a:ext uri="{FF2B5EF4-FFF2-40B4-BE49-F238E27FC236}">
              <a16:creationId xmlns:a16="http://schemas.microsoft.com/office/drawing/2014/main" id="{00000000-0008-0000-3400-0000DB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0" name="Line 220">
          <a:extLst>
            <a:ext uri="{FF2B5EF4-FFF2-40B4-BE49-F238E27FC236}">
              <a16:creationId xmlns:a16="http://schemas.microsoft.com/office/drawing/2014/main" id="{00000000-0008-0000-3400-0000DC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1" name="Line 221">
          <a:extLst>
            <a:ext uri="{FF2B5EF4-FFF2-40B4-BE49-F238E27FC236}">
              <a16:creationId xmlns:a16="http://schemas.microsoft.com/office/drawing/2014/main" id="{00000000-0008-0000-3400-0000DD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662" name="Line 222">
          <a:extLst>
            <a:ext uri="{FF2B5EF4-FFF2-40B4-BE49-F238E27FC236}">
              <a16:creationId xmlns:a16="http://schemas.microsoft.com/office/drawing/2014/main" id="{00000000-0008-0000-3400-0000DEF0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3" name="Line 223">
          <a:extLst>
            <a:ext uri="{FF2B5EF4-FFF2-40B4-BE49-F238E27FC236}">
              <a16:creationId xmlns:a16="http://schemas.microsoft.com/office/drawing/2014/main" id="{00000000-0008-0000-3400-0000D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4" name="Line 224">
          <a:extLst>
            <a:ext uri="{FF2B5EF4-FFF2-40B4-BE49-F238E27FC236}">
              <a16:creationId xmlns:a16="http://schemas.microsoft.com/office/drawing/2014/main" id="{00000000-0008-0000-3400-0000E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5" name="Line 225">
          <a:extLst>
            <a:ext uri="{FF2B5EF4-FFF2-40B4-BE49-F238E27FC236}">
              <a16:creationId xmlns:a16="http://schemas.microsoft.com/office/drawing/2014/main" id="{00000000-0008-0000-3400-0000E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6" name="Line 226">
          <a:extLst>
            <a:ext uri="{FF2B5EF4-FFF2-40B4-BE49-F238E27FC236}">
              <a16:creationId xmlns:a16="http://schemas.microsoft.com/office/drawing/2014/main" id="{00000000-0008-0000-3400-0000E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7" name="Line 227">
          <a:extLst>
            <a:ext uri="{FF2B5EF4-FFF2-40B4-BE49-F238E27FC236}">
              <a16:creationId xmlns:a16="http://schemas.microsoft.com/office/drawing/2014/main" id="{00000000-0008-0000-3400-0000E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8" name="Line 228">
          <a:extLst>
            <a:ext uri="{FF2B5EF4-FFF2-40B4-BE49-F238E27FC236}">
              <a16:creationId xmlns:a16="http://schemas.microsoft.com/office/drawing/2014/main" id="{00000000-0008-0000-3400-0000E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69" name="Line 229">
          <a:extLst>
            <a:ext uri="{FF2B5EF4-FFF2-40B4-BE49-F238E27FC236}">
              <a16:creationId xmlns:a16="http://schemas.microsoft.com/office/drawing/2014/main" id="{00000000-0008-0000-3400-0000E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0" name="Line 230">
          <a:extLst>
            <a:ext uri="{FF2B5EF4-FFF2-40B4-BE49-F238E27FC236}">
              <a16:creationId xmlns:a16="http://schemas.microsoft.com/office/drawing/2014/main" id="{00000000-0008-0000-3400-0000E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1" name="Line 231">
          <a:extLst>
            <a:ext uri="{FF2B5EF4-FFF2-40B4-BE49-F238E27FC236}">
              <a16:creationId xmlns:a16="http://schemas.microsoft.com/office/drawing/2014/main" id="{00000000-0008-0000-3400-0000E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2" name="Line 232">
          <a:extLst>
            <a:ext uri="{FF2B5EF4-FFF2-40B4-BE49-F238E27FC236}">
              <a16:creationId xmlns:a16="http://schemas.microsoft.com/office/drawing/2014/main" id="{00000000-0008-0000-3400-0000E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3" name="Line 233">
          <a:extLst>
            <a:ext uri="{FF2B5EF4-FFF2-40B4-BE49-F238E27FC236}">
              <a16:creationId xmlns:a16="http://schemas.microsoft.com/office/drawing/2014/main" id="{00000000-0008-0000-3400-0000E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4" name="Line 234">
          <a:extLst>
            <a:ext uri="{FF2B5EF4-FFF2-40B4-BE49-F238E27FC236}">
              <a16:creationId xmlns:a16="http://schemas.microsoft.com/office/drawing/2014/main" id="{00000000-0008-0000-3400-0000E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5" name="Line 235">
          <a:extLst>
            <a:ext uri="{FF2B5EF4-FFF2-40B4-BE49-F238E27FC236}">
              <a16:creationId xmlns:a16="http://schemas.microsoft.com/office/drawing/2014/main" id="{00000000-0008-0000-3400-0000E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6" name="Line 236">
          <a:extLst>
            <a:ext uri="{FF2B5EF4-FFF2-40B4-BE49-F238E27FC236}">
              <a16:creationId xmlns:a16="http://schemas.microsoft.com/office/drawing/2014/main" id="{00000000-0008-0000-3400-0000E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7" name="Line 237">
          <a:extLst>
            <a:ext uri="{FF2B5EF4-FFF2-40B4-BE49-F238E27FC236}">
              <a16:creationId xmlns:a16="http://schemas.microsoft.com/office/drawing/2014/main" id="{00000000-0008-0000-3400-0000E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8" name="Line 238">
          <a:extLst>
            <a:ext uri="{FF2B5EF4-FFF2-40B4-BE49-F238E27FC236}">
              <a16:creationId xmlns:a16="http://schemas.microsoft.com/office/drawing/2014/main" id="{00000000-0008-0000-3400-0000E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79" name="Line 239">
          <a:extLst>
            <a:ext uri="{FF2B5EF4-FFF2-40B4-BE49-F238E27FC236}">
              <a16:creationId xmlns:a16="http://schemas.microsoft.com/office/drawing/2014/main" id="{00000000-0008-0000-3400-0000E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0" name="Line 240">
          <a:extLst>
            <a:ext uri="{FF2B5EF4-FFF2-40B4-BE49-F238E27FC236}">
              <a16:creationId xmlns:a16="http://schemas.microsoft.com/office/drawing/2014/main" id="{00000000-0008-0000-3400-0000F0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1" name="Line 241">
          <a:extLst>
            <a:ext uri="{FF2B5EF4-FFF2-40B4-BE49-F238E27FC236}">
              <a16:creationId xmlns:a16="http://schemas.microsoft.com/office/drawing/2014/main" id="{00000000-0008-0000-3400-0000F1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2" name="Line 242">
          <a:extLst>
            <a:ext uri="{FF2B5EF4-FFF2-40B4-BE49-F238E27FC236}">
              <a16:creationId xmlns:a16="http://schemas.microsoft.com/office/drawing/2014/main" id="{00000000-0008-0000-3400-0000F2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3" name="Line 243">
          <a:extLst>
            <a:ext uri="{FF2B5EF4-FFF2-40B4-BE49-F238E27FC236}">
              <a16:creationId xmlns:a16="http://schemas.microsoft.com/office/drawing/2014/main" id="{00000000-0008-0000-3400-0000F3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4" name="Line 244">
          <a:extLst>
            <a:ext uri="{FF2B5EF4-FFF2-40B4-BE49-F238E27FC236}">
              <a16:creationId xmlns:a16="http://schemas.microsoft.com/office/drawing/2014/main" id="{00000000-0008-0000-3400-0000F4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5" name="Line 245">
          <a:extLst>
            <a:ext uri="{FF2B5EF4-FFF2-40B4-BE49-F238E27FC236}">
              <a16:creationId xmlns:a16="http://schemas.microsoft.com/office/drawing/2014/main" id="{00000000-0008-0000-3400-0000F5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6" name="Line 246">
          <a:extLst>
            <a:ext uri="{FF2B5EF4-FFF2-40B4-BE49-F238E27FC236}">
              <a16:creationId xmlns:a16="http://schemas.microsoft.com/office/drawing/2014/main" id="{00000000-0008-0000-3400-0000F6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7" name="Line 247">
          <a:extLst>
            <a:ext uri="{FF2B5EF4-FFF2-40B4-BE49-F238E27FC236}">
              <a16:creationId xmlns:a16="http://schemas.microsoft.com/office/drawing/2014/main" id="{00000000-0008-0000-3400-0000F7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8" name="Line 248">
          <a:extLst>
            <a:ext uri="{FF2B5EF4-FFF2-40B4-BE49-F238E27FC236}">
              <a16:creationId xmlns:a16="http://schemas.microsoft.com/office/drawing/2014/main" id="{00000000-0008-0000-3400-0000F8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89" name="Line 249">
          <a:extLst>
            <a:ext uri="{FF2B5EF4-FFF2-40B4-BE49-F238E27FC236}">
              <a16:creationId xmlns:a16="http://schemas.microsoft.com/office/drawing/2014/main" id="{00000000-0008-0000-3400-0000F9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0" name="Line 250">
          <a:extLst>
            <a:ext uri="{FF2B5EF4-FFF2-40B4-BE49-F238E27FC236}">
              <a16:creationId xmlns:a16="http://schemas.microsoft.com/office/drawing/2014/main" id="{00000000-0008-0000-3400-0000FA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1" name="Line 251">
          <a:extLst>
            <a:ext uri="{FF2B5EF4-FFF2-40B4-BE49-F238E27FC236}">
              <a16:creationId xmlns:a16="http://schemas.microsoft.com/office/drawing/2014/main" id="{00000000-0008-0000-3400-0000FB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2" name="Line 252">
          <a:extLst>
            <a:ext uri="{FF2B5EF4-FFF2-40B4-BE49-F238E27FC236}">
              <a16:creationId xmlns:a16="http://schemas.microsoft.com/office/drawing/2014/main" id="{00000000-0008-0000-3400-0000FC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3" name="Line 253">
          <a:extLst>
            <a:ext uri="{FF2B5EF4-FFF2-40B4-BE49-F238E27FC236}">
              <a16:creationId xmlns:a16="http://schemas.microsoft.com/office/drawing/2014/main" id="{00000000-0008-0000-3400-0000FD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4" name="Line 254">
          <a:extLst>
            <a:ext uri="{FF2B5EF4-FFF2-40B4-BE49-F238E27FC236}">
              <a16:creationId xmlns:a16="http://schemas.microsoft.com/office/drawing/2014/main" id="{00000000-0008-0000-3400-0000FE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5" name="Line 255">
          <a:extLst>
            <a:ext uri="{FF2B5EF4-FFF2-40B4-BE49-F238E27FC236}">
              <a16:creationId xmlns:a16="http://schemas.microsoft.com/office/drawing/2014/main" id="{00000000-0008-0000-3400-0000FFF0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6" name="Line 256">
          <a:extLst>
            <a:ext uri="{FF2B5EF4-FFF2-40B4-BE49-F238E27FC236}">
              <a16:creationId xmlns:a16="http://schemas.microsoft.com/office/drawing/2014/main" id="{00000000-0008-0000-3400-00000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7" name="Line 257">
          <a:extLst>
            <a:ext uri="{FF2B5EF4-FFF2-40B4-BE49-F238E27FC236}">
              <a16:creationId xmlns:a16="http://schemas.microsoft.com/office/drawing/2014/main" id="{00000000-0008-0000-3400-00000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8" name="Line 258">
          <a:extLst>
            <a:ext uri="{FF2B5EF4-FFF2-40B4-BE49-F238E27FC236}">
              <a16:creationId xmlns:a16="http://schemas.microsoft.com/office/drawing/2014/main" id="{00000000-0008-0000-3400-00000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699" name="Line 259">
          <a:extLst>
            <a:ext uri="{FF2B5EF4-FFF2-40B4-BE49-F238E27FC236}">
              <a16:creationId xmlns:a16="http://schemas.microsoft.com/office/drawing/2014/main" id="{00000000-0008-0000-3400-00000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0" name="Line 260">
          <a:extLst>
            <a:ext uri="{FF2B5EF4-FFF2-40B4-BE49-F238E27FC236}">
              <a16:creationId xmlns:a16="http://schemas.microsoft.com/office/drawing/2014/main" id="{00000000-0008-0000-3400-00000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1" name="Line 261">
          <a:extLst>
            <a:ext uri="{FF2B5EF4-FFF2-40B4-BE49-F238E27FC236}">
              <a16:creationId xmlns:a16="http://schemas.microsoft.com/office/drawing/2014/main" id="{00000000-0008-0000-3400-00000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2" name="Line 262">
          <a:extLst>
            <a:ext uri="{FF2B5EF4-FFF2-40B4-BE49-F238E27FC236}">
              <a16:creationId xmlns:a16="http://schemas.microsoft.com/office/drawing/2014/main" id="{00000000-0008-0000-3400-00000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3" name="Line 263">
          <a:extLst>
            <a:ext uri="{FF2B5EF4-FFF2-40B4-BE49-F238E27FC236}">
              <a16:creationId xmlns:a16="http://schemas.microsoft.com/office/drawing/2014/main" id="{00000000-0008-0000-3400-00000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4" name="Line 264">
          <a:extLst>
            <a:ext uri="{FF2B5EF4-FFF2-40B4-BE49-F238E27FC236}">
              <a16:creationId xmlns:a16="http://schemas.microsoft.com/office/drawing/2014/main" id="{00000000-0008-0000-3400-00000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5" name="Line 265">
          <a:extLst>
            <a:ext uri="{FF2B5EF4-FFF2-40B4-BE49-F238E27FC236}">
              <a16:creationId xmlns:a16="http://schemas.microsoft.com/office/drawing/2014/main" id="{00000000-0008-0000-3400-00000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6" name="Line 266">
          <a:extLst>
            <a:ext uri="{FF2B5EF4-FFF2-40B4-BE49-F238E27FC236}">
              <a16:creationId xmlns:a16="http://schemas.microsoft.com/office/drawing/2014/main" id="{00000000-0008-0000-3400-00000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7" name="Line 267">
          <a:extLst>
            <a:ext uri="{FF2B5EF4-FFF2-40B4-BE49-F238E27FC236}">
              <a16:creationId xmlns:a16="http://schemas.microsoft.com/office/drawing/2014/main" id="{00000000-0008-0000-3400-00000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8" name="Line 268">
          <a:extLst>
            <a:ext uri="{FF2B5EF4-FFF2-40B4-BE49-F238E27FC236}">
              <a16:creationId xmlns:a16="http://schemas.microsoft.com/office/drawing/2014/main" id="{00000000-0008-0000-3400-00000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09" name="Line 269">
          <a:extLst>
            <a:ext uri="{FF2B5EF4-FFF2-40B4-BE49-F238E27FC236}">
              <a16:creationId xmlns:a16="http://schemas.microsoft.com/office/drawing/2014/main" id="{00000000-0008-0000-3400-00000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0" name="Line 270">
          <a:extLst>
            <a:ext uri="{FF2B5EF4-FFF2-40B4-BE49-F238E27FC236}">
              <a16:creationId xmlns:a16="http://schemas.microsoft.com/office/drawing/2014/main" id="{00000000-0008-0000-3400-00000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1" name="Line 271">
          <a:extLst>
            <a:ext uri="{FF2B5EF4-FFF2-40B4-BE49-F238E27FC236}">
              <a16:creationId xmlns:a16="http://schemas.microsoft.com/office/drawing/2014/main" id="{00000000-0008-0000-3400-00000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2" name="Line 272">
          <a:extLst>
            <a:ext uri="{FF2B5EF4-FFF2-40B4-BE49-F238E27FC236}">
              <a16:creationId xmlns:a16="http://schemas.microsoft.com/office/drawing/2014/main" id="{00000000-0008-0000-3400-00001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3" name="Line 273">
          <a:extLst>
            <a:ext uri="{FF2B5EF4-FFF2-40B4-BE49-F238E27FC236}">
              <a16:creationId xmlns:a16="http://schemas.microsoft.com/office/drawing/2014/main" id="{00000000-0008-0000-3400-00001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4" name="Line 274">
          <a:extLst>
            <a:ext uri="{FF2B5EF4-FFF2-40B4-BE49-F238E27FC236}">
              <a16:creationId xmlns:a16="http://schemas.microsoft.com/office/drawing/2014/main" id="{00000000-0008-0000-3400-00001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5" name="Line 275">
          <a:extLst>
            <a:ext uri="{FF2B5EF4-FFF2-40B4-BE49-F238E27FC236}">
              <a16:creationId xmlns:a16="http://schemas.microsoft.com/office/drawing/2014/main" id="{00000000-0008-0000-3400-00001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6" name="Line 276">
          <a:extLst>
            <a:ext uri="{FF2B5EF4-FFF2-40B4-BE49-F238E27FC236}">
              <a16:creationId xmlns:a16="http://schemas.microsoft.com/office/drawing/2014/main" id="{00000000-0008-0000-3400-00001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7" name="Line 277">
          <a:extLst>
            <a:ext uri="{FF2B5EF4-FFF2-40B4-BE49-F238E27FC236}">
              <a16:creationId xmlns:a16="http://schemas.microsoft.com/office/drawing/2014/main" id="{00000000-0008-0000-3400-00001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8" name="Line 278">
          <a:extLst>
            <a:ext uri="{FF2B5EF4-FFF2-40B4-BE49-F238E27FC236}">
              <a16:creationId xmlns:a16="http://schemas.microsoft.com/office/drawing/2014/main" id="{00000000-0008-0000-3400-00001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19" name="Line 279">
          <a:extLst>
            <a:ext uri="{FF2B5EF4-FFF2-40B4-BE49-F238E27FC236}">
              <a16:creationId xmlns:a16="http://schemas.microsoft.com/office/drawing/2014/main" id="{00000000-0008-0000-3400-00001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0" name="Line 280">
          <a:extLst>
            <a:ext uri="{FF2B5EF4-FFF2-40B4-BE49-F238E27FC236}">
              <a16:creationId xmlns:a16="http://schemas.microsoft.com/office/drawing/2014/main" id="{00000000-0008-0000-3400-00001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1" name="Line 281">
          <a:extLst>
            <a:ext uri="{FF2B5EF4-FFF2-40B4-BE49-F238E27FC236}">
              <a16:creationId xmlns:a16="http://schemas.microsoft.com/office/drawing/2014/main" id="{00000000-0008-0000-3400-00001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2" name="Line 282">
          <a:extLst>
            <a:ext uri="{FF2B5EF4-FFF2-40B4-BE49-F238E27FC236}">
              <a16:creationId xmlns:a16="http://schemas.microsoft.com/office/drawing/2014/main" id="{00000000-0008-0000-3400-00001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3" name="Line 283">
          <a:extLst>
            <a:ext uri="{FF2B5EF4-FFF2-40B4-BE49-F238E27FC236}">
              <a16:creationId xmlns:a16="http://schemas.microsoft.com/office/drawing/2014/main" id="{00000000-0008-0000-3400-00001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4" name="Line 284">
          <a:extLst>
            <a:ext uri="{FF2B5EF4-FFF2-40B4-BE49-F238E27FC236}">
              <a16:creationId xmlns:a16="http://schemas.microsoft.com/office/drawing/2014/main" id="{00000000-0008-0000-3400-00001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5" name="Line 285">
          <a:extLst>
            <a:ext uri="{FF2B5EF4-FFF2-40B4-BE49-F238E27FC236}">
              <a16:creationId xmlns:a16="http://schemas.microsoft.com/office/drawing/2014/main" id="{00000000-0008-0000-3400-00001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6" name="Line 286">
          <a:extLst>
            <a:ext uri="{FF2B5EF4-FFF2-40B4-BE49-F238E27FC236}">
              <a16:creationId xmlns:a16="http://schemas.microsoft.com/office/drawing/2014/main" id="{00000000-0008-0000-3400-00001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7" name="Line 287">
          <a:extLst>
            <a:ext uri="{FF2B5EF4-FFF2-40B4-BE49-F238E27FC236}">
              <a16:creationId xmlns:a16="http://schemas.microsoft.com/office/drawing/2014/main" id="{00000000-0008-0000-3400-00001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8" name="Line 288">
          <a:extLst>
            <a:ext uri="{FF2B5EF4-FFF2-40B4-BE49-F238E27FC236}">
              <a16:creationId xmlns:a16="http://schemas.microsoft.com/office/drawing/2014/main" id="{00000000-0008-0000-3400-00002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29" name="Line 289">
          <a:extLst>
            <a:ext uri="{FF2B5EF4-FFF2-40B4-BE49-F238E27FC236}">
              <a16:creationId xmlns:a16="http://schemas.microsoft.com/office/drawing/2014/main" id="{00000000-0008-0000-3400-00002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0" name="Line 290">
          <a:extLst>
            <a:ext uri="{FF2B5EF4-FFF2-40B4-BE49-F238E27FC236}">
              <a16:creationId xmlns:a16="http://schemas.microsoft.com/office/drawing/2014/main" id="{00000000-0008-0000-3400-00002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1" name="Line 291">
          <a:extLst>
            <a:ext uri="{FF2B5EF4-FFF2-40B4-BE49-F238E27FC236}">
              <a16:creationId xmlns:a16="http://schemas.microsoft.com/office/drawing/2014/main" id="{00000000-0008-0000-3400-00002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2" name="Line 292">
          <a:extLst>
            <a:ext uri="{FF2B5EF4-FFF2-40B4-BE49-F238E27FC236}">
              <a16:creationId xmlns:a16="http://schemas.microsoft.com/office/drawing/2014/main" id="{00000000-0008-0000-3400-00002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32</xdr:row>
      <xdr:rowOff>0</xdr:rowOff>
    </xdr:from>
    <xdr:to>
      <xdr:col>11</xdr:col>
      <xdr:colOff>0</xdr:colOff>
      <xdr:row>32</xdr:row>
      <xdr:rowOff>0</xdr:rowOff>
    </xdr:to>
    <xdr:sp macro="" textlink="">
      <xdr:nvSpPr>
        <xdr:cNvPr id="61733" name="Line 293">
          <a:extLst>
            <a:ext uri="{FF2B5EF4-FFF2-40B4-BE49-F238E27FC236}">
              <a16:creationId xmlns:a16="http://schemas.microsoft.com/office/drawing/2014/main" id="{00000000-0008-0000-3400-000025F10000}"/>
            </a:ext>
          </a:extLst>
        </xdr:cNvPr>
        <xdr:cNvSpPr>
          <a:spLocks noChangeShapeType="1"/>
        </xdr:cNvSpPr>
      </xdr:nvSpPr>
      <xdr:spPr bwMode="auto">
        <a:xfrm>
          <a:off x="5400675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4" name="Line 294">
          <a:extLst>
            <a:ext uri="{FF2B5EF4-FFF2-40B4-BE49-F238E27FC236}">
              <a16:creationId xmlns:a16="http://schemas.microsoft.com/office/drawing/2014/main" id="{00000000-0008-0000-3400-00002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5" name="Line 295">
          <a:extLst>
            <a:ext uri="{FF2B5EF4-FFF2-40B4-BE49-F238E27FC236}">
              <a16:creationId xmlns:a16="http://schemas.microsoft.com/office/drawing/2014/main" id="{00000000-0008-0000-3400-00002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6" name="Line 296">
          <a:extLst>
            <a:ext uri="{FF2B5EF4-FFF2-40B4-BE49-F238E27FC236}">
              <a16:creationId xmlns:a16="http://schemas.microsoft.com/office/drawing/2014/main" id="{00000000-0008-0000-3400-00002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7" name="Line 297">
          <a:extLst>
            <a:ext uri="{FF2B5EF4-FFF2-40B4-BE49-F238E27FC236}">
              <a16:creationId xmlns:a16="http://schemas.microsoft.com/office/drawing/2014/main" id="{00000000-0008-0000-3400-00002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8" name="Line 298">
          <a:extLst>
            <a:ext uri="{FF2B5EF4-FFF2-40B4-BE49-F238E27FC236}">
              <a16:creationId xmlns:a16="http://schemas.microsoft.com/office/drawing/2014/main" id="{00000000-0008-0000-3400-00002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39" name="Line 299">
          <a:extLst>
            <a:ext uri="{FF2B5EF4-FFF2-40B4-BE49-F238E27FC236}">
              <a16:creationId xmlns:a16="http://schemas.microsoft.com/office/drawing/2014/main" id="{00000000-0008-0000-3400-00002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0" name="Line 300">
          <a:extLst>
            <a:ext uri="{FF2B5EF4-FFF2-40B4-BE49-F238E27FC236}">
              <a16:creationId xmlns:a16="http://schemas.microsoft.com/office/drawing/2014/main" id="{00000000-0008-0000-3400-00002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1" name="Line 301">
          <a:extLst>
            <a:ext uri="{FF2B5EF4-FFF2-40B4-BE49-F238E27FC236}">
              <a16:creationId xmlns:a16="http://schemas.microsoft.com/office/drawing/2014/main" id="{00000000-0008-0000-3400-00002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2" name="Line 302">
          <a:extLst>
            <a:ext uri="{FF2B5EF4-FFF2-40B4-BE49-F238E27FC236}">
              <a16:creationId xmlns:a16="http://schemas.microsoft.com/office/drawing/2014/main" id="{00000000-0008-0000-3400-00002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3" name="Line 303">
          <a:extLst>
            <a:ext uri="{FF2B5EF4-FFF2-40B4-BE49-F238E27FC236}">
              <a16:creationId xmlns:a16="http://schemas.microsoft.com/office/drawing/2014/main" id="{00000000-0008-0000-3400-00002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4" name="Line 304">
          <a:extLst>
            <a:ext uri="{FF2B5EF4-FFF2-40B4-BE49-F238E27FC236}">
              <a16:creationId xmlns:a16="http://schemas.microsoft.com/office/drawing/2014/main" id="{00000000-0008-0000-3400-00003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5" name="Line 305">
          <a:extLst>
            <a:ext uri="{FF2B5EF4-FFF2-40B4-BE49-F238E27FC236}">
              <a16:creationId xmlns:a16="http://schemas.microsoft.com/office/drawing/2014/main" id="{00000000-0008-0000-3400-00003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6" name="Line 306">
          <a:extLst>
            <a:ext uri="{FF2B5EF4-FFF2-40B4-BE49-F238E27FC236}">
              <a16:creationId xmlns:a16="http://schemas.microsoft.com/office/drawing/2014/main" id="{00000000-0008-0000-3400-00003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7" name="Line 307">
          <a:extLst>
            <a:ext uri="{FF2B5EF4-FFF2-40B4-BE49-F238E27FC236}">
              <a16:creationId xmlns:a16="http://schemas.microsoft.com/office/drawing/2014/main" id="{00000000-0008-0000-3400-00003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8" name="Line 308">
          <a:extLst>
            <a:ext uri="{FF2B5EF4-FFF2-40B4-BE49-F238E27FC236}">
              <a16:creationId xmlns:a16="http://schemas.microsoft.com/office/drawing/2014/main" id="{00000000-0008-0000-3400-00003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49" name="Line 309">
          <a:extLst>
            <a:ext uri="{FF2B5EF4-FFF2-40B4-BE49-F238E27FC236}">
              <a16:creationId xmlns:a16="http://schemas.microsoft.com/office/drawing/2014/main" id="{00000000-0008-0000-3400-00003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0" name="Line 310">
          <a:extLst>
            <a:ext uri="{FF2B5EF4-FFF2-40B4-BE49-F238E27FC236}">
              <a16:creationId xmlns:a16="http://schemas.microsoft.com/office/drawing/2014/main" id="{00000000-0008-0000-3400-00003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1" name="Line 311">
          <a:extLst>
            <a:ext uri="{FF2B5EF4-FFF2-40B4-BE49-F238E27FC236}">
              <a16:creationId xmlns:a16="http://schemas.microsoft.com/office/drawing/2014/main" id="{00000000-0008-0000-3400-00003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2" name="Line 312">
          <a:extLst>
            <a:ext uri="{FF2B5EF4-FFF2-40B4-BE49-F238E27FC236}">
              <a16:creationId xmlns:a16="http://schemas.microsoft.com/office/drawing/2014/main" id="{00000000-0008-0000-3400-00003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3" name="Line 313">
          <a:extLst>
            <a:ext uri="{FF2B5EF4-FFF2-40B4-BE49-F238E27FC236}">
              <a16:creationId xmlns:a16="http://schemas.microsoft.com/office/drawing/2014/main" id="{00000000-0008-0000-3400-00003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4" name="Line 314">
          <a:extLst>
            <a:ext uri="{FF2B5EF4-FFF2-40B4-BE49-F238E27FC236}">
              <a16:creationId xmlns:a16="http://schemas.microsoft.com/office/drawing/2014/main" id="{00000000-0008-0000-3400-00003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5" name="Line 315">
          <a:extLst>
            <a:ext uri="{FF2B5EF4-FFF2-40B4-BE49-F238E27FC236}">
              <a16:creationId xmlns:a16="http://schemas.microsoft.com/office/drawing/2014/main" id="{00000000-0008-0000-3400-00003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6" name="Line 316">
          <a:extLst>
            <a:ext uri="{FF2B5EF4-FFF2-40B4-BE49-F238E27FC236}">
              <a16:creationId xmlns:a16="http://schemas.microsoft.com/office/drawing/2014/main" id="{00000000-0008-0000-3400-00003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7" name="Line 317">
          <a:extLst>
            <a:ext uri="{FF2B5EF4-FFF2-40B4-BE49-F238E27FC236}">
              <a16:creationId xmlns:a16="http://schemas.microsoft.com/office/drawing/2014/main" id="{00000000-0008-0000-3400-00003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8" name="Line 318">
          <a:extLst>
            <a:ext uri="{FF2B5EF4-FFF2-40B4-BE49-F238E27FC236}">
              <a16:creationId xmlns:a16="http://schemas.microsoft.com/office/drawing/2014/main" id="{00000000-0008-0000-3400-00003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59" name="Line 319">
          <a:extLst>
            <a:ext uri="{FF2B5EF4-FFF2-40B4-BE49-F238E27FC236}">
              <a16:creationId xmlns:a16="http://schemas.microsoft.com/office/drawing/2014/main" id="{00000000-0008-0000-3400-00003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0" name="Line 320">
          <a:extLst>
            <a:ext uri="{FF2B5EF4-FFF2-40B4-BE49-F238E27FC236}">
              <a16:creationId xmlns:a16="http://schemas.microsoft.com/office/drawing/2014/main" id="{00000000-0008-0000-3400-00004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1" name="Line 321">
          <a:extLst>
            <a:ext uri="{FF2B5EF4-FFF2-40B4-BE49-F238E27FC236}">
              <a16:creationId xmlns:a16="http://schemas.microsoft.com/office/drawing/2014/main" id="{00000000-0008-0000-3400-00004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2" name="Line 322">
          <a:extLst>
            <a:ext uri="{FF2B5EF4-FFF2-40B4-BE49-F238E27FC236}">
              <a16:creationId xmlns:a16="http://schemas.microsoft.com/office/drawing/2014/main" id="{00000000-0008-0000-3400-00004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3" name="Line 323">
          <a:extLst>
            <a:ext uri="{FF2B5EF4-FFF2-40B4-BE49-F238E27FC236}">
              <a16:creationId xmlns:a16="http://schemas.microsoft.com/office/drawing/2014/main" id="{00000000-0008-0000-3400-00004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4" name="Line 324">
          <a:extLst>
            <a:ext uri="{FF2B5EF4-FFF2-40B4-BE49-F238E27FC236}">
              <a16:creationId xmlns:a16="http://schemas.microsoft.com/office/drawing/2014/main" id="{00000000-0008-0000-3400-00004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5" name="Line 325">
          <a:extLst>
            <a:ext uri="{FF2B5EF4-FFF2-40B4-BE49-F238E27FC236}">
              <a16:creationId xmlns:a16="http://schemas.microsoft.com/office/drawing/2014/main" id="{00000000-0008-0000-3400-00004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6" name="Line 326">
          <a:extLst>
            <a:ext uri="{FF2B5EF4-FFF2-40B4-BE49-F238E27FC236}">
              <a16:creationId xmlns:a16="http://schemas.microsoft.com/office/drawing/2014/main" id="{00000000-0008-0000-3400-00004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7" name="Line 327">
          <a:extLst>
            <a:ext uri="{FF2B5EF4-FFF2-40B4-BE49-F238E27FC236}">
              <a16:creationId xmlns:a16="http://schemas.microsoft.com/office/drawing/2014/main" id="{00000000-0008-0000-3400-00004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8" name="Line 328">
          <a:extLst>
            <a:ext uri="{FF2B5EF4-FFF2-40B4-BE49-F238E27FC236}">
              <a16:creationId xmlns:a16="http://schemas.microsoft.com/office/drawing/2014/main" id="{00000000-0008-0000-3400-00004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69" name="Line 329">
          <a:extLst>
            <a:ext uri="{FF2B5EF4-FFF2-40B4-BE49-F238E27FC236}">
              <a16:creationId xmlns:a16="http://schemas.microsoft.com/office/drawing/2014/main" id="{00000000-0008-0000-3400-00004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0" name="Line 330">
          <a:extLst>
            <a:ext uri="{FF2B5EF4-FFF2-40B4-BE49-F238E27FC236}">
              <a16:creationId xmlns:a16="http://schemas.microsoft.com/office/drawing/2014/main" id="{00000000-0008-0000-3400-00004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1" name="Line 331">
          <a:extLst>
            <a:ext uri="{FF2B5EF4-FFF2-40B4-BE49-F238E27FC236}">
              <a16:creationId xmlns:a16="http://schemas.microsoft.com/office/drawing/2014/main" id="{00000000-0008-0000-3400-00004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2" name="Line 332">
          <a:extLst>
            <a:ext uri="{FF2B5EF4-FFF2-40B4-BE49-F238E27FC236}">
              <a16:creationId xmlns:a16="http://schemas.microsoft.com/office/drawing/2014/main" id="{00000000-0008-0000-3400-00004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3" name="Line 333">
          <a:extLst>
            <a:ext uri="{FF2B5EF4-FFF2-40B4-BE49-F238E27FC236}">
              <a16:creationId xmlns:a16="http://schemas.microsoft.com/office/drawing/2014/main" id="{00000000-0008-0000-3400-00004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4" name="Line 334">
          <a:extLst>
            <a:ext uri="{FF2B5EF4-FFF2-40B4-BE49-F238E27FC236}">
              <a16:creationId xmlns:a16="http://schemas.microsoft.com/office/drawing/2014/main" id="{00000000-0008-0000-3400-00004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5" name="Line 335">
          <a:extLst>
            <a:ext uri="{FF2B5EF4-FFF2-40B4-BE49-F238E27FC236}">
              <a16:creationId xmlns:a16="http://schemas.microsoft.com/office/drawing/2014/main" id="{00000000-0008-0000-3400-00004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6" name="Line 336">
          <a:extLst>
            <a:ext uri="{FF2B5EF4-FFF2-40B4-BE49-F238E27FC236}">
              <a16:creationId xmlns:a16="http://schemas.microsoft.com/office/drawing/2014/main" id="{00000000-0008-0000-3400-00005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7" name="Line 337">
          <a:extLst>
            <a:ext uri="{FF2B5EF4-FFF2-40B4-BE49-F238E27FC236}">
              <a16:creationId xmlns:a16="http://schemas.microsoft.com/office/drawing/2014/main" id="{00000000-0008-0000-3400-00005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8" name="Line 338">
          <a:extLst>
            <a:ext uri="{FF2B5EF4-FFF2-40B4-BE49-F238E27FC236}">
              <a16:creationId xmlns:a16="http://schemas.microsoft.com/office/drawing/2014/main" id="{00000000-0008-0000-3400-00005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79" name="Line 339">
          <a:extLst>
            <a:ext uri="{FF2B5EF4-FFF2-40B4-BE49-F238E27FC236}">
              <a16:creationId xmlns:a16="http://schemas.microsoft.com/office/drawing/2014/main" id="{00000000-0008-0000-3400-00005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0" name="Line 340">
          <a:extLst>
            <a:ext uri="{FF2B5EF4-FFF2-40B4-BE49-F238E27FC236}">
              <a16:creationId xmlns:a16="http://schemas.microsoft.com/office/drawing/2014/main" id="{00000000-0008-0000-3400-00005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1" name="Line 341">
          <a:extLst>
            <a:ext uri="{FF2B5EF4-FFF2-40B4-BE49-F238E27FC236}">
              <a16:creationId xmlns:a16="http://schemas.microsoft.com/office/drawing/2014/main" id="{00000000-0008-0000-3400-00005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2" name="Line 342">
          <a:extLst>
            <a:ext uri="{FF2B5EF4-FFF2-40B4-BE49-F238E27FC236}">
              <a16:creationId xmlns:a16="http://schemas.microsoft.com/office/drawing/2014/main" id="{00000000-0008-0000-3400-00005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3" name="Line 343">
          <a:extLst>
            <a:ext uri="{FF2B5EF4-FFF2-40B4-BE49-F238E27FC236}">
              <a16:creationId xmlns:a16="http://schemas.microsoft.com/office/drawing/2014/main" id="{00000000-0008-0000-3400-00005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4" name="Line 344">
          <a:extLst>
            <a:ext uri="{FF2B5EF4-FFF2-40B4-BE49-F238E27FC236}">
              <a16:creationId xmlns:a16="http://schemas.microsoft.com/office/drawing/2014/main" id="{00000000-0008-0000-3400-00005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5" name="Line 345">
          <a:extLst>
            <a:ext uri="{FF2B5EF4-FFF2-40B4-BE49-F238E27FC236}">
              <a16:creationId xmlns:a16="http://schemas.microsoft.com/office/drawing/2014/main" id="{00000000-0008-0000-3400-00005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6" name="Line 346">
          <a:extLst>
            <a:ext uri="{FF2B5EF4-FFF2-40B4-BE49-F238E27FC236}">
              <a16:creationId xmlns:a16="http://schemas.microsoft.com/office/drawing/2014/main" id="{00000000-0008-0000-3400-00005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7" name="Line 347">
          <a:extLst>
            <a:ext uri="{FF2B5EF4-FFF2-40B4-BE49-F238E27FC236}">
              <a16:creationId xmlns:a16="http://schemas.microsoft.com/office/drawing/2014/main" id="{00000000-0008-0000-3400-00005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8" name="Line 348">
          <a:extLst>
            <a:ext uri="{FF2B5EF4-FFF2-40B4-BE49-F238E27FC236}">
              <a16:creationId xmlns:a16="http://schemas.microsoft.com/office/drawing/2014/main" id="{00000000-0008-0000-3400-00005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89" name="Line 349">
          <a:extLst>
            <a:ext uri="{FF2B5EF4-FFF2-40B4-BE49-F238E27FC236}">
              <a16:creationId xmlns:a16="http://schemas.microsoft.com/office/drawing/2014/main" id="{00000000-0008-0000-3400-00005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0" name="Line 350">
          <a:extLst>
            <a:ext uri="{FF2B5EF4-FFF2-40B4-BE49-F238E27FC236}">
              <a16:creationId xmlns:a16="http://schemas.microsoft.com/office/drawing/2014/main" id="{00000000-0008-0000-3400-00005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1" name="Line 351">
          <a:extLst>
            <a:ext uri="{FF2B5EF4-FFF2-40B4-BE49-F238E27FC236}">
              <a16:creationId xmlns:a16="http://schemas.microsoft.com/office/drawing/2014/main" id="{00000000-0008-0000-3400-00005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2" name="Line 352">
          <a:extLst>
            <a:ext uri="{FF2B5EF4-FFF2-40B4-BE49-F238E27FC236}">
              <a16:creationId xmlns:a16="http://schemas.microsoft.com/office/drawing/2014/main" id="{00000000-0008-0000-3400-00006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3" name="Line 353">
          <a:extLst>
            <a:ext uri="{FF2B5EF4-FFF2-40B4-BE49-F238E27FC236}">
              <a16:creationId xmlns:a16="http://schemas.microsoft.com/office/drawing/2014/main" id="{00000000-0008-0000-3400-00006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4" name="Line 354">
          <a:extLst>
            <a:ext uri="{FF2B5EF4-FFF2-40B4-BE49-F238E27FC236}">
              <a16:creationId xmlns:a16="http://schemas.microsoft.com/office/drawing/2014/main" id="{00000000-0008-0000-3400-00006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5" name="Line 355">
          <a:extLst>
            <a:ext uri="{FF2B5EF4-FFF2-40B4-BE49-F238E27FC236}">
              <a16:creationId xmlns:a16="http://schemas.microsoft.com/office/drawing/2014/main" id="{00000000-0008-0000-3400-00006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6" name="Line 356">
          <a:extLst>
            <a:ext uri="{FF2B5EF4-FFF2-40B4-BE49-F238E27FC236}">
              <a16:creationId xmlns:a16="http://schemas.microsoft.com/office/drawing/2014/main" id="{00000000-0008-0000-3400-00006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7" name="Line 357">
          <a:extLst>
            <a:ext uri="{FF2B5EF4-FFF2-40B4-BE49-F238E27FC236}">
              <a16:creationId xmlns:a16="http://schemas.microsoft.com/office/drawing/2014/main" id="{00000000-0008-0000-3400-00006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8" name="Line 358">
          <a:extLst>
            <a:ext uri="{FF2B5EF4-FFF2-40B4-BE49-F238E27FC236}">
              <a16:creationId xmlns:a16="http://schemas.microsoft.com/office/drawing/2014/main" id="{00000000-0008-0000-3400-00006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799" name="Line 359">
          <a:extLst>
            <a:ext uri="{FF2B5EF4-FFF2-40B4-BE49-F238E27FC236}">
              <a16:creationId xmlns:a16="http://schemas.microsoft.com/office/drawing/2014/main" id="{00000000-0008-0000-3400-00006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0" name="Line 360">
          <a:extLst>
            <a:ext uri="{FF2B5EF4-FFF2-40B4-BE49-F238E27FC236}">
              <a16:creationId xmlns:a16="http://schemas.microsoft.com/office/drawing/2014/main" id="{00000000-0008-0000-3400-00006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1" name="Line 361">
          <a:extLst>
            <a:ext uri="{FF2B5EF4-FFF2-40B4-BE49-F238E27FC236}">
              <a16:creationId xmlns:a16="http://schemas.microsoft.com/office/drawing/2014/main" id="{00000000-0008-0000-3400-00006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2" name="Line 362">
          <a:extLst>
            <a:ext uri="{FF2B5EF4-FFF2-40B4-BE49-F238E27FC236}">
              <a16:creationId xmlns:a16="http://schemas.microsoft.com/office/drawing/2014/main" id="{00000000-0008-0000-3400-00006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3" name="Line 363">
          <a:extLst>
            <a:ext uri="{FF2B5EF4-FFF2-40B4-BE49-F238E27FC236}">
              <a16:creationId xmlns:a16="http://schemas.microsoft.com/office/drawing/2014/main" id="{00000000-0008-0000-3400-00006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0</xdr:rowOff>
    </xdr:to>
    <xdr:sp macro="" textlink="">
      <xdr:nvSpPr>
        <xdr:cNvPr id="61804" name="Line 364">
          <a:extLst>
            <a:ext uri="{FF2B5EF4-FFF2-40B4-BE49-F238E27FC236}">
              <a16:creationId xmlns:a16="http://schemas.microsoft.com/office/drawing/2014/main" id="{00000000-0008-0000-3400-00006CF10000}"/>
            </a:ext>
          </a:extLst>
        </xdr:cNvPr>
        <xdr:cNvSpPr>
          <a:spLocks noChangeShapeType="1"/>
        </xdr:cNvSpPr>
      </xdr:nvSpPr>
      <xdr:spPr bwMode="auto">
        <a:xfrm>
          <a:off x="0" y="3771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5" name="Line 365">
          <a:extLst>
            <a:ext uri="{FF2B5EF4-FFF2-40B4-BE49-F238E27FC236}">
              <a16:creationId xmlns:a16="http://schemas.microsoft.com/office/drawing/2014/main" id="{00000000-0008-0000-3400-00006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6" name="Line 366">
          <a:extLst>
            <a:ext uri="{FF2B5EF4-FFF2-40B4-BE49-F238E27FC236}">
              <a16:creationId xmlns:a16="http://schemas.microsoft.com/office/drawing/2014/main" id="{00000000-0008-0000-3400-00006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7" name="Line 367">
          <a:extLst>
            <a:ext uri="{FF2B5EF4-FFF2-40B4-BE49-F238E27FC236}">
              <a16:creationId xmlns:a16="http://schemas.microsoft.com/office/drawing/2014/main" id="{00000000-0008-0000-3400-00006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8" name="Line 368">
          <a:extLst>
            <a:ext uri="{FF2B5EF4-FFF2-40B4-BE49-F238E27FC236}">
              <a16:creationId xmlns:a16="http://schemas.microsoft.com/office/drawing/2014/main" id="{00000000-0008-0000-3400-00007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09" name="Line 369">
          <a:extLst>
            <a:ext uri="{FF2B5EF4-FFF2-40B4-BE49-F238E27FC236}">
              <a16:creationId xmlns:a16="http://schemas.microsoft.com/office/drawing/2014/main" id="{00000000-0008-0000-3400-00007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0" name="Line 370">
          <a:extLst>
            <a:ext uri="{FF2B5EF4-FFF2-40B4-BE49-F238E27FC236}">
              <a16:creationId xmlns:a16="http://schemas.microsoft.com/office/drawing/2014/main" id="{00000000-0008-0000-3400-00007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1" name="Line 371">
          <a:extLst>
            <a:ext uri="{FF2B5EF4-FFF2-40B4-BE49-F238E27FC236}">
              <a16:creationId xmlns:a16="http://schemas.microsoft.com/office/drawing/2014/main" id="{00000000-0008-0000-3400-00007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2" name="Line 372">
          <a:extLst>
            <a:ext uri="{FF2B5EF4-FFF2-40B4-BE49-F238E27FC236}">
              <a16:creationId xmlns:a16="http://schemas.microsoft.com/office/drawing/2014/main" id="{00000000-0008-0000-3400-00007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3" name="Line 373">
          <a:extLst>
            <a:ext uri="{FF2B5EF4-FFF2-40B4-BE49-F238E27FC236}">
              <a16:creationId xmlns:a16="http://schemas.microsoft.com/office/drawing/2014/main" id="{00000000-0008-0000-3400-00007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4" name="Line 374">
          <a:extLst>
            <a:ext uri="{FF2B5EF4-FFF2-40B4-BE49-F238E27FC236}">
              <a16:creationId xmlns:a16="http://schemas.microsoft.com/office/drawing/2014/main" id="{00000000-0008-0000-3400-00007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5" name="Line 375">
          <a:extLst>
            <a:ext uri="{FF2B5EF4-FFF2-40B4-BE49-F238E27FC236}">
              <a16:creationId xmlns:a16="http://schemas.microsoft.com/office/drawing/2014/main" id="{00000000-0008-0000-3400-00007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6" name="Line 376">
          <a:extLst>
            <a:ext uri="{FF2B5EF4-FFF2-40B4-BE49-F238E27FC236}">
              <a16:creationId xmlns:a16="http://schemas.microsoft.com/office/drawing/2014/main" id="{00000000-0008-0000-3400-00007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7" name="Line 377">
          <a:extLst>
            <a:ext uri="{FF2B5EF4-FFF2-40B4-BE49-F238E27FC236}">
              <a16:creationId xmlns:a16="http://schemas.microsoft.com/office/drawing/2014/main" id="{00000000-0008-0000-3400-00007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8" name="Line 378">
          <a:extLst>
            <a:ext uri="{FF2B5EF4-FFF2-40B4-BE49-F238E27FC236}">
              <a16:creationId xmlns:a16="http://schemas.microsoft.com/office/drawing/2014/main" id="{00000000-0008-0000-3400-00007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19" name="Line 379">
          <a:extLst>
            <a:ext uri="{FF2B5EF4-FFF2-40B4-BE49-F238E27FC236}">
              <a16:creationId xmlns:a16="http://schemas.microsoft.com/office/drawing/2014/main" id="{00000000-0008-0000-3400-00007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0" name="Line 380">
          <a:extLst>
            <a:ext uri="{FF2B5EF4-FFF2-40B4-BE49-F238E27FC236}">
              <a16:creationId xmlns:a16="http://schemas.microsoft.com/office/drawing/2014/main" id="{00000000-0008-0000-3400-00007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1" name="Line 381">
          <a:extLst>
            <a:ext uri="{FF2B5EF4-FFF2-40B4-BE49-F238E27FC236}">
              <a16:creationId xmlns:a16="http://schemas.microsoft.com/office/drawing/2014/main" id="{00000000-0008-0000-3400-00007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2" name="Line 382">
          <a:extLst>
            <a:ext uri="{FF2B5EF4-FFF2-40B4-BE49-F238E27FC236}">
              <a16:creationId xmlns:a16="http://schemas.microsoft.com/office/drawing/2014/main" id="{00000000-0008-0000-3400-00007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3" name="Line 383">
          <a:extLst>
            <a:ext uri="{FF2B5EF4-FFF2-40B4-BE49-F238E27FC236}">
              <a16:creationId xmlns:a16="http://schemas.microsoft.com/office/drawing/2014/main" id="{00000000-0008-0000-3400-00007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4" name="Line 384">
          <a:extLst>
            <a:ext uri="{FF2B5EF4-FFF2-40B4-BE49-F238E27FC236}">
              <a16:creationId xmlns:a16="http://schemas.microsoft.com/office/drawing/2014/main" id="{00000000-0008-0000-3400-000080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5" name="Line 385">
          <a:extLst>
            <a:ext uri="{FF2B5EF4-FFF2-40B4-BE49-F238E27FC236}">
              <a16:creationId xmlns:a16="http://schemas.microsoft.com/office/drawing/2014/main" id="{00000000-0008-0000-3400-000081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6" name="Line 386">
          <a:extLst>
            <a:ext uri="{FF2B5EF4-FFF2-40B4-BE49-F238E27FC236}">
              <a16:creationId xmlns:a16="http://schemas.microsoft.com/office/drawing/2014/main" id="{00000000-0008-0000-3400-000082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7" name="Line 387">
          <a:extLst>
            <a:ext uri="{FF2B5EF4-FFF2-40B4-BE49-F238E27FC236}">
              <a16:creationId xmlns:a16="http://schemas.microsoft.com/office/drawing/2014/main" id="{00000000-0008-0000-3400-000083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8" name="Line 388">
          <a:extLst>
            <a:ext uri="{FF2B5EF4-FFF2-40B4-BE49-F238E27FC236}">
              <a16:creationId xmlns:a16="http://schemas.microsoft.com/office/drawing/2014/main" id="{00000000-0008-0000-3400-000084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29" name="Line 389">
          <a:extLst>
            <a:ext uri="{FF2B5EF4-FFF2-40B4-BE49-F238E27FC236}">
              <a16:creationId xmlns:a16="http://schemas.microsoft.com/office/drawing/2014/main" id="{00000000-0008-0000-3400-000085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0" name="Line 390">
          <a:extLst>
            <a:ext uri="{FF2B5EF4-FFF2-40B4-BE49-F238E27FC236}">
              <a16:creationId xmlns:a16="http://schemas.microsoft.com/office/drawing/2014/main" id="{00000000-0008-0000-3400-000086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1" name="Line 391">
          <a:extLst>
            <a:ext uri="{FF2B5EF4-FFF2-40B4-BE49-F238E27FC236}">
              <a16:creationId xmlns:a16="http://schemas.microsoft.com/office/drawing/2014/main" id="{00000000-0008-0000-3400-000087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2" name="Line 392">
          <a:extLst>
            <a:ext uri="{FF2B5EF4-FFF2-40B4-BE49-F238E27FC236}">
              <a16:creationId xmlns:a16="http://schemas.microsoft.com/office/drawing/2014/main" id="{00000000-0008-0000-3400-000088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3" name="Line 393">
          <a:extLst>
            <a:ext uri="{FF2B5EF4-FFF2-40B4-BE49-F238E27FC236}">
              <a16:creationId xmlns:a16="http://schemas.microsoft.com/office/drawing/2014/main" id="{00000000-0008-0000-3400-000089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4" name="Line 394">
          <a:extLst>
            <a:ext uri="{FF2B5EF4-FFF2-40B4-BE49-F238E27FC236}">
              <a16:creationId xmlns:a16="http://schemas.microsoft.com/office/drawing/2014/main" id="{00000000-0008-0000-3400-00008A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5" name="Line 395">
          <a:extLst>
            <a:ext uri="{FF2B5EF4-FFF2-40B4-BE49-F238E27FC236}">
              <a16:creationId xmlns:a16="http://schemas.microsoft.com/office/drawing/2014/main" id="{00000000-0008-0000-3400-00008B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6" name="Line 396">
          <a:extLst>
            <a:ext uri="{FF2B5EF4-FFF2-40B4-BE49-F238E27FC236}">
              <a16:creationId xmlns:a16="http://schemas.microsoft.com/office/drawing/2014/main" id="{00000000-0008-0000-3400-00008C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7" name="Line 397">
          <a:extLst>
            <a:ext uri="{FF2B5EF4-FFF2-40B4-BE49-F238E27FC236}">
              <a16:creationId xmlns:a16="http://schemas.microsoft.com/office/drawing/2014/main" id="{00000000-0008-0000-3400-00008D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8" name="Line 398">
          <a:extLst>
            <a:ext uri="{FF2B5EF4-FFF2-40B4-BE49-F238E27FC236}">
              <a16:creationId xmlns:a16="http://schemas.microsoft.com/office/drawing/2014/main" id="{00000000-0008-0000-3400-00008E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0</xdr:row>
      <xdr:rowOff>0</xdr:rowOff>
    </xdr:from>
    <xdr:to>
      <xdr:col>11</xdr:col>
      <xdr:colOff>0</xdr:colOff>
      <xdr:row>0</xdr:row>
      <xdr:rowOff>0</xdr:rowOff>
    </xdr:to>
    <xdr:sp macro="" textlink="">
      <xdr:nvSpPr>
        <xdr:cNvPr id="61839" name="Line 399">
          <a:extLst>
            <a:ext uri="{FF2B5EF4-FFF2-40B4-BE49-F238E27FC236}">
              <a16:creationId xmlns:a16="http://schemas.microsoft.com/office/drawing/2014/main" id="{00000000-0008-0000-3400-00008FF10000}"/>
            </a:ext>
          </a:extLst>
        </xdr:cNvPr>
        <xdr:cNvSpPr>
          <a:spLocks noChangeShapeType="1"/>
        </xdr:cNvSpPr>
      </xdr:nvSpPr>
      <xdr:spPr bwMode="auto">
        <a:xfrm>
          <a:off x="5400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0" name="Line 71">
          <a:extLst>
            <a:ext uri="{FF2B5EF4-FFF2-40B4-BE49-F238E27FC236}">
              <a16:creationId xmlns:a16="http://schemas.microsoft.com/office/drawing/2014/main" id="{00000000-0008-0000-3400-000090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1" name="Line 72">
          <a:extLst>
            <a:ext uri="{FF2B5EF4-FFF2-40B4-BE49-F238E27FC236}">
              <a16:creationId xmlns:a16="http://schemas.microsoft.com/office/drawing/2014/main" id="{00000000-0008-0000-3400-000091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2" name="Line 73">
          <a:extLst>
            <a:ext uri="{FF2B5EF4-FFF2-40B4-BE49-F238E27FC236}">
              <a16:creationId xmlns:a16="http://schemas.microsoft.com/office/drawing/2014/main" id="{00000000-0008-0000-3400-000092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3" name="Line 74">
          <a:extLst>
            <a:ext uri="{FF2B5EF4-FFF2-40B4-BE49-F238E27FC236}">
              <a16:creationId xmlns:a16="http://schemas.microsoft.com/office/drawing/2014/main" id="{00000000-0008-0000-3400-000093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4" name="Line 75">
          <a:extLst>
            <a:ext uri="{FF2B5EF4-FFF2-40B4-BE49-F238E27FC236}">
              <a16:creationId xmlns:a16="http://schemas.microsoft.com/office/drawing/2014/main" id="{00000000-0008-0000-3400-000094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0</xdr:colOff>
      <xdr:row>63</xdr:row>
      <xdr:rowOff>0</xdr:rowOff>
    </xdr:from>
    <xdr:to>
      <xdr:col>12</xdr:col>
      <xdr:colOff>0</xdr:colOff>
      <xdr:row>63</xdr:row>
      <xdr:rowOff>0</xdr:rowOff>
    </xdr:to>
    <xdr:sp macro="" textlink="">
      <xdr:nvSpPr>
        <xdr:cNvPr id="61845" name="Line 146">
          <a:extLst>
            <a:ext uri="{FF2B5EF4-FFF2-40B4-BE49-F238E27FC236}">
              <a16:creationId xmlns:a16="http://schemas.microsoft.com/office/drawing/2014/main" id="{00000000-0008-0000-3400-000095F10000}"/>
            </a:ext>
          </a:extLst>
        </xdr:cNvPr>
        <xdr:cNvSpPr>
          <a:spLocks noChangeShapeType="1"/>
        </xdr:cNvSpPr>
      </xdr:nvSpPr>
      <xdr:spPr bwMode="auto">
        <a:xfrm>
          <a:off x="5800725" y="6981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7" name="Line 218">
          <a:extLst>
            <a:ext uri="{FF2B5EF4-FFF2-40B4-BE49-F238E27FC236}">
              <a16:creationId xmlns:a16="http://schemas.microsoft.com/office/drawing/2014/main" id="{00000000-0008-0000-3400-000097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8" name="Line 219">
          <a:extLst>
            <a:ext uri="{FF2B5EF4-FFF2-40B4-BE49-F238E27FC236}">
              <a16:creationId xmlns:a16="http://schemas.microsoft.com/office/drawing/2014/main" id="{00000000-0008-0000-3400-000098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09" name="Line 220">
          <a:extLst>
            <a:ext uri="{FF2B5EF4-FFF2-40B4-BE49-F238E27FC236}">
              <a16:creationId xmlns:a16="http://schemas.microsoft.com/office/drawing/2014/main" id="{00000000-0008-0000-3400-000099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0" name="Line 221">
          <a:extLst>
            <a:ext uri="{FF2B5EF4-FFF2-40B4-BE49-F238E27FC236}">
              <a16:creationId xmlns:a16="http://schemas.microsoft.com/office/drawing/2014/main" id="{00000000-0008-0000-3400-00009A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1" name="Line 222">
          <a:extLst>
            <a:ext uri="{FF2B5EF4-FFF2-40B4-BE49-F238E27FC236}">
              <a16:creationId xmlns:a16="http://schemas.microsoft.com/office/drawing/2014/main" id="{00000000-0008-0000-3400-00009B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34</xdr:row>
      <xdr:rowOff>0</xdr:rowOff>
    </xdr:from>
    <xdr:to>
      <xdr:col>11</xdr:col>
      <xdr:colOff>0</xdr:colOff>
      <xdr:row>34</xdr:row>
      <xdr:rowOff>0</xdr:rowOff>
    </xdr:to>
    <xdr:sp macro="" textlink="">
      <xdr:nvSpPr>
        <xdr:cNvPr id="412" name="Line 293">
          <a:extLst>
            <a:ext uri="{FF2B5EF4-FFF2-40B4-BE49-F238E27FC236}">
              <a16:creationId xmlns:a16="http://schemas.microsoft.com/office/drawing/2014/main" id="{00000000-0008-0000-3400-00009C010000}"/>
            </a:ext>
          </a:extLst>
        </xdr:cNvPr>
        <xdr:cNvSpPr>
          <a:spLocks noChangeShapeType="1"/>
        </xdr:cNvSpPr>
      </xdr:nvSpPr>
      <xdr:spPr bwMode="auto">
        <a:xfrm>
          <a:off x="6010275" y="3886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5" name="Line 1">
          <a:extLst>
            <a:ext uri="{FF2B5EF4-FFF2-40B4-BE49-F238E27FC236}">
              <a16:creationId xmlns:a16="http://schemas.microsoft.com/office/drawing/2014/main" id="{00000000-0008-0000-3500-00000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6" name="Line 2">
          <a:extLst>
            <a:ext uri="{FF2B5EF4-FFF2-40B4-BE49-F238E27FC236}">
              <a16:creationId xmlns:a16="http://schemas.microsoft.com/office/drawing/2014/main" id="{00000000-0008-0000-3500-00000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7" name="Line 3">
          <a:extLst>
            <a:ext uri="{FF2B5EF4-FFF2-40B4-BE49-F238E27FC236}">
              <a16:creationId xmlns:a16="http://schemas.microsoft.com/office/drawing/2014/main" id="{00000000-0008-0000-3500-00000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8" name="Line 4">
          <a:extLst>
            <a:ext uri="{FF2B5EF4-FFF2-40B4-BE49-F238E27FC236}">
              <a16:creationId xmlns:a16="http://schemas.microsoft.com/office/drawing/2014/main" id="{00000000-0008-0000-3500-00000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69" name="Line 5">
          <a:extLst>
            <a:ext uri="{FF2B5EF4-FFF2-40B4-BE49-F238E27FC236}">
              <a16:creationId xmlns:a16="http://schemas.microsoft.com/office/drawing/2014/main" id="{00000000-0008-0000-3500-00000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0" name="Line 6">
          <a:extLst>
            <a:ext uri="{FF2B5EF4-FFF2-40B4-BE49-F238E27FC236}">
              <a16:creationId xmlns:a16="http://schemas.microsoft.com/office/drawing/2014/main" id="{00000000-0008-0000-3500-00000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1" name="Line 7">
          <a:extLst>
            <a:ext uri="{FF2B5EF4-FFF2-40B4-BE49-F238E27FC236}">
              <a16:creationId xmlns:a16="http://schemas.microsoft.com/office/drawing/2014/main" id="{00000000-0008-0000-3500-00000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2" name="Line 8">
          <a:extLst>
            <a:ext uri="{FF2B5EF4-FFF2-40B4-BE49-F238E27FC236}">
              <a16:creationId xmlns:a16="http://schemas.microsoft.com/office/drawing/2014/main" id="{00000000-0008-0000-3500-00000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3" name="Line 9">
          <a:extLst>
            <a:ext uri="{FF2B5EF4-FFF2-40B4-BE49-F238E27FC236}">
              <a16:creationId xmlns:a16="http://schemas.microsoft.com/office/drawing/2014/main" id="{00000000-0008-0000-3500-00000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4" name="Line 10">
          <a:extLst>
            <a:ext uri="{FF2B5EF4-FFF2-40B4-BE49-F238E27FC236}">
              <a16:creationId xmlns:a16="http://schemas.microsoft.com/office/drawing/2014/main" id="{00000000-0008-0000-3500-00000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5" name="Line 11">
          <a:extLst>
            <a:ext uri="{FF2B5EF4-FFF2-40B4-BE49-F238E27FC236}">
              <a16:creationId xmlns:a16="http://schemas.microsoft.com/office/drawing/2014/main" id="{00000000-0008-0000-3500-00000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6" name="Line 12">
          <a:extLst>
            <a:ext uri="{FF2B5EF4-FFF2-40B4-BE49-F238E27FC236}">
              <a16:creationId xmlns:a16="http://schemas.microsoft.com/office/drawing/2014/main" id="{00000000-0008-0000-3500-00000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7" name="Line 13">
          <a:extLst>
            <a:ext uri="{FF2B5EF4-FFF2-40B4-BE49-F238E27FC236}">
              <a16:creationId xmlns:a16="http://schemas.microsoft.com/office/drawing/2014/main" id="{00000000-0008-0000-3500-00000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8" name="Line 14">
          <a:extLst>
            <a:ext uri="{FF2B5EF4-FFF2-40B4-BE49-F238E27FC236}">
              <a16:creationId xmlns:a16="http://schemas.microsoft.com/office/drawing/2014/main" id="{00000000-0008-0000-3500-00000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79" name="Line 15">
          <a:extLst>
            <a:ext uri="{FF2B5EF4-FFF2-40B4-BE49-F238E27FC236}">
              <a16:creationId xmlns:a16="http://schemas.microsoft.com/office/drawing/2014/main" id="{00000000-0008-0000-3500-00000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0" name="Line 16">
          <a:extLst>
            <a:ext uri="{FF2B5EF4-FFF2-40B4-BE49-F238E27FC236}">
              <a16:creationId xmlns:a16="http://schemas.microsoft.com/office/drawing/2014/main" id="{00000000-0008-0000-3500-00001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1" name="Line 17">
          <a:extLst>
            <a:ext uri="{FF2B5EF4-FFF2-40B4-BE49-F238E27FC236}">
              <a16:creationId xmlns:a16="http://schemas.microsoft.com/office/drawing/2014/main" id="{00000000-0008-0000-3500-00001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2" name="Line 18">
          <a:extLst>
            <a:ext uri="{FF2B5EF4-FFF2-40B4-BE49-F238E27FC236}">
              <a16:creationId xmlns:a16="http://schemas.microsoft.com/office/drawing/2014/main" id="{00000000-0008-0000-3500-00001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3" name="Line 19">
          <a:extLst>
            <a:ext uri="{FF2B5EF4-FFF2-40B4-BE49-F238E27FC236}">
              <a16:creationId xmlns:a16="http://schemas.microsoft.com/office/drawing/2014/main" id="{00000000-0008-0000-3500-00001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4" name="Line 20">
          <a:extLst>
            <a:ext uri="{FF2B5EF4-FFF2-40B4-BE49-F238E27FC236}">
              <a16:creationId xmlns:a16="http://schemas.microsoft.com/office/drawing/2014/main" id="{00000000-0008-0000-3500-000014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5" name="Line 21">
          <a:extLst>
            <a:ext uri="{FF2B5EF4-FFF2-40B4-BE49-F238E27FC236}">
              <a16:creationId xmlns:a16="http://schemas.microsoft.com/office/drawing/2014/main" id="{00000000-0008-0000-3500-000015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6" name="Line 22">
          <a:extLst>
            <a:ext uri="{FF2B5EF4-FFF2-40B4-BE49-F238E27FC236}">
              <a16:creationId xmlns:a16="http://schemas.microsoft.com/office/drawing/2014/main" id="{00000000-0008-0000-3500-000016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7" name="Line 23">
          <a:extLst>
            <a:ext uri="{FF2B5EF4-FFF2-40B4-BE49-F238E27FC236}">
              <a16:creationId xmlns:a16="http://schemas.microsoft.com/office/drawing/2014/main" id="{00000000-0008-0000-3500-000017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8" name="Line 24">
          <a:extLst>
            <a:ext uri="{FF2B5EF4-FFF2-40B4-BE49-F238E27FC236}">
              <a16:creationId xmlns:a16="http://schemas.microsoft.com/office/drawing/2014/main" id="{00000000-0008-0000-3500-000018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89" name="Line 25">
          <a:extLst>
            <a:ext uri="{FF2B5EF4-FFF2-40B4-BE49-F238E27FC236}">
              <a16:creationId xmlns:a16="http://schemas.microsoft.com/office/drawing/2014/main" id="{00000000-0008-0000-3500-000019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0" name="Line 26">
          <a:extLst>
            <a:ext uri="{FF2B5EF4-FFF2-40B4-BE49-F238E27FC236}">
              <a16:creationId xmlns:a16="http://schemas.microsoft.com/office/drawing/2014/main" id="{00000000-0008-0000-3500-00001A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1" name="Line 27">
          <a:extLst>
            <a:ext uri="{FF2B5EF4-FFF2-40B4-BE49-F238E27FC236}">
              <a16:creationId xmlns:a16="http://schemas.microsoft.com/office/drawing/2014/main" id="{00000000-0008-0000-3500-00001B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2" name="Line 28">
          <a:extLst>
            <a:ext uri="{FF2B5EF4-FFF2-40B4-BE49-F238E27FC236}">
              <a16:creationId xmlns:a16="http://schemas.microsoft.com/office/drawing/2014/main" id="{00000000-0008-0000-3500-00001C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3" name="Line 29">
          <a:extLst>
            <a:ext uri="{FF2B5EF4-FFF2-40B4-BE49-F238E27FC236}">
              <a16:creationId xmlns:a16="http://schemas.microsoft.com/office/drawing/2014/main" id="{00000000-0008-0000-3500-00001D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4" name="Line 30">
          <a:extLst>
            <a:ext uri="{FF2B5EF4-FFF2-40B4-BE49-F238E27FC236}">
              <a16:creationId xmlns:a16="http://schemas.microsoft.com/office/drawing/2014/main" id="{00000000-0008-0000-3500-00001E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5" name="Line 31">
          <a:extLst>
            <a:ext uri="{FF2B5EF4-FFF2-40B4-BE49-F238E27FC236}">
              <a16:creationId xmlns:a16="http://schemas.microsoft.com/office/drawing/2014/main" id="{00000000-0008-0000-3500-00001F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6" name="Line 32">
          <a:extLst>
            <a:ext uri="{FF2B5EF4-FFF2-40B4-BE49-F238E27FC236}">
              <a16:creationId xmlns:a16="http://schemas.microsoft.com/office/drawing/2014/main" id="{00000000-0008-0000-3500-000020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7" name="Line 33">
          <a:extLst>
            <a:ext uri="{FF2B5EF4-FFF2-40B4-BE49-F238E27FC236}">
              <a16:creationId xmlns:a16="http://schemas.microsoft.com/office/drawing/2014/main" id="{00000000-0008-0000-3500-000021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8" name="Line 34">
          <a:extLst>
            <a:ext uri="{FF2B5EF4-FFF2-40B4-BE49-F238E27FC236}">
              <a16:creationId xmlns:a16="http://schemas.microsoft.com/office/drawing/2014/main" id="{00000000-0008-0000-3500-000022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2499" name="Line 35">
          <a:extLst>
            <a:ext uri="{FF2B5EF4-FFF2-40B4-BE49-F238E27FC236}">
              <a16:creationId xmlns:a16="http://schemas.microsoft.com/office/drawing/2014/main" id="{00000000-0008-0000-3500-000023F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0" name="Line 36">
          <a:extLst>
            <a:ext uri="{FF2B5EF4-FFF2-40B4-BE49-F238E27FC236}">
              <a16:creationId xmlns:a16="http://schemas.microsoft.com/office/drawing/2014/main" id="{00000000-0008-0000-3500-00002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1" name="Line 37">
          <a:extLst>
            <a:ext uri="{FF2B5EF4-FFF2-40B4-BE49-F238E27FC236}">
              <a16:creationId xmlns:a16="http://schemas.microsoft.com/office/drawing/2014/main" id="{00000000-0008-0000-3500-00002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2" name="Line 38">
          <a:extLst>
            <a:ext uri="{FF2B5EF4-FFF2-40B4-BE49-F238E27FC236}">
              <a16:creationId xmlns:a16="http://schemas.microsoft.com/office/drawing/2014/main" id="{00000000-0008-0000-3500-00002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3" name="Line 39">
          <a:extLst>
            <a:ext uri="{FF2B5EF4-FFF2-40B4-BE49-F238E27FC236}">
              <a16:creationId xmlns:a16="http://schemas.microsoft.com/office/drawing/2014/main" id="{00000000-0008-0000-3500-00002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4" name="Line 40">
          <a:extLst>
            <a:ext uri="{FF2B5EF4-FFF2-40B4-BE49-F238E27FC236}">
              <a16:creationId xmlns:a16="http://schemas.microsoft.com/office/drawing/2014/main" id="{00000000-0008-0000-3500-00002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5" name="Line 41">
          <a:extLst>
            <a:ext uri="{FF2B5EF4-FFF2-40B4-BE49-F238E27FC236}">
              <a16:creationId xmlns:a16="http://schemas.microsoft.com/office/drawing/2014/main" id="{00000000-0008-0000-3500-00002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6" name="Line 42">
          <a:extLst>
            <a:ext uri="{FF2B5EF4-FFF2-40B4-BE49-F238E27FC236}">
              <a16:creationId xmlns:a16="http://schemas.microsoft.com/office/drawing/2014/main" id="{00000000-0008-0000-3500-00002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7" name="Line 43">
          <a:extLst>
            <a:ext uri="{FF2B5EF4-FFF2-40B4-BE49-F238E27FC236}">
              <a16:creationId xmlns:a16="http://schemas.microsoft.com/office/drawing/2014/main" id="{00000000-0008-0000-3500-00002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8" name="Line 44">
          <a:extLst>
            <a:ext uri="{FF2B5EF4-FFF2-40B4-BE49-F238E27FC236}">
              <a16:creationId xmlns:a16="http://schemas.microsoft.com/office/drawing/2014/main" id="{00000000-0008-0000-3500-00002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09" name="Line 45">
          <a:extLst>
            <a:ext uri="{FF2B5EF4-FFF2-40B4-BE49-F238E27FC236}">
              <a16:creationId xmlns:a16="http://schemas.microsoft.com/office/drawing/2014/main" id="{00000000-0008-0000-3500-00002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0" name="Line 46">
          <a:extLst>
            <a:ext uri="{FF2B5EF4-FFF2-40B4-BE49-F238E27FC236}">
              <a16:creationId xmlns:a16="http://schemas.microsoft.com/office/drawing/2014/main" id="{00000000-0008-0000-3500-00002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1" name="Line 47">
          <a:extLst>
            <a:ext uri="{FF2B5EF4-FFF2-40B4-BE49-F238E27FC236}">
              <a16:creationId xmlns:a16="http://schemas.microsoft.com/office/drawing/2014/main" id="{00000000-0008-0000-3500-00002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2" name="Line 48">
          <a:extLst>
            <a:ext uri="{FF2B5EF4-FFF2-40B4-BE49-F238E27FC236}">
              <a16:creationId xmlns:a16="http://schemas.microsoft.com/office/drawing/2014/main" id="{00000000-0008-0000-3500-00003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3" name="Line 49">
          <a:extLst>
            <a:ext uri="{FF2B5EF4-FFF2-40B4-BE49-F238E27FC236}">
              <a16:creationId xmlns:a16="http://schemas.microsoft.com/office/drawing/2014/main" id="{00000000-0008-0000-3500-00003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4" name="Line 50">
          <a:extLst>
            <a:ext uri="{FF2B5EF4-FFF2-40B4-BE49-F238E27FC236}">
              <a16:creationId xmlns:a16="http://schemas.microsoft.com/office/drawing/2014/main" id="{00000000-0008-0000-3500-00003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5" name="Line 51">
          <a:extLst>
            <a:ext uri="{FF2B5EF4-FFF2-40B4-BE49-F238E27FC236}">
              <a16:creationId xmlns:a16="http://schemas.microsoft.com/office/drawing/2014/main" id="{00000000-0008-0000-3500-00003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6" name="Line 52">
          <a:extLst>
            <a:ext uri="{FF2B5EF4-FFF2-40B4-BE49-F238E27FC236}">
              <a16:creationId xmlns:a16="http://schemas.microsoft.com/office/drawing/2014/main" id="{00000000-0008-0000-3500-00003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7" name="Line 53">
          <a:extLst>
            <a:ext uri="{FF2B5EF4-FFF2-40B4-BE49-F238E27FC236}">
              <a16:creationId xmlns:a16="http://schemas.microsoft.com/office/drawing/2014/main" id="{00000000-0008-0000-3500-00003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8" name="Line 54">
          <a:extLst>
            <a:ext uri="{FF2B5EF4-FFF2-40B4-BE49-F238E27FC236}">
              <a16:creationId xmlns:a16="http://schemas.microsoft.com/office/drawing/2014/main" id="{00000000-0008-0000-3500-00003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19" name="Line 55">
          <a:extLst>
            <a:ext uri="{FF2B5EF4-FFF2-40B4-BE49-F238E27FC236}">
              <a16:creationId xmlns:a16="http://schemas.microsoft.com/office/drawing/2014/main" id="{00000000-0008-0000-3500-00003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0" name="Line 56">
          <a:extLst>
            <a:ext uri="{FF2B5EF4-FFF2-40B4-BE49-F238E27FC236}">
              <a16:creationId xmlns:a16="http://schemas.microsoft.com/office/drawing/2014/main" id="{00000000-0008-0000-3500-00003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1" name="Line 57">
          <a:extLst>
            <a:ext uri="{FF2B5EF4-FFF2-40B4-BE49-F238E27FC236}">
              <a16:creationId xmlns:a16="http://schemas.microsoft.com/office/drawing/2014/main" id="{00000000-0008-0000-3500-00003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2" name="Line 58">
          <a:extLst>
            <a:ext uri="{FF2B5EF4-FFF2-40B4-BE49-F238E27FC236}">
              <a16:creationId xmlns:a16="http://schemas.microsoft.com/office/drawing/2014/main" id="{00000000-0008-0000-3500-00003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3" name="Line 59">
          <a:extLst>
            <a:ext uri="{FF2B5EF4-FFF2-40B4-BE49-F238E27FC236}">
              <a16:creationId xmlns:a16="http://schemas.microsoft.com/office/drawing/2014/main" id="{00000000-0008-0000-3500-00003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4" name="Line 60">
          <a:extLst>
            <a:ext uri="{FF2B5EF4-FFF2-40B4-BE49-F238E27FC236}">
              <a16:creationId xmlns:a16="http://schemas.microsoft.com/office/drawing/2014/main" id="{00000000-0008-0000-3500-00003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5" name="Line 61">
          <a:extLst>
            <a:ext uri="{FF2B5EF4-FFF2-40B4-BE49-F238E27FC236}">
              <a16:creationId xmlns:a16="http://schemas.microsoft.com/office/drawing/2014/main" id="{00000000-0008-0000-3500-00003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6" name="Line 62">
          <a:extLst>
            <a:ext uri="{FF2B5EF4-FFF2-40B4-BE49-F238E27FC236}">
              <a16:creationId xmlns:a16="http://schemas.microsoft.com/office/drawing/2014/main" id="{00000000-0008-0000-3500-00003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7" name="Line 63">
          <a:extLst>
            <a:ext uri="{FF2B5EF4-FFF2-40B4-BE49-F238E27FC236}">
              <a16:creationId xmlns:a16="http://schemas.microsoft.com/office/drawing/2014/main" id="{00000000-0008-0000-3500-00003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8" name="Line 64">
          <a:extLst>
            <a:ext uri="{FF2B5EF4-FFF2-40B4-BE49-F238E27FC236}">
              <a16:creationId xmlns:a16="http://schemas.microsoft.com/office/drawing/2014/main" id="{00000000-0008-0000-3500-00004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29" name="Line 65">
          <a:extLst>
            <a:ext uri="{FF2B5EF4-FFF2-40B4-BE49-F238E27FC236}">
              <a16:creationId xmlns:a16="http://schemas.microsoft.com/office/drawing/2014/main" id="{00000000-0008-0000-3500-00004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0" name="Line 66">
          <a:extLst>
            <a:ext uri="{FF2B5EF4-FFF2-40B4-BE49-F238E27FC236}">
              <a16:creationId xmlns:a16="http://schemas.microsoft.com/office/drawing/2014/main" id="{00000000-0008-0000-3500-00004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1" name="Line 67">
          <a:extLst>
            <a:ext uri="{FF2B5EF4-FFF2-40B4-BE49-F238E27FC236}">
              <a16:creationId xmlns:a16="http://schemas.microsoft.com/office/drawing/2014/main" id="{00000000-0008-0000-3500-00004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2" name="Line 68">
          <a:extLst>
            <a:ext uri="{FF2B5EF4-FFF2-40B4-BE49-F238E27FC236}">
              <a16:creationId xmlns:a16="http://schemas.microsoft.com/office/drawing/2014/main" id="{00000000-0008-0000-3500-00004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3" name="Line 69">
          <a:extLst>
            <a:ext uri="{FF2B5EF4-FFF2-40B4-BE49-F238E27FC236}">
              <a16:creationId xmlns:a16="http://schemas.microsoft.com/office/drawing/2014/main" id="{00000000-0008-0000-3500-00004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4" name="Line 70">
          <a:extLst>
            <a:ext uri="{FF2B5EF4-FFF2-40B4-BE49-F238E27FC236}">
              <a16:creationId xmlns:a16="http://schemas.microsoft.com/office/drawing/2014/main" id="{00000000-0008-0000-3500-00004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5" name="Line 71">
          <a:extLst>
            <a:ext uri="{FF2B5EF4-FFF2-40B4-BE49-F238E27FC236}">
              <a16:creationId xmlns:a16="http://schemas.microsoft.com/office/drawing/2014/main" id="{00000000-0008-0000-3500-00004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6" name="Line 72">
          <a:extLst>
            <a:ext uri="{FF2B5EF4-FFF2-40B4-BE49-F238E27FC236}">
              <a16:creationId xmlns:a16="http://schemas.microsoft.com/office/drawing/2014/main" id="{00000000-0008-0000-3500-00004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7" name="Line 73">
          <a:extLst>
            <a:ext uri="{FF2B5EF4-FFF2-40B4-BE49-F238E27FC236}">
              <a16:creationId xmlns:a16="http://schemas.microsoft.com/office/drawing/2014/main" id="{00000000-0008-0000-3500-00004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8" name="Line 74">
          <a:extLst>
            <a:ext uri="{FF2B5EF4-FFF2-40B4-BE49-F238E27FC236}">
              <a16:creationId xmlns:a16="http://schemas.microsoft.com/office/drawing/2014/main" id="{00000000-0008-0000-3500-00004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39" name="Line 75">
          <a:extLst>
            <a:ext uri="{FF2B5EF4-FFF2-40B4-BE49-F238E27FC236}">
              <a16:creationId xmlns:a16="http://schemas.microsoft.com/office/drawing/2014/main" id="{00000000-0008-0000-3500-00004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0" name="Line 76">
          <a:extLst>
            <a:ext uri="{FF2B5EF4-FFF2-40B4-BE49-F238E27FC236}">
              <a16:creationId xmlns:a16="http://schemas.microsoft.com/office/drawing/2014/main" id="{00000000-0008-0000-3500-00004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1" name="Line 77">
          <a:extLst>
            <a:ext uri="{FF2B5EF4-FFF2-40B4-BE49-F238E27FC236}">
              <a16:creationId xmlns:a16="http://schemas.microsoft.com/office/drawing/2014/main" id="{00000000-0008-0000-3500-00004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2" name="Line 78">
          <a:extLst>
            <a:ext uri="{FF2B5EF4-FFF2-40B4-BE49-F238E27FC236}">
              <a16:creationId xmlns:a16="http://schemas.microsoft.com/office/drawing/2014/main" id="{00000000-0008-0000-3500-00004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3" name="Line 79">
          <a:extLst>
            <a:ext uri="{FF2B5EF4-FFF2-40B4-BE49-F238E27FC236}">
              <a16:creationId xmlns:a16="http://schemas.microsoft.com/office/drawing/2014/main" id="{00000000-0008-0000-3500-00004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4" name="Line 80">
          <a:extLst>
            <a:ext uri="{FF2B5EF4-FFF2-40B4-BE49-F238E27FC236}">
              <a16:creationId xmlns:a16="http://schemas.microsoft.com/office/drawing/2014/main" id="{00000000-0008-0000-3500-00005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5" name="Line 81">
          <a:extLst>
            <a:ext uri="{FF2B5EF4-FFF2-40B4-BE49-F238E27FC236}">
              <a16:creationId xmlns:a16="http://schemas.microsoft.com/office/drawing/2014/main" id="{00000000-0008-0000-3500-00005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6" name="Line 82">
          <a:extLst>
            <a:ext uri="{FF2B5EF4-FFF2-40B4-BE49-F238E27FC236}">
              <a16:creationId xmlns:a16="http://schemas.microsoft.com/office/drawing/2014/main" id="{00000000-0008-0000-3500-00005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7" name="Line 83">
          <a:extLst>
            <a:ext uri="{FF2B5EF4-FFF2-40B4-BE49-F238E27FC236}">
              <a16:creationId xmlns:a16="http://schemas.microsoft.com/office/drawing/2014/main" id="{00000000-0008-0000-3500-00005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8" name="Line 84">
          <a:extLst>
            <a:ext uri="{FF2B5EF4-FFF2-40B4-BE49-F238E27FC236}">
              <a16:creationId xmlns:a16="http://schemas.microsoft.com/office/drawing/2014/main" id="{00000000-0008-0000-3500-00005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49" name="Line 85">
          <a:extLst>
            <a:ext uri="{FF2B5EF4-FFF2-40B4-BE49-F238E27FC236}">
              <a16:creationId xmlns:a16="http://schemas.microsoft.com/office/drawing/2014/main" id="{00000000-0008-0000-3500-00005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0" name="Line 86">
          <a:extLst>
            <a:ext uri="{FF2B5EF4-FFF2-40B4-BE49-F238E27FC236}">
              <a16:creationId xmlns:a16="http://schemas.microsoft.com/office/drawing/2014/main" id="{00000000-0008-0000-3500-00005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1" name="Line 87">
          <a:extLst>
            <a:ext uri="{FF2B5EF4-FFF2-40B4-BE49-F238E27FC236}">
              <a16:creationId xmlns:a16="http://schemas.microsoft.com/office/drawing/2014/main" id="{00000000-0008-0000-3500-00005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2" name="Line 88">
          <a:extLst>
            <a:ext uri="{FF2B5EF4-FFF2-40B4-BE49-F238E27FC236}">
              <a16:creationId xmlns:a16="http://schemas.microsoft.com/office/drawing/2014/main" id="{00000000-0008-0000-3500-00005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3" name="Line 89">
          <a:extLst>
            <a:ext uri="{FF2B5EF4-FFF2-40B4-BE49-F238E27FC236}">
              <a16:creationId xmlns:a16="http://schemas.microsoft.com/office/drawing/2014/main" id="{00000000-0008-0000-3500-00005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4" name="Line 90">
          <a:extLst>
            <a:ext uri="{FF2B5EF4-FFF2-40B4-BE49-F238E27FC236}">
              <a16:creationId xmlns:a16="http://schemas.microsoft.com/office/drawing/2014/main" id="{00000000-0008-0000-3500-00005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5" name="Line 91">
          <a:extLst>
            <a:ext uri="{FF2B5EF4-FFF2-40B4-BE49-F238E27FC236}">
              <a16:creationId xmlns:a16="http://schemas.microsoft.com/office/drawing/2014/main" id="{00000000-0008-0000-3500-00005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6" name="Line 92">
          <a:extLst>
            <a:ext uri="{FF2B5EF4-FFF2-40B4-BE49-F238E27FC236}">
              <a16:creationId xmlns:a16="http://schemas.microsoft.com/office/drawing/2014/main" id="{00000000-0008-0000-3500-00005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7" name="Line 93">
          <a:extLst>
            <a:ext uri="{FF2B5EF4-FFF2-40B4-BE49-F238E27FC236}">
              <a16:creationId xmlns:a16="http://schemas.microsoft.com/office/drawing/2014/main" id="{00000000-0008-0000-3500-00005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8" name="Line 94">
          <a:extLst>
            <a:ext uri="{FF2B5EF4-FFF2-40B4-BE49-F238E27FC236}">
              <a16:creationId xmlns:a16="http://schemas.microsoft.com/office/drawing/2014/main" id="{00000000-0008-0000-3500-00005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59" name="Line 95">
          <a:extLst>
            <a:ext uri="{FF2B5EF4-FFF2-40B4-BE49-F238E27FC236}">
              <a16:creationId xmlns:a16="http://schemas.microsoft.com/office/drawing/2014/main" id="{00000000-0008-0000-3500-00005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0" name="Line 96">
          <a:extLst>
            <a:ext uri="{FF2B5EF4-FFF2-40B4-BE49-F238E27FC236}">
              <a16:creationId xmlns:a16="http://schemas.microsoft.com/office/drawing/2014/main" id="{00000000-0008-0000-3500-00006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1" name="Line 97">
          <a:extLst>
            <a:ext uri="{FF2B5EF4-FFF2-40B4-BE49-F238E27FC236}">
              <a16:creationId xmlns:a16="http://schemas.microsoft.com/office/drawing/2014/main" id="{00000000-0008-0000-3500-00006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2" name="Line 98">
          <a:extLst>
            <a:ext uri="{FF2B5EF4-FFF2-40B4-BE49-F238E27FC236}">
              <a16:creationId xmlns:a16="http://schemas.microsoft.com/office/drawing/2014/main" id="{00000000-0008-0000-3500-00006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3" name="Line 99">
          <a:extLst>
            <a:ext uri="{FF2B5EF4-FFF2-40B4-BE49-F238E27FC236}">
              <a16:creationId xmlns:a16="http://schemas.microsoft.com/office/drawing/2014/main" id="{00000000-0008-0000-3500-00006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4" name="Line 100">
          <a:extLst>
            <a:ext uri="{FF2B5EF4-FFF2-40B4-BE49-F238E27FC236}">
              <a16:creationId xmlns:a16="http://schemas.microsoft.com/office/drawing/2014/main" id="{00000000-0008-0000-3500-00006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5" name="Line 101">
          <a:extLst>
            <a:ext uri="{FF2B5EF4-FFF2-40B4-BE49-F238E27FC236}">
              <a16:creationId xmlns:a16="http://schemas.microsoft.com/office/drawing/2014/main" id="{00000000-0008-0000-3500-00006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6" name="Line 102">
          <a:extLst>
            <a:ext uri="{FF2B5EF4-FFF2-40B4-BE49-F238E27FC236}">
              <a16:creationId xmlns:a16="http://schemas.microsoft.com/office/drawing/2014/main" id="{00000000-0008-0000-3500-00006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7" name="Line 103">
          <a:extLst>
            <a:ext uri="{FF2B5EF4-FFF2-40B4-BE49-F238E27FC236}">
              <a16:creationId xmlns:a16="http://schemas.microsoft.com/office/drawing/2014/main" id="{00000000-0008-0000-3500-00006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8" name="Line 104">
          <a:extLst>
            <a:ext uri="{FF2B5EF4-FFF2-40B4-BE49-F238E27FC236}">
              <a16:creationId xmlns:a16="http://schemas.microsoft.com/office/drawing/2014/main" id="{00000000-0008-0000-3500-00006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69" name="Line 105">
          <a:extLst>
            <a:ext uri="{FF2B5EF4-FFF2-40B4-BE49-F238E27FC236}">
              <a16:creationId xmlns:a16="http://schemas.microsoft.com/office/drawing/2014/main" id="{00000000-0008-0000-3500-00006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0" name="Line 106">
          <a:extLst>
            <a:ext uri="{FF2B5EF4-FFF2-40B4-BE49-F238E27FC236}">
              <a16:creationId xmlns:a16="http://schemas.microsoft.com/office/drawing/2014/main" id="{00000000-0008-0000-3500-00006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1" name="Line 107">
          <a:extLst>
            <a:ext uri="{FF2B5EF4-FFF2-40B4-BE49-F238E27FC236}">
              <a16:creationId xmlns:a16="http://schemas.microsoft.com/office/drawing/2014/main" id="{00000000-0008-0000-3500-00006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2" name="Line 108">
          <a:extLst>
            <a:ext uri="{FF2B5EF4-FFF2-40B4-BE49-F238E27FC236}">
              <a16:creationId xmlns:a16="http://schemas.microsoft.com/office/drawing/2014/main" id="{00000000-0008-0000-3500-00006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3" name="Line 109">
          <a:extLst>
            <a:ext uri="{FF2B5EF4-FFF2-40B4-BE49-F238E27FC236}">
              <a16:creationId xmlns:a16="http://schemas.microsoft.com/office/drawing/2014/main" id="{00000000-0008-0000-3500-00006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4" name="Line 110">
          <a:extLst>
            <a:ext uri="{FF2B5EF4-FFF2-40B4-BE49-F238E27FC236}">
              <a16:creationId xmlns:a16="http://schemas.microsoft.com/office/drawing/2014/main" id="{00000000-0008-0000-3500-00006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5" name="Line 111">
          <a:extLst>
            <a:ext uri="{FF2B5EF4-FFF2-40B4-BE49-F238E27FC236}">
              <a16:creationId xmlns:a16="http://schemas.microsoft.com/office/drawing/2014/main" id="{00000000-0008-0000-3500-00006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6" name="Line 112">
          <a:extLst>
            <a:ext uri="{FF2B5EF4-FFF2-40B4-BE49-F238E27FC236}">
              <a16:creationId xmlns:a16="http://schemas.microsoft.com/office/drawing/2014/main" id="{00000000-0008-0000-3500-00007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7" name="Line 113">
          <a:extLst>
            <a:ext uri="{FF2B5EF4-FFF2-40B4-BE49-F238E27FC236}">
              <a16:creationId xmlns:a16="http://schemas.microsoft.com/office/drawing/2014/main" id="{00000000-0008-0000-3500-00007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8" name="Line 114">
          <a:extLst>
            <a:ext uri="{FF2B5EF4-FFF2-40B4-BE49-F238E27FC236}">
              <a16:creationId xmlns:a16="http://schemas.microsoft.com/office/drawing/2014/main" id="{00000000-0008-0000-3500-00007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79" name="Line 115">
          <a:extLst>
            <a:ext uri="{FF2B5EF4-FFF2-40B4-BE49-F238E27FC236}">
              <a16:creationId xmlns:a16="http://schemas.microsoft.com/office/drawing/2014/main" id="{00000000-0008-0000-3500-00007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0" name="Line 116">
          <a:extLst>
            <a:ext uri="{FF2B5EF4-FFF2-40B4-BE49-F238E27FC236}">
              <a16:creationId xmlns:a16="http://schemas.microsoft.com/office/drawing/2014/main" id="{00000000-0008-0000-3500-00007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1" name="Line 117">
          <a:extLst>
            <a:ext uri="{FF2B5EF4-FFF2-40B4-BE49-F238E27FC236}">
              <a16:creationId xmlns:a16="http://schemas.microsoft.com/office/drawing/2014/main" id="{00000000-0008-0000-3500-00007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2" name="Line 118">
          <a:extLst>
            <a:ext uri="{FF2B5EF4-FFF2-40B4-BE49-F238E27FC236}">
              <a16:creationId xmlns:a16="http://schemas.microsoft.com/office/drawing/2014/main" id="{00000000-0008-0000-3500-00007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3" name="Line 119">
          <a:extLst>
            <a:ext uri="{FF2B5EF4-FFF2-40B4-BE49-F238E27FC236}">
              <a16:creationId xmlns:a16="http://schemas.microsoft.com/office/drawing/2014/main" id="{00000000-0008-0000-3500-00007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4" name="Line 120">
          <a:extLst>
            <a:ext uri="{FF2B5EF4-FFF2-40B4-BE49-F238E27FC236}">
              <a16:creationId xmlns:a16="http://schemas.microsoft.com/office/drawing/2014/main" id="{00000000-0008-0000-3500-00007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5" name="Line 121">
          <a:extLst>
            <a:ext uri="{FF2B5EF4-FFF2-40B4-BE49-F238E27FC236}">
              <a16:creationId xmlns:a16="http://schemas.microsoft.com/office/drawing/2014/main" id="{00000000-0008-0000-3500-00007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6" name="Line 122">
          <a:extLst>
            <a:ext uri="{FF2B5EF4-FFF2-40B4-BE49-F238E27FC236}">
              <a16:creationId xmlns:a16="http://schemas.microsoft.com/office/drawing/2014/main" id="{00000000-0008-0000-3500-00007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7" name="Line 123">
          <a:extLst>
            <a:ext uri="{FF2B5EF4-FFF2-40B4-BE49-F238E27FC236}">
              <a16:creationId xmlns:a16="http://schemas.microsoft.com/office/drawing/2014/main" id="{00000000-0008-0000-3500-00007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8" name="Line 124">
          <a:extLst>
            <a:ext uri="{FF2B5EF4-FFF2-40B4-BE49-F238E27FC236}">
              <a16:creationId xmlns:a16="http://schemas.microsoft.com/office/drawing/2014/main" id="{00000000-0008-0000-3500-00007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89" name="Line 125">
          <a:extLst>
            <a:ext uri="{FF2B5EF4-FFF2-40B4-BE49-F238E27FC236}">
              <a16:creationId xmlns:a16="http://schemas.microsoft.com/office/drawing/2014/main" id="{00000000-0008-0000-3500-00007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0" name="Line 126">
          <a:extLst>
            <a:ext uri="{FF2B5EF4-FFF2-40B4-BE49-F238E27FC236}">
              <a16:creationId xmlns:a16="http://schemas.microsoft.com/office/drawing/2014/main" id="{00000000-0008-0000-3500-00007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1" name="Line 127">
          <a:extLst>
            <a:ext uri="{FF2B5EF4-FFF2-40B4-BE49-F238E27FC236}">
              <a16:creationId xmlns:a16="http://schemas.microsoft.com/office/drawing/2014/main" id="{00000000-0008-0000-3500-00007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2" name="Line 128">
          <a:extLst>
            <a:ext uri="{FF2B5EF4-FFF2-40B4-BE49-F238E27FC236}">
              <a16:creationId xmlns:a16="http://schemas.microsoft.com/office/drawing/2014/main" id="{00000000-0008-0000-3500-00008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3" name="Line 129">
          <a:extLst>
            <a:ext uri="{FF2B5EF4-FFF2-40B4-BE49-F238E27FC236}">
              <a16:creationId xmlns:a16="http://schemas.microsoft.com/office/drawing/2014/main" id="{00000000-0008-0000-3500-00008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4" name="Line 130">
          <a:extLst>
            <a:ext uri="{FF2B5EF4-FFF2-40B4-BE49-F238E27FC236}">
              <a16:creationId xmlns:a16="http://schemas.microsoft.com/office/drawing/2014/main" id="{00000000-0008-0000-3500-00008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5" name="Line 131">
          <a:extLst>
            <a:ext uri="{FF2B5EF4-FFF2-40B4-BE49-F238E27FC236}">
              <a16:creationId xmlns:a16="http://schemas.microsoft.com/office/drawing/2014/main" id="{00000000-0008-0000-3500-00008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6" name="Line 132">
          <a:extLst>
            <a:ext uri="{FF2B5EF4-FFF2-40B4-BE49-F238E27FC236}">
              <a16:creationId xmlns:a16="http://schemas.microsoft.com/office/drawing/2014/main" id="{00000000-0008-0000-3500-00008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7" name="Line 133">
          <a:extLst>
            <a:ext uri="{FF2B5EF4-FFF2-40B4-BE49-F238E27FC236}">
              <a16:creationId xmlns:a16="http://schemas.microsoft.com/office/drawing/2014/main" id="{00000000-0008-0000-3500-00008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8" name="Line 134">
          <a:extLst>
            <a:ext uri="{FF2B5EF4-FFF2-40B4-BE49-F238E27FC236}">
              <a16:creationId xmlns:a16="http://schemas.microsoft.com/office/drawing/2014/main" id="{00000000-0008-0000-3500-00008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599" name="Line 135">
          <a:extLst>
            <a:ext uri="{FF2B5EF4-FFF2-40B4-BE49-F238E27FC236}">
              <a16:creationId xmlns:a16="http://schemas.microsoft.com/office/drawing/2014/main" id="{00000000-0008-0000-3500-00008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0" name="Line 136">
          <a:extLst>
            <a:ext uri="{FF2B5EF4-FFF2-40B4-BE49-F238E27FC236}">
              <a16:creationId xmlns:a16="http://schemas.microsoft.com/office/drawing/2014/main" id="{00000000-0008-0000-3500-00008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1" name="Line 137">
          <a:extLst>
            <a:ext uri="{FF2B5EF4-FFF2-40B4-BE49-F238E27FC236}">
              <a16:creationId xmlns:a16="http://schemas.microsoft.com/office/drawing/2014/main" id="{00000000-0008-0000-3500-00008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2" name="Line 138">
          <a:extLst>
            <a:ext uri="{FF2B5EF4-FFF2-40B4-BE49-F238E27FC236}">
              <a16:creationId xmlns:a16="http://schemas.microsoft.com/office/drawing/2014/main" id="{00000000-0008-0000-3500-00008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3" name="Line 139">
          <a:extLst>
            <a:ext uri="{FF2B5EF4-FFF2-40B4-BE49-F238E27FC236}">
              <a16:creationId xmlns:a16="http://schemas.microsoft.com/office/drawing/2014/main" id="{00000000-0008-0000-3500-00008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4" name="Line 140">
          <a:extLst>
            <a:ext uri="{FF2B5EF4-FFF2-40B4-BE49-F238E27FC236}">
              <a16:creationId xmlns:a16="http://schemas.microsoft.com/office/drawing/2014/main" id="{00000000-0008-0000-3500-00008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5" name="Line 141">
          <a:extLst>
            <a:ext uri="{FF2B5EF4-FFF2-40B4-BE49-F238E27FC236}">
              <a16:creationId xmlns:a16="http://schemas.microsoft.com/office/drawing/2014/main" id="{00000000-0008-0000-3500-00008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6" name="Line 142">
          <a:extLst>
            <a:ext uri="{FF2B5EF4-FFF2-40B4-BE49-F238E27FC236}">
              <a16:creationId xmlns:a16="http://schemas.microsoft.com/office/drawing/2014/main" id="{00000000-0008-0000-3500-00008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7" name="Line 143">
          <a:extLst>
            <a:ext uri="{FF2B5EF4-FFF2-40B4-BE49-F238E27FC236}">
              <a16:creationId xmlns:a16="http://schemas.microsoft.com/office/drawing/2014/main" id="{00000000-0008-0000-3500-00008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8" name="Line 144">
          <a:extLst>
            <a:ext uri="{FF2B5EF4-FFF2-40B4-BE49-F238E27FC236}">
              <a16:creationId xmlns:a16="http://schemas.microsoft.com/office/drawing/2014/main" id="{00000000-0008-0000-3500-00009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09" name="Line 145">
          <a:extLst>
            <a:ext uri="{FF2B5EF4-FFF2-40B4-BE49-F238E27FC236}">
              <a16:creationId xmlns:a16="http://schemas.microsoft.com/office/drawing/2014/main" id="{00000000-0008-0000-3500-00009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0" name="Line 146">
          <a:extLst>
            <a:ext uri="{FF2B5EF4-FFF2-40B4-BE49-F238E27FC236}">
              <a16:creationId xmlns:a16="http://schemas.microsoft.com/office/drawing/2014/main" id="{00000000-0008-0000-3500-00009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1" name="Line 147">
          <a:extLst>
            <a:ext uri="{FF2B5EF4-FFF2-40B4-BE49-F238E27FC236}">
              <a16:creationId xmlns:a16="http://schemas.microsoft.com/office/drawing/2014/main" id="{00000000-0008-0000-3500-00009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2" name="Line 148">
          <a:extLst>
            <a:ext uri="{FF2B5EF4-FFF2-40B4-BE49-F238E27FC236}">
              <a16:creationId xmlns:a16="http://schemas.microsoft.com/office/drawing/2014/main" id="{00000000-0008-0000-3500-00009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3" name="Line 149">
          <a:extLst>
            <a:ext uri="{FF2B5EF4-FFF2-40B4-BE49-F238E27FC236}">
              <a16:creationId xmlns:a16="http://schemas.microsoft.com/office/drawing/2014/main" id="{00000000-0008-0000-3500-00009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4" name="Line 150">
          <a:extLst>
            <a:ext uri="{FF2B5EF4-FFF2-40B4-BE49-F238E27FC236}">
              <a16:creationId xmlns:a16="http://schemas.microsoft.com/office/drawing/2014/main" id="{00000000-0008-0000-3500-00009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5" name="Line 151">
          <a:extLst>
            <a:ext uri="{FF2B5EF4-FFF2-40B4-BE49-F238E27FC236}">
              <a16:creationId xmlns:a16="http://schemas.microsoft.com/office/drawing/2014/main" id="{00000000-0008-0000-3500-00009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6" name="Line 152">
          <a:extLst>
            <a:ext uri="{FF2B5EF4-FFF2-40B4-BE49-F238E27FC236}">
              <a16:creationId xmlns:a16="http://schemas.microsoft.com/office/drawing/2014/main" id="{00000000-0008-0000-3500-00009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7" name="Line 153">
          <a:extLst>
            <a:ext uri="{FF2B5EF4-FFF2-40B4-BE49-F238E27FC236}">
              <a16:creationId xmlns:a16="http://schemas.microsoft.com/office/drawing/2014/main" id="{00000000-0008-0000-3500-00009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8" name="Line 154">
          <a:extLst>
            <a:ext uri="{FF2B5EF4-FFF2-40B4-BE49-F238E27FC236}">
              <a16:creationId xmlns:a16="http://schemas.microsoft.com/office/drawing/2014/main" id="{00000000-0008-0000-3500-00009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19" name="Line 155">
          <a:extLst>
            <a:ext uri="{FF2B5EF4-FFF2-40B4-BE49-F238E27FC236}">
              <a16:creationId xmlns:a16="http://schemas.microsoft.com/office/drawing/2014/main" id="{00000000-0008-0000-3500-00009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0" name="Line 156">
          <a:extLst>
            <a:ext uri="{FF2B5EF4-FFF2-40B4-BE49-F238E27FC236}">
              <a16:creationId xmlns:a16="http://schemas.microsoft.com/office/drawing/2014/main" id="{00000000-0008-0000-3500-00009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1" name="Line 157">
          <a:extLst>
            <a:ext uri="{FF2B5EF4-FFF2-40B4-BE49-F238E27FC236}">
              <a16:creationId xmlns:a16="http://schemas.microsoft.com/office/drawing/2014/main" id="{00000000-0008-0000-3500-00009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2" name="Line 158">
          <a:extLst>
            <a:ext uri="{FF2B5EF4-FFF2-40B4-BE49-F238E27FC236}">
              <a16:creationId xmlns:a16="http://schemas.microsoft.com/office/drawing/2014/main" id="{00000000-0008-0000-3500-00009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3" name="Line 159">
          <a:extLst>
            <a:ext uri="{FF2B5EF4-FFF2-40B4-BE49-F238E27FC236}">
              <a16:creationId xmlns:a16="http://schemas.microsoft.com/office/drawing/2014/main" id="{00000000-0008-0000-3500-00009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4" name="Line 160">
          <a:extLst>
            <a:ext uri="{FF2B5EF4-FFF2-40B4-BE49-F238E27FC236}">
              <a16:creationId xmlns:a16="http://schemas.microsoft.com/office/drawing/2014/main" id="{00000000-0008-0000-3500-0000A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5" name="Line 161">
          <a:extLst>
            <a:ext uri="{FF2B5EF4-FFF2-40B4-BE49-F238E27FC236}">
              <a16:creationId xmlns:a16="http://schemas.microsoft.com/office/drawing/2014/main" id="{00000000-0008-0000-3500-0000A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6" name="Line 162">
          <a:extLst>
            <a:ext uri="{FF2B5EF4-FFF2-40B4-BE49-F238E27FC236}">
              <a16:creationId xmlns:a16="http://schemas.microsoft.com/office/drawing/2014/main" id="{00000000-0008-0000-3500-0000A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7" name="Line 163">
          <a:extLst>
            <a:ext uri="{FF2B5EF4-FFF2-40B4-BE49-F238E27FC236}">
              <a16:creationId xmlns:a16="http://schemas.microsoft.com/office/drawing/2014/main" id="{00000000-0008-0000-3500-0000A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8" name="Line 164">
          <a:extLst>
            <a:ext uri="{FF2B5EF4-FFF2-40B4-BE49-F238E27FC236}">
              <a16:creationId xmlns:a16="http://schemas.microsoft.com/office/drawing/2014/main" id="{00000000-0008-0000-3500-0000A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29" name="Line 165">
          <a:extLst>
            <a:ext uri="{FF2B5EF4-FFF2-40B4-BE49-F238E27FC236}">
              <a16:creationId xmlns:a16="http://schemas.microsoft.com/office/drawing/2014/main" id="{00000000-0008-0000-3500-0000A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0" name="Line 166">
          <a:extLst>
            <a:ext uri="{FF2B5EF4-FFF2-40B4-BE49-F238E27FC236}">
              <a16:creationId xmlns:a16="http://schemas.microsoft.com/office/drawing/2014/main" id="{00000000-0008-0000-3500-0000A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1" name="Line 167">
          <a:extLst>
            <a:ext uri="{FF2B5EF4-FFF2-40B4-BE49-F238E27FC236}">
              <a16:creationId xmlns:a16="http://schemas.microsoft.com/office/drawing/2014/main" id="{00000000-0008-0000-3500-0000A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2" name="Line 168">
          <a:extLst>
            <a:ext uri="{FF2B5EF4-FFF2-40B4-BE49-F238E27FC236}">
              <a16:creationId xmlns:a16="http://schemas.microsoft.com/office/drawing/2014/main" id="{00000000-0008-0000-3500-0000A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3" name="Line 169">
          <a:extLst>
            <a:ext uri="{FF2B5EF4-FFF2-40B4-BE49-F238E27FC236}">
              <a16:creationId xmlns:a16="http://schemas.microsoft.com/office/drawing/2014/main" id="{00000000-0008-0000-3500-0000A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4" name="Line 170">
          <a:extLst>
            <a:ext uri="{FF2B5EF4-FFF2-40B4-BE49-F238E27FC236}">
              <a16:creationId xmlns:a16="http://schemas.microsoft.com/office/drawing/2014/main" id="{00000000-0008-0000-3500-0000A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5" name="Line 171">
          <a:extLst>
            <a:ext uri="{FF2B5EF4-FFF2-40B4-BE49-F238E27FC236}">
              <a16:creationId xmlns:a16="http://schemas.microsoft.com/office/drawing/2014/main" id="{00000000-0008-0000-3500-0000A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6" name="Line 172">
          <a:extLst>
            <a:ext uri="{FF2B5EF4-FFF2-40B4-BE49-F238E27FC236}">
              <a16:creationId xmlns:a16="http://schemas.microsoft.com/office/drawing/2014/main" id="{00000000-0008-0000-3500-0000A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7" name="Line 173">
          <a:extLst>
            <a:ext uri="{FF2B5EF4-FFF2-40B4-BE49-F238E27FC236}">
              <a16:creationId xmlns:a16="http://schemas.microsoft.com/office/drawing/2014/main" id="{00000000-0008-0000-3500-0000A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8" name="Line 174">
          <a:extLst>
            <a:ext uri="{FF2B5EF4-FFF2-40B4-BE49-F238E27FC236}">
              <a16:creationId xmlns:a16="http://schemas.microsoft.com/office/drawing/2014/main" id="{00000000-0008-0000-3500-0000A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39" name="Line 175">
          <a:extLst>
            <a:ext uri="{FF2B5EF4-FFF2-40B4-BE49-F238E27FC236}">
              <a16:creationId xmlns:a16="http://schemas.microsoft.com/office/drawing/2014/main" id="{00000000-0008-0000-3500-0000A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0" name="Line 176">
          <a:extLst>
            <a:ext uri="{FF2B5EF4-FFF2-40B4-BE49-F238E27FC236}">
              <a16:creationId xmlns:a16="http://schemas.microsoft.com/office/drawing/2014/main" id="{00000000-0008-0000-3500-0000B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1" name="Line 177">
          <a:extLst>
            <a:ext uri="{FF2B5EF4-FFF2-40B4-BE49-F238E27FC236}">
              <a16:creationId xmlns:a16="http://schemas.microsoft.com/office/drawing/2014/main" id="{00000000-0008-0000-3500-0000B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2" name="Line 178">
          <a:extLst>
            <a:ext uri="{FF2B5EF4-FFF2-40B4-BE49-F238E27FC236}">
              <a16:creationId xmlns:a16="http://schemas.microsoft.com/office/drawing/2014/main" id="{00000000-0008-0000-3500-0000B2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3" name="Line 179">
          <a:extLst>
            <a:ext uri="{FF2B5EF4-FFF2-40B4-BE49-F238E27FC236}">
              <a16:creationId xmlns:a16="http://schemas.microsoft.com/office/drawing/2014/main" id="{00000000-0008-0000-3500-0000B3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4" name="Line 180">
          <a:extLst>
            <a:ext uri="{FF2B5EF4-FFF2-40B4-BE49-F238E27FC236}">
              <a16:creationId xmlns:a16="http://schemas.microsoft.com/office/drawing/2014/main" id="{00000000-0008-0000-3500-0000B4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5" name="Line 181">
          <a:extLst>
            <a:ext uri="{FF2B5EF4-FFF2-40B4-BE49-F238E27FC236}">
              <a16:creationId xmlns:a16="http://schemas.microsoft.com/office/drawing/2014/main" id="{00000000-0008-0000-3500-0000B5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6" name="Line 182">
          <a:extLst>
            <a:ext uri="{FF2B5EF4-FFF2-40B4-BE49-F238E27FC236}">
              <a16:creationId xmlns:a16="http://schemas.microsoft.com/office/drawing/2014/main" id="{00000000-0008-0000-3500-0000B6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0</xdr:rowOff>
    </xdr:to>
    <xdr:sp macro="" textlink="">
      <xdr:nvSpPr>
        <xdr:cNvPr id="62647" name="Line 183">
          <a:extLst>
            <a:ext uri="{FF2B5EF4-FFF2-40B4-BE49-F238E27FC236}">
              <a16:creationId xmlns:a16="http://schemas.microsoft.com/office/drawing/2014/main" id="{00000000-0008-0000-3500-0000B7F40000}"/>
            </a:ext>
          </a:extLst>
        </xdr:cNvPr>
        <xdr:cNvSpPr>
          <a:spLocks noChangeShapeType="1"/>
        </xdr:cNvSpPr>
      </xdr:nvSpPr>
      <xdr:spPr bwMode="auto">
        <a:xfrm>
          <a:off x="0" y="37528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8" name="Line 184">
          <a:extLst>
            <a:ext uri="{FF2B5EF4-FFF2-40B4-BE49-F238E27FC236}">
              <a16:creationId xmlns:a16="http://schemas.microsoft.com/office/drawing/2014/main" id="{00000000-0008-0000-3500-0000B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49" name="Line 185">
          <a:extLst>
            <a:ext uri="{FF2B5EF4-FFF2-40B4-BE49-F238E27FC236}">
              <a16:creationId xmlns:a16="http://schemas.microsoft.com/office/drawing/2014/main" id="{00000000-0008-0000-3500-0000B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0" name="Line 186">
          <a:extLst>
            <a:ext uri="{FF2B5EF4-FFF2-40B4-BE49-F238E27FC236}">
              <a16:creationId xmlns:a16="http://schemas.microsoft.com/office/drawing/2014/main" id="{00000000-0008-0000-3500-0000B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1" name="Line 187">
          <a:extLst>
            <a:ext uri="{FF2B5EF4-FFF2-40B4-BE49-F238E27FC236}">
              <a16:creationId xmlns:a16="http://schemas.microsoft.com/office/drawing/2014/main" id="{00000000-0008-0000-3500-0000B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2" name="Line 188">
          <a:extLst>
            <a:ext uri="{FF2B5EF4-FFF2-40B4-BE49-F238E27FC236}">
              <a16:creationId xmlns:a16="http://schemas.microsoft.com/office/drawing/2014/main" id="{00000000-0008-0000-3500-0000B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3" name="Line 189">
          <a:extLst>
            <a:ext uri="{FF2B5EF4-FFF2-40B4-BE49-F238E27FC236}">
              <a16:creationId xmlns:a16="http://schemas.microsoft.com/office/drawing/2014/main" id="{00000000-0008-0000-3500-0000B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4" name="Line 190">
          <a:extLst>
            <a:ext uri="{FF2B5EF4-FFF2-40B4-BE49-F238E27FC236}">
              <a16:creationId xmlns:a16="http://schemas.microsoft.com/office/drawing/2014/main" id="{00000000-0008-0000-3500-0000B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5" name="Line 191">
          <a:extLst>
            <a:ext uri="{FF2B5EF4-FFF2-40B4-BE49-F238E27FC236}">
              <a16:creationId xmlns:a16="http://schemas.microsoft.com/office/drawing/2014/main" id="{00000000-0008-0000-3500-0000B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6" name="Line 192">
          <a:extLst>
            <a:ext uri="{FF2B5EF4-FFF2-40B4-BE49-F238E27FC236}">
              <a16:creationId xmlns:a16="http://schemas.microsoft.com/office/drawing/2014/main" id="{00000000-0008-0000-3500-0000C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7" name="Line 193">
          <a:extLst>
            <a:ext uri="{FF2B5EF4-FFF2-40B4-BE49-F238E27FC236}">
              <a16:creationId xmlns:a16="http://schemas.microsoft.com/office/drawing/2014/main" id="{00000000-0008-0000-3500-0000C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8" name="Line 194">
          <a:extLst>
            <a:ext uri="{FF2B5EF4-FFF2-40B4-BE49-F238E27FC236}">
              <a16:creationId xmlns:a16="http://schemas.microsoft.com/office/drawing/2014/main" id="{00000000-0008-0000-3500-0000C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59" name="Line 195">
          <a:extLst>
            <a:ext uri="{FF2B5EF4-FFF2-40B4-BE49-F238E27FC236}">
              <a16:creationId xmlns:a16="http://schemas.microsoft.com/office/drawing/2014/main" id="{00000000-0008-0000-3500-0000C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0" name="Line 196">
          <a:extLst>
            <a:ext uri="{FF2B5EF4-FFF2-40B4-BE49-F238E27FC236}">
              <a16:creationId xmlns:a16="http://schemas.microsoft.com/office/drawing/2014/main" id="{00000000-0008-0000-3500-0000C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1" name="Line 197">
          <a:extLst>
            <a:ext uri="{FF2B5EF4-FFF2-40B4-BE49-F238E27FC236}">
              <a16:creationId xmlns:a16="http://schemas.microsoft.com/office/drawing/2014/main" id="{00000000-0008-0000-3500-0000C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2" name="Line 198">
          <a:extLst>
            <a:ext uri="{FF2B5EF4-FFF2-40B4-BE49-F238E27FC236}">
              <a16:creationId xmlns:a16="http://schemas.microsoft.com/office/drawing/2014/main" id="{00000000-0008-0000-3500-0000C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3" name="Line 199">
          <a:extLst>
            <a:ext uri="{FF2B5EF4-FFF2-40B4-BE49-F238E27FC236}">
              <a16:creationId xmlns:a16="http://schemas.microsoft.com/office/drawing/2014/main" id="{00000000-0008-0000-3500-0000C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4" name="Line 200">
          <a:extLst>
            <a:ext uri="{FF2B5EF4-FFF2-40B4-BE49-F238E27FC236}">
              <a16:creationId xmlns:a16="http://schemas.microsoft.com/office/drawing/2014/main" id="{00000000-0008-0000-3500-0000C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5" name="Line 201">
          <a:extLst>
            <a:ext uri="{FF2B5EF4-FFF2-40B4-BE49-F238E27FC236}">
              <a16:creationId xmlns:a16="http://schemas.microsoft.com/office/drawing/2014/main" id="{00000000-0008-0000-3500-0000C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6" name="Line 202">
          <a:extLst>
            <a:ext uri="{FF2B5EF4-FFF2-40B4-BE49-F238E27FC236}">
              <a16:creationId xmlns:a16="http://schemas.microsoft.com/office/drawing/2014/main" id="{00000000-0008-0000-3500-0000C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7" name="Line 203">
          <a:extLst>
            <a:ext uri="{FF2B5EF4-FFF2-40B4-BE49-F238E27FC236}">
              <a16:creationId xmlns:a16="http://schemas.microsoft.com/office/drawing/2014/main" id="{00000000-0008-0000-3500-0000C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8" name="Line 204">
          <a:extLst>
            <a:ext uri="{FF2B5EF4-FFF2-40B4-BE49-F238E27FC236}">
              <a16:creationId xmlns:a16="http://schemas.microsoft.com/office/drawing/2014/main" id="{00000000-0008-0000-3500-0000C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69" name="Line 205">
          <a:extLst>
            <a:ext uri="{FF2B5EF4-FFF2-40B4-BE49-F238E27FC236}">
              <a16:creationId xmlns:a16="http://schemas.microsoft.com/office/drawing/2014/main" id="{00000000-0008-0000-3500-0000C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0" name="Line 206">
          <a:extLst>
            <a:ext uri="{FF2B5EF4-FFF2-40B4-BE49-F238E27FC236}">
              <a16:creationId xmlns:a16="http://schemas.microsoft.com/office/drawing/2014/main" id="{00000000-0008-0000-3500-0000C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1" name="Line 207">
          <a:extLst>
            <a:ext uri="{FF2B5EF4-FFF2-40B4-BE49-F238E27FC236}">
              <a16:creationId xmlns:a16="http://schemas.microsoft.com/office/drawing/2014/main" id="{00000000-0008-0000-3500-0000C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2" name="Line 208">
          <a:extLst>
            <a:ext uri="{FF2B5EF4-FFF2-40B4-BE49-F238E27FC236}">
              <a16:creationId xmlns:a16="http://schemas.microsoft.com/office/drawing/2014/main" id="{00000000-0008-0000-3500-0000D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3" name="Line 209">
          <a:extLst>
            <a:ext uri="{FF2B5EF4-FFF2-40B4-BE49-F238E27FC236}">
              <a16:creationId xmlns:a16="http://schemas.microsoft.com/office/drawing/2014/main" id="{00000000-0008-0000-3500-0000D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4" name="Line 210">
          <a:extLst>
            <a:ext uri="{FF2B5EF4-FFF2-40B4-BE49-F238E27FC236}">
              <a16:creationId xmlns:a16="http://schemas.microsoft.com/office/drawing/2014/main" id="{00000000-0008-0000-3500-0000D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5" name="Line 211">
          <a:extLst>
            <a:ext uri="{FF2B5EF4-FFF2-40B4-BE49-F238E27FC236}">
              <a16:creationId xmlns:a16="http://schemas.microsoft.com/office/drawing/2014/main" id="{00000000-0008-0000-3500-0000D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6" name="Line 212">
          <a:extLst>
            <a:ext uri="{FF2B5EF4-FFF2-40B4-BE49-F238E27FC236}">
              <a16:creationId xmlns:a16="http://schemas.microsoft.com/office/drawing/2014/main" id="{00000000-0008-0000-3500-0000D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7" name="Line 213">
          <a:extLst>
            <a:ext uri="{FF2B5EF4-FFF2-40B4-BE49-F238E27FC236}">
              <a16:creationId xmlns:a16="http://schemas.microsoft.com/office/drawing/2014/main" id="{00000000-0008-0000-3500-0000D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8" name="Line 214">
          <a:extLst>
            <a:ext uri="{FF2B5EF4-FFF2-40B4-BE49-F238E27FC236}">
              <a16:creationId xmlns:a16="http://schemas.microsoft.com/office/drawing/2014/main" id="{00000000-0008-0000-3500-0000D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79" name="Line 215">
          <a:extLst>
            <a:ext uri="{FF2B5EF4-FFF2-40B4-BE49-F238E27FC236}">
              <a16:creationId xmlns:a16="http://schemas.microsoft.com/office/drawing/2014/main" id="{00000000-0008-0000-3500-0000D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0" name="Line 216">
          <a:extLst>
            <a:ext uri="{FF2B5EF4-FFF2-40B4-BE49-F238E27FC236}">
              <a16:creationId xmlns:a16="http://schemas.microsoft.com/office/drawing/2014/main" id="{00000000-0008-0000-3500-0000D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1" name="Line 217">
          <a:extLst>
            <a:ext uri="{FF2B5EF4-FFF2-40B4-BE49-F238E27FC236}">
              <a16:creationId xmlns:a16="http://schemas.microsoft.com/office/drawing/2014/main" id="{00000000-0008-0000-3500-0000D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2" name="Line 218">
          <a:extLst>
            <a:ext uri="{FF2B5EF4-FFF2-40B4-BE49-F238E27FC236}">
              <a16:creationId xmlns:a16="http://schemas.microsoft.com/office/drawing/2014/main" id="{00000000-0008-0000-3500-0000D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3" name="Line 219">
          <a:extLst>
            <a:ext uri="{FF2B5EF4-FFF2-40B4-BE49-F238E27FC236}">
              <a16:creationId xmlns:a16="http://schemas.microsoft.com/office/drawing/2014/main" id="{00000000-0008-0000-3500-0000D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4" name="Line 220">
          <a:extLst>
            <a:ext uri="{FF2B5EF4-FFF2-40B4-BE49-F238E27FC236}">
              <a16:creationId xmlns:a16="http://schemas.microsoft.com/office/drawing/2014/main" id="{00000000-0008-0000-3500-0000D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5" name="Line 221">
          <a:extLst>
            <a:ext uri="{FF2B5EF4-FFF2-40B4-BE49-F238E27FC236}">
              <a16:creationId xmlns:a16="http://schemas.microsoft.com/office/drawing/2014/main" id="{00000000-0008-0000-3500-0000D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6" name="Line 222">
          <a:extLst>
            <a:ext uri="{FF2B5EF4-FFF2-40B4-BE49-F238E27FC236}">
              <a16:creationId xmlns:a16="http://schemas.microsoft.com/office/drawing/2014/main" id="{00000000-0008-0000-3500-0000D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7" name="Line 223">
          <a:extLst>
            <a:ext uri="{FF2B5EF4-FFF2-40B4-BE49-F238E27FC236}">
              <a16:creationId xmlns:a16="http://schemas.microsoft.com/office/drawing/2014/main" id="{00000000-0008-0000-3500-0000D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8" name="Line 224">
          <a:extLst>
            <a:ext uri="{FF2B5EF4-FFF2-40B4-BE49-F238E27FC236}">
              <a16:creationId xmlns:a16="http://schemas.microsoft.com/office/drawing/2014/main" id="{00000000-0008-0000-3500-0000E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89" name="Line 225">
          <a:extLst>
            <a:ext uri="{FF2B5EF4-FFF2-40B4-BE49-F238E27FC236}">
              <a16:creationId xmlns:a16="http://schemas.microsoft.com/office/drawing/2014/main" id="{00000000-0008-0000-3500-0000E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0" name="Line 226">
          <a:extLst>
            <a:ext uri="{FF2B5EF4-FFF2-40B4-BE49-F238E27FC236}">
              <a16:creationId xmlns:a16="http://schemas.microsoft.com/office/drawing/2014/main" id="{00000000-0008-0000-3500-0000E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1" name="Line 227">
          <a:extLst>
            <a:ext uri="{FF2B5EF4-FFF2-40B4-BE49-F238E27FC236}">
              <a16:creationId xmlns:a16="http://schemas.microsoft.com/office/drawing/2014/main" id="{00000000-0008-0000-3500-0000E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2" name="Line 228">
          <a:extLst>
            <a:ext uri="{FF2B5EF4-FFF2-40B4-BE49-F238E27FC236}">
              <a16:creationId xmlns:a16="http://schemas.microsoft.com/office/drawing/2014/main" id="{00000000-0008-0000-3500-0000E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3" name="Line 229">
          <a:extLst>
            <a:ext uri="{FF2B5EF4-FFF2-40B4-BE49-F238E27FC236}">
              <a16:creationId xmlns:a16="http://schemas.microsoft.com/office/drawing/2014/main" id="{00000000-0008-0000-3500-0000E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4" name="Line 230">
          <a:extLst>
            <a:ext uri="{FF2B5EF4-FFF2-40B4-BE49-F238E27FC236}">
              <a16:creationId xmlns:a16="http://schemas.microsoft.com/office/drawing/2014/main" id="{00000000-0008-0000-3500-0000E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5" name="Line 231">
          <a:extLst>
            <a:ext uri="{FF2B5EF4-FFF2-40B4-BE49-F238E27FC236}">
              <a16:creationId xmlns:a16="http://schemas.microsoft.com/office/drawing/2014/main" id="{00000000-0008-0000-3500-0000E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6" name="Line 232">
          <a:extLst>
            <a:ext uri="{FF2B5EF4-FFF2-40B4-BE49-F238E27FC236}">
              <a16:creationId xmlns:a16="http://schemas.microsoft.com/office/drawing/2014/main" id="{00000000-0008-0000-3500-0000E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7" name="Line 233">
          <a:extLst>
            <a:ext uri="{FF2B5EF4-FFF2-40B4-BE49-F238E27FC236}">
              <a16:creationId xmlns:a16="http://schemas.microsoft.com/office/drawing/2014/main" id="{00000000-0008-0000-3500-0000E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8" name="Line 234">
          <a:extLst>
            <a:ext uri="{FF2B5EF4-FFF2-40B4-BE49-F238E27FC236}">
              <a16:creationId xmlns:a16="http://schemas.microsoft.com/office/drawing/2014/main" id="{00000000-0008-0000-3500-0000E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699" name="Line 235">
          <a:extLst>
            <a:ext uri="{FF2B5EF4-FFF2-40B4-BE49-F238E27FC236}">
              <a16:creationId xmlns:a16="http://schemas.microsoft.com/office/drawing/2014/main" id="{00000000-0008-0000-3500-0000E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0" name="Line 236">
          <a:extLst>
            <a:ext uri="{FF2B5EF4-FFF2-40B4-BE49-F238E27FC236}">
              <a16:creationId xmlns:a16="http://schemas.microsoft.com/office/drawing/2014/main" id="{00000000-0008-0000-3500-0000E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1" name="Line 237">
          <a:extLst>
            <a:ext uri="{FF2B5EF4-FFF2-40B4-BE49-F238E27FC236}">
              <a16:creationId xmlns:a16="http://schemas.microsoft.com/office/drawing/2014/main" id="{00000000-0008-0000-3500-0000E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2" name="Line 238">
          <a:extLst>
            <a:ext uri="{FF2B5EF4-FFF2-40B4-BE49-F238E27FC236}">
              <a16:creationId xmlns:a16="http://schemas.microsoft.com/office/drawing/2014/main" id="{00000000-0008-0000-3500-0000E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3" name="Line 239">
          <a:extLst>
            <a:ext uri="{FF2B5EF4-FFF2-40B4-BE49-F238E27FC236}">
              <a16:creationId xmlns:a16="http://schemas.microsoft.com/office/drawing/2014/main" id="{00000000-0008-0000-3500-0000E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4" name="Line 240">
          <a:extLst>
            <a:ext uri="{FF2B5EF4-FFF2-40B4-BE49-F238E27FC236}">
              <a16:creationId xmlns:a16="http://schemas.microsoft.com/office/drawing/2014/main" id="{00000000-0008-0000-3500-0000F0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5" name="Line 241">
          <a:extLst>
            <a:ext uri="{FF2B5EF4-FFF2-40B4-BE49-F238E27FC236}">
              <a16:creationId xmlns:a16="http://schemas.microsoft.com/office/drawing/2014/main" id="{00000000-0008-0000-3500-0000F1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6" name="Line 242">
          <a:extLst>
            <a:ext uri="{FF2B5EF4-FFF2-40B4-BE49-F238E27FC236}">
              <a16:creationId xmlns:a16="http://schemas.microsoft.com/office/drawing/2014/main" id="{00000000-0008-0000-3500-0000F2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7" name="Line 243">
          <a:extLst>
            <a:ext uri="{FF2B5EF4-FFF2-40B4-BE49-F238E27FC236}">
              <a16:creationId xmlns:a16="http://schemas.microsoft.com/office/drawing/2014/main" id="{00000000-0008-0000-3500-0000F3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8" name="Line 244">
          <a:extLst>
            <a:ext uri="{FF2B5EF4-FFF2-40B4-BE49-F238E27FC236}">
              <a16:creationId xmlns:a16="http://schemas.microsoft.com/office/drawing/2014/main" id="{00000000-0008-0000-3500-0000F4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09" name="Line 245">
          <a:extLst>
            <a:ext uri="{FF2B5EF4-FFF2-40B4-BE49-F238E27FC236}">
              <a16:creationId xmlns:a16="http://schemas.microsoft.com/office/drawing/2014/main" id="{00000000-0008-0000-3500-0000F5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0" name="Line 246">
          <a:extLst>
            <a:ext uri="{FF2B5EF4-FFF2-40B4-BE49-F238E27FC236}">
              <a16:creationId xmlns:a16="http://schemas.microsoft.com/office/drawing/2014/main" id="{00000000-0008-0000-3500-0000F6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1" name="Line 247">
          <a:extLst>
            <a:ext uri="{FF2B5EF4-FFF2-40B4-BE49-F238E27FC236}">
              <a16:creationId xmlns:a16="http://schemas.microsoft.com/office/drawing/2014/main" id="{00000000-0008-0000-3500-0000F7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2" name="Line 248">
          <a:extLst>
            <a:ext uri="{FF2B5EF4-FFF2-40B4-BE49-F238E27FC236}">
              <a16:creationId xmlns:a16="http://schemas.microsoft.com/office/drawing/2014/main" id="{00000000-0008-0000-3500-0000F8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3" name="Line 249">
          <a:extLst>
            <a:ext uri="{FF2B5EF4-FFF2-40B4-BE49-F238E27FC236}">
              <a16:creationId xmlns:a16="http://schemas.microsoft.com/office/drawing/2014/main" id="{00000000-0008-0000-3500-0000F9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4" name="Line 250">
          <a:extLst>
            <a:ext uri="{FF2B5EF4-FFF2-40B4-BE49-F238E27FC236}">
              <a16:creationId xmlns:a16="http://schemas.microsoft.com/office/drawing/2014/main" id="{00000000-0008-0000-3500-0000FA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5" name="Line 251">
          <a:extLst>
            <a:ext uri="{FF2B5EF4-FFF2-40B4-BE49-F238E27FC236}">
              <a16:creationId xmlns:a16="http://schemas.microsoft.com/office/drawing/2014/main" id="{00000000-0008-0000-3500-0000FB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6" name="Line 252">
          <a:extLst>
            <a:ext uri="{FF2B5EF4-FFF2-40B4-BE49-F238E27FC236}">
              <a16:creationId xmlns:a16="http://schemas.microsoft.com/office/drawing/2014/main" id="{00000000-0008-0000-3500-0000FC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7" name="Line 253">
          <a:extLst>
            <a:ext uri="{FF2B5EF4-FFF2-40B4-BE49-F238E27FC236}">
              <a16:creationId xmlns:a16="http://schemas.microsoft.com/office/drawing/2014/main" id="{00000000-0008-0000-3500-0000FD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8" name="Line 254">
          <a:extLst>
            <a:ext uri="{FF2B5EF4-FFF2-40B4-BE49-F238E27FC236}">
              <a16:creationId xmlns:a16="http://schemas.microsoft.com/office/drawing/2014/main" id="{00000000-0008-0000-3500-0000FE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19" name="Line 255">
          <a:extLst>
            <a:ext uri="{FF2B5EF4-FFF2-40B4-BE49-F238E27FC236}">
              <a16:creationId xmlns:a16="http://schemas.microsoft.com/office/drawing/2014/main" id="{00000000-0008-0000-3500-0000FFF4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0" name="Line 256">
          <a:extLst>
            <a:ext uri="{FF2B5EF4-FFF2-40B4-BE49-F238E27FC236}">
              <a16:creationId xmlns:a16="http://schemas.microsoft.com/office/drawing/2014/main" id="{00000000-0008-0000-3500-00000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1" name="Line 257">
          <a:extLst>
            <a:ext uri="{FF2B5EF4-FFF2-40B4-BE49-F238E27FC236}">
              <a16:creationId xmlns:a16="http://schemas.microsoft.com/office/drawing/2014/main" id="{00000000-0008-0000-3500-00000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2" name="Line 258">
          <a:extLst>
            <a:ext uri="{FF2B5EF4-FFF2-40B4-BE49-F238E27FC236}">
              <a16:creationId xmlns:a16="http://schemas.microsoft.com/office/drawing/2014/main" id="{00000000-0008-0000-3500-00000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3" name="Line 259">
          <a:extLst>
            <a:ext uri="{FF2B5EF4-FFF2-40B4-BE49-F238E27FC236}">
              <a16:creationId xmlns:a16="http://schemas.microsoft.com/office/drawing/2014/main" id="{00000000-0008-0000-3500-00000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4" name="Line 260">
          <a:extLst>
            <a:ext uri="{FF2B5EF4-FFF2-40B4-BE49-F238E27FC236}">
              <a16:creationId xmlns:a16="http://schemas.microsoft.com/office/drawing/2014/main" id="{00000000-0008-0000-3500-00000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5" name="Line 261">
          <a:extLst>
            <a:ext uri="{FF2B5EF4-FFF2-40B4-BE49-F238E27FC236}">
              <a16:creationId xmlns:a16="http://schemas.microsoft.com/office/drawing/2014/main" id="{00000000-0008-0000-3500-00000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6" name="Line 262">
          <a:extLst>
            <a:ext uri="{FF2B5EF4-FFF2-40B4-BE49-F238E27FC236}">
              <a16:creationId xmlns:a16="http://schemas.microsoft.com/office/drawing/2014/main" id="{00000000-0008-0000-3500-00000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7" name="Line 263">
          <a:extLst>
            <a:ext uri="{FF2B5EF4-FFF2-40B4-BE49-F238E27FC236}">
              <a16:creationId xmlns:a16="http://schemas.microsoft.com/office/drawing/2014/main" id="{00000000-0008-0000-3500-00000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8" name="Line 264">
          <a:extLst>
            <a:ext uri="{FF2B5EF4-FFF2-40B4-BE49-F238E27FC236}">
              <a16:creationId xmlns:a16="http://schemas.microsoft.com/office/drawing/2014/main" id="{00000000-0008-0000-3500-00000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29" name="Line 265">
          <a:extLst>
            <a:ext uri="{FF2B5EF4-FFF2-40B4-BE49-F238E27FC236}">
              <a16:creationId xmlns:a16="http://schemas.microsoft.com/office/drawing/2014/main" id="{00000000-0008-0000-3500-00000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0" name="Line 266">
          <a:extLst>
            <a:ext uri="{FF2B5EF4-FFF2-40B4-BE49-F238E27FC236}">
              <a16:creationId xmlns:a16="http://schemas.microsoft.com/office/drawing/2014/main" id="{00000000-0008-0000-3500-00000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1" name="Line 267">
          <a:extLst>
            <a:ext uri="{FF2B5EF4-FFF2-40B4-BE49-F238E27FC236}">
              <a16:creationId xmlns:a16="http://schemas.microsoft.com/office/drawing/2014/main" id="{00000000-0008-0000-3500-00000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2" name="Line 268">
          <a:extLst>
            <a:ext uri="{FF2B5EF4-FFF2-40B4-BE49-F238E27FC236}">
              <a16:creationId xmlns:a16="http://schemas.microsoft.com/office/drawing/2014/main" id="{00000000-0008-0000-3500-00000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3" name="Line 269">
          <a:extLst>
            <a:ext uri="{FF2B5EF4-FFF2-40B4-BE49-F238E27FC236}">
              <a16:creationId xmlns:a16="http://schemas.microsoft.com/office/drawing/2014/main" id="{00000000-0008-0000-3500-00000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4" name="Line 270">
          <a:extLst>
            <a:ext uri="{FF2B5EF4-FFF2-40B4-BE49-F238E27FC236}">
              <a16:creationId xmlns:a16="http://schemas.microsoft.com/office/drawing/2014/main" id="{00000000-0008-0000-3500-00000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5" name="Line 271">
          <a:extLst>
            <a:ext uri="{FF2B5EF4-FFF2-40B4-BE49-F238E27FC236}">
              <a16:creationId xmlns:a16="http://schemas.microsoft.com/office/drawing/2014/main" id="{00000000-0008-0000-3500-00000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6" name="Line 272">
          <a:extLst>
            <a:ext uri="{FF2B5EF4-FFF2-40B4-BE49-F238E27FC236}">
              <a16:creationId xmlns:a16="http://schemas.microsoft.com/office/drawing/2014/main" id="{00000000-0008-0000-3500-00001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7" name="Line 273">
          <a:extLst>
            <a:ext uri="{FF2B5EF4-FFF2-40B4-BE49-F238E27FC236}">
              <a16:creationId xmlns:a16="http://schemas.microsoft.com/office/drawing/2014/main" id="{00000000-0008-0000-3500-00001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8" name="Line 274">
          <a:extLst>
            <a:ext uri="{FF2B5EF4-FFF2-40B4-BE49-F238E27FC236}">
              <a16:creationId xmlns:a16="http://schemas.microsoft.com/office/drawing/2014/main" id="{00000000-0008-0000-3500-00001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39" name="Line 275">
          <a:extLst>
            <a:ext uri="{FF2B5EF4-FFF2-40B4-BE49-F238E27FC236}">
              <a16:creationId xmlns:a16="http://schemas.microsoft.com/office/drawing/2014/main" id="{00000000-0008-0000-3500-00001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0" name="Line 276">
          <a:extLst>
            <a:ext uri="{FF2B5EF4-FFF2-40B4-BE49-F238E27FC236}">
              <a16:creationId xmlns:a16="http://schemas.microsoft.com/office/drawing/2014/main" id="{00000000-0008-0000-3500-00001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1" name="Line 277">
          <a:extLst>
            <a:ext uri="{FF2B5EF4-FFF2-40B4-BE49-F238E27FC236}">
              <a16:creationId xmlns:a16="http://schemas.microsoft.com/office/drawing/2014/main" id="{00000000-0008-0000-3500-00001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2" name="Line 278">
          <a:extLst>
            <a:ext uri="{FF2B5EF4-FFF2-40B4-BE49-F238E27FC236}">
              <a16:creationId xmlns:a16="http://schemas.microsoft.com/office/drawing/2014/main" id="{00000000-0008-0000-3500-00001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3" name="Line 279">
          <a:extLst>
            <a:ext uri="{FF2B5EF4-FFF2-40B4-BE49-F238E27FC236}">
              <a16:creationId xmlns:a16="http://schemas.microsoft.com/office/drawing/2014/main" id="{00000000-0008-0000-3500-00001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4" name="Line 280">
          <a:extLst>
            <a:ext uri="{FF2B5EF4-FFF2-40B4-BE49-F238E27FC236}">
              <a16:creationId xmlns:a16="http://schemas.microsoft.com/office/drawing/2014/main" id="{00000000-0008-0000-3500-00001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5" name="Line 281">
          <a:extLst>
            <a:ext uri="{FF2B5EF4-FFF2-40B4-BE49-F238E27FC236}">
              <a16:creationId xmlns:a16="http://schemas.microsoft.com/office/drawing/2014/main" id="{00000000-0008-0000-3500-00001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6" name="Line 282">
          <a:extLst>
            <a:ext uri="{FF2B5EF4-FFF2-40B4-BE49-F238E27FC236}">
              <a16:creationId xmlns:a16="http://schemas.microsoft.com/office/drawing/2014/main" id="{00000000-0008-0000-3500-00001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7" name="Line 283">
          <a:extLst>
            <a:ext uri="{FF2B5EF4-FFF2-40B4-BE49-F238E27FC236}">
              <a16:creationId xmlns:a16="http://schemas.microsoft.com/office/drawing/2014/main" id="{00000000-0008-0000-3500-00001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8" name="Line 284">
          <a:extLst>
            <a:ext uri="{FF2B5EF4-FFF2-40B4-BE49-F238E27FC236}">
              <a16:creationId xmlns:a16="http://schemas.microsoft.com/office/drawing/2014/main" id="{00000000-0008-0000-3500-00001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49" name="Line 285">
          <a:extLst>
            <a:ext uri="{FF2B5EF4-FFF2-40B4-BE49-F238E27FC236}">
              <a16:creationId xmlns:a16="http://schemas.microsoft.com/office/drawing/2014/main" id="{00000000-0008-0000-3500-00001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0" name="Line 286">
          <a:extLst>
            <a:ext uri="{FF2B5EF4-FFF2-40B4-BE49-F238E27FC236}">
              <a16:creationId xmlns:a16="http://schemas.microsoft.com/office/drawing/2014/main" id="{00000000-0008-0000-3500-00001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1" name="Line 287">
          <a:extLst>
            <a:ext uri="{FF2B5EF4-FFF2-40B4-BE49-F238E27FC236}">
              <a16:creationId xmlns:a16="http://schemas.microsoft.com/office/drawing/2014/main" id="{00000000-0008-0000-3500-00001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2" name="Line 288">
          <a:extLst>
            <a:ext uri="{FF2B5EF4-FFF2-40B4-BE49-F238E27FC236}">
              <a16:creationId xmlns:a16="http://schemas.microsoft.com/office/drawing/2014/main" id="{00000000-0008-0000-3500-00002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3" name="Line 289">
          <a:extLst>
            <a:ext uri="{FF2B5EF4-FFF2-40B4-BE49-F238E27FC236}">
              <a16:creationId xmlns:a16="http://schemas.microsoft.com/office/drawing/2014/main" id="{00000000-0008-0000-3500-00002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4" name="Line 290">
          <a:extLst>
            <a:ext uri="{FF2B5EF4-FFF2-40B4-BE49-F238E27FC236}">
              <a16:creationId xmlns:a16="http://schemas.microsoft.com/office/drawing/2014/main" id="{00000000-0008-0000-3500-00002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5" name="Line 291">
          <a:extLst>
            <a:ext uri="{FF2B5EF4-FFF2-40B4-BE49-F238E27FC236}">
              <a16:creationId xmlns:a16="http://schemas.microsoft.com/office/drawing/2014/main" id="{00000000-0008-0000-3500-00002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6" name="Line 292">
          <a:extLst>
            <a:ext uri="{FF2B5EF4-FFF2-40B4-BE49-F238E27FC236}">
              <a16:creationId xmlns:a16="http://schemas.microsoft.com/office/drawing/2014/main" id="{00000000-0008-0000-3500-00002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7" name="Line 293">
          <a:extLst>
            <a:ext uri="{FF2B5EF4-FFF2-40B4-BE49-F238E27FC236}">
              <a16:creationId xmlns:a16="http://schemas.microsoft.com/office/drawing/2014/main" id="{00000000-0008-0000-3500-00002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8" name="Line 294">
          <a:extLst>
            <a:ext uri="{FF2B5EF4-FFF2-40B4-BE49-F238E27FC236}">
              <a16:creationId xmlns:a16="http://schemas.microsoft.com/office/drawing/2014/main" id="{00000000-0008-0000-3500-00002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59" name="Line 295">
          <a:extLst>
            <a:ext uri="{FF2B5EF4-FFF2-40B4-BE49-F238E27FC236}">
              <a16:creationId xmlns:a16="http://schemas.microsoft.com/office/drawing/2014/main" id="{00000000-0008-0000-3500-00002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0" name="Line 296">
          <a:extLst>
            <a:ext uri="{FF2B5EF4-FFF2-40B4-BE49-F238E27FC236}">
              <a16:creationId xmlns:a16="http://schemas.microsoft.com/office/drawing/2014/main" id="{00000000-0008-0000-3500-00002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1" name="Line 297">
          <a:extLst>
            <a:ext uri="{FF2B5EF4-FFF2-40B4-BE49-F238E27FC236}">
              <a16:creationId xmlns:a16="http://schemas.microsoft.com/office/drawing/2014/main" id="{00000000-0008-0000-3500-00002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2" name="Line 298">
          <a:extLst>
            <a:ext uri="{FF2B5EF4-FFF2-40B4-BE49-F238E27FC236}">
              <a16:creationId xmlns:a16="http://schemas.microsoft.com/office/drawing/2014/main" id="{00000000-0008-0000-3500-00002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3" name="Line 299">
          <a:extLst>
            <a:ext uri="{FF2B5EF4-FFF2-40B4-BE49-F238E27FC236}">
              <a16:creationId xmlns:a16="http://schemas.microsoft.com/office/drawing/2014/main" id="{00000000-0008-0000-3500-00002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4" name="Line 300">
          <a:extLst>
            <a:ext uri="{FF2B5EF4-FFF2-40B4-BE49-F238E27FC236}">
              <a16:creationId xmlns:a16="http://schemas.microsoft.com/office/drawing/2014/main" id="{00000000-0008-0000-3500-00002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5" name="Line 301">
          <a:extLst>
            <a:ext uri="{FF2B5EF4-FFF2-40B4-BE49-F238E27FC236}">
              <a16:creationId xmlns:a16="http://schemas.microsoft.com/office/drawing/2014/main" id="{00000000-0008-0000-3500-00002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6" name="Line 302">
          <a:extLst>
            <a:ext uri="{FF2B5EF4-FFF2-40B4-BE49-F238E27FC236}">
              <a16:creationId xmlns:a16="http://schemas.microsoft.com/office/drawing/2014/main" id="{00000000-0008-0000-3500-00002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7" name="Line 303">
          <a:extLst>
            <a:ext uri="{FF2B5EF4-FFF2-40B4-BE49-F238E27FC236}">
              <a16:creationId xmlns:a16="http://schemas.microsoft.com/office/drawing/2014/main" id="{00000000-0008-0000-3500-00002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8" name="Line 304">
          <a:extLst>
            <a:ext uri="{FF2B5EF4-FFF2-40B4-BE49-F238E27FC236}">
              <a16:creationId xmlns:a16="http://schemas.microsoft.com/office/drawing/2014/main" id="{00000000-0008-0000-3500-00003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69" name="Line 305">
          <a:extLst>
            <a:ext uri="{FF2B5EF4-FFF2-40B4-BE49-F238E27FC236}">
              <a16:creationId xmlns:a16="http://schemas.microsoft.com/office/drawing/2014/main" id="{00000000-0008-0000-3500-00003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0" name="Line 306">
          <a:extLst>
            <a:ext uri="{FF2B5EF4-FFF2-40B4-BE49-F238E27FC236}">
              <a16:creationId xmlns:a16="http://schemas.microsoft.com/office/drawing/2014/main" id="{00000000-0008-0000-3500-00003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1" name="Line 307">
          <a:extLst>
            <a:ext uri="{FF2B5EF4-FFF2-40B4-BE49-F238E27FC236}">
              <a16:creationId xmlns:a16="http://schemas.microsoft.com/office/drawing/2014/main" id="{00000000-0008-0000-3500-00003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2" name="Line 308">
          <a:extLst>
            <a:ext uri="{FF2B5EF4-FFF2-40B4-BE49-F238E27FC236}">
              <a16:creationId xmlns:a16="http://schemas.microsoft.com/office/drawing/2014/main" id="{00000000-0008-0000-3500-00003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3" name="Line 309">
          <a:extLst>
            <a:ext uri="{FF2B5EF4-FFF2-40B4-BE49-F238E27FC236}">
              <a16:creationId xmlns:a16="http://schemas.microsoft.com/office/drawing/2014/main" id="{00000000-0008-0000-3500-00003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4" name="Line 310">
          <a:extLst>
            <a:ext uri="{FF2B5EF4-FFF2-40B4-BE49-F238E27FC236}">
              <a16:creationId xmlns:a16="http://schemas.microsoft.com/office/drawing/2014/main" id="{00000000-0008-0000-3500-00003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5" name="Line 311">
          <a:extLst>
            <a:ext uri="{FF2B5EF4-FFF2-40B4-BE49-F238E27FC236}">
              <a16:creationId xmlns:a16="http://schemas.microsoft.com/office/drawing/2014/main" id="{00000000-0008-0000-3500-00003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6" name="Line 312">
          <a:extLst>
            <a:ext uri="{FF2B5EF4-FFF2-40B4-BE49-F238E27FC236}">
              <a16:creationId xmlns:a16="http://schemas.microsoft.com/office/drawing/2014/main" id="{00000000-0008-0000-3500-00003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7" name="Line 313">
          <a:extLst>
            <a:ext uri="{FF2B5EF4-FFF2-40B4-BE49-F238E27FC236}">
              <a16:creationId xmlns:a16="http://schemas.microsoft.com/office/drawing/2014/main" id="{00000000-0008-0000-3500-00003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8" name="Line 314">
          <a:extLst>
            <a:ext uri="{FF2B5EF4-FFF2-40B4-BE49-F238E27FC236}">
              <a16:creationId xmlns:a16="http://schemas.microsoft.com/office/drawing/2014/main" id="{00000000-0008-0000-3500-00003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79" name="Line 315">
          <a:extLst>
            <a:ext uri="{FF2B5EF4-FFF2-40B4-BE49-F238E27FC236}">
              <a16:creationId xmlns:a16="http://schemas.microsoft.com/office/drawing/2014/main" id="{00000000-0008-0000-3500-00003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0" name="Line 316">
          <a:extLst>
            <a:ext uri="{FF2B5EF4-FFF2-40B4-BE49-F238E27FC236}">
              <a16:creationId xmlns:a16="http://schemas.microsoft.com/office/drawing/2014/main" id="{00000000-0008-0000-3500-00003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1" name="Line 317">
          <a:extLst>
            <a:ext uri="{FF2B5EF4-FFF2-40B4-BE49-F238E27FC236}">
              <a16:creationId xmlns:a16="http://schemas.microsoft.com/office/drawing/2014/main" id="{00000000-0008-0000-3500-00003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2" name="Line 318">
          <a:extLst>
            <a:ext uri="{FF2B5EF4-FFF2-40B4-BE49-F238E27FC236}">
              <a16:creationId xmlns:a16="http://schemas.microsoft.com/office/drawing/2014/main" id="{00000000-0008-0000-3500-00003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3" name="Line 319">
          <a:extLst>
            <a:ext uri="{FF2B5EF4-FFF2-40B4-BE49-F238E27FC236}">
              <a16:creationId xmlns:a16="http://schemas.microsoft.com/office/drawing/2014/main" id="{00000000-0008-0000-3500-00003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4" name="Line 320">
          <a:extLst>
            <a:ext uri="{FF2B5EF4-FFF2-40B4-BE49-F238E27FC236}">
              <a16:creationId xmlns:a16="http://schemas.microsoft.com/office/drawing/2014/main" id="{00000000-0008-0000-3500-00004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5" name="Line 321">
          <a:extLst>
            <a:ext uri="{FF2B5EF4-FFF2-40B4-BE49-F238E27FC236}">
              <a16:creationId xmlns:a16="http://schemas.microsoft.com/office/drawing/2014/main" id="{00000000-0008-0000-3500-00004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6" name="Line 322">
          <a:extLst>
            <a:ext uri="{FF2B5EF4-FFF2-40B4-BE49-F238E27FC236}">
              <a16:creationId xmlns:a16="http://schemas.microsoft.com/office/drawing/2014/main" id="{00000000-0008-0000-3500-00004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7" name="Line 323">
          <a:extLst>
            <a:ext uri="{FF2B5EF4-FFF2-40B4-BE49-F238E27FC236}">
              <a16:creationId xmlns:a16="http://schemas.microsoft.com/office/drawing/2014/main" id="{00000000-0008-0000-3500-00004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8" name="Line 324">
          <a:extLst>
            <a:ext uri="{FF2B5EF4-FFF2-40B4-BE49-F238E27FC236}">
              <a16:creationId xmlns:a16="http://schemas.microsoft.com/office/drawing/2014/main" id="{00000000-0008-0000-3500-00004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89" name="Line 325">
          <a:extLst>
            <a:ext uri="{FF2B5EF4-FFF2-40B4-BE49-F238E27FC236}">
              <a16:creationId xmlns:a16="http://schemas.microsoft.com/office/drawing/2014/main" id="{00000000-0008-0000-3500-00004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0" name="Line 326">
          <a:extLst>
            <a:ext uri="{FF2B5EF4-FFF2-40B4-BE49-F238E27FC236}">
              <a16:creationId xmlns:a16="http://schemas.microsoft.com/office/drawing/2014/main" id="{00000000-0008-0000-3500-00004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1" name="Line 327">
          <a:extLst>
            <a:ext uri="{FF2B5EF4-FFF2-40B4-BE49-F238E27FC236}">
              <a16:creationId xmlns:a16="http://schemas.microsoft.com/office/drawing/2014/main" id="{00000000-0008-0000-3500-00004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2" name="Line 328">
          <a:extLst>
            <a:ext uri="{FF2B5EF4-FFF2-40B4-BE49-F238E27FC236}">
              <a16:creationId xmlns:a16="http://schemas.microsoft.com/office/drawing/2014/main" id="{00000000-0008-0000-3500-00004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3" name="Line 329">
          <a:extLst>
            <a:ext uri="{FF2B5EF4-FFF2-40B4-BE49-F238E27FC236}">
              <a16:creationId xmlns:a16="http://schemas.microsoft.com/office/drawing/2014/main" id="{00000000-0008-0000-3500-00004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4" name="Line 330">
          <a:extLst>
            <a:ext uri="{FF2B5EF4-FFF2-40B4-BE49-F238E27FC236}">
              <a16:creationId xmlns:a16="http://schemas.microsoft.com/office/drawing/2014/main" id="{00000000-0008-0000-3500-00004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5" name="Line 331">
          <a:extLst>
            <a:ext uri="{FF2B5EF4-FFF2-40B4-BE49-F238E27FC236}">
              <a16:creationId xmlns:a16="http://schemas.microsoft.com/office/drawing/2014/main" id="{00000000-0008-0000-3500-00004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6" name="Line 332">
          <a:extLst>
            <a:ext uri="{FF2B5EF4-FFF2-40B4-BE49-F238E27FC236}">
              <a16:creationId xmlns:a16="http://schemas.microsoft.com/office/drawing/2014/main" id="{00000000-0008-0000-3500-00004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7" name="Line 333">
          <a:extLst>
            <a:ext uri="{FF2B5EF4-FFF2-40B4-BE49-F238E27FC236}">
              <a16:creationId xmlns:a16="http://schemas.microsoft.com/office/drawing/2014/main" id="{00000000-0008-0000-3500-00004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8" name="Line 334">
          <a:extLst>
            <a:ext uri="{FF2B5EF4-FFF2-40B4-BE49-F238E27FC236}">
              <a16:creationId xmlns:a16="http://schemas.microsoft.com/office/drawing/2014/main" id="{00000000-0008-0000-3500-00004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799" name="Line 335">
          <a:extLst>
            <a:ext uri="{FF2B5EF4-FFF2-40B4-BE49-F238E27FC236}">
              <a16:creationId xmlns:a16="http://schemas.microsoft.com/office/drawing/2014/main" id="{00000000-0008-0000-3500-00004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0" name="Line 336">
          <a:extLst>
            <a:ext uri="{FF2B5EF4-FFF2-40B4-BE49-F238E27FC236}">
              <a16:creationId xmlns:a16="http://schemas.microsoft.com/office/drawing/2014/main" id="{00000000-0008-0000-3500-00005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1" name="Line 337">
          <a:extLst>
            <a:ext uri="{FF2B5EF4-FFF2-40B4-BE49-F238E27FC236}">
              <a16:creationId xmlns:a16="http://schemas.microsoft.com/office/drawing/2014/main" id="{00000000-0008-0000-3500-00005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2" name="Line 338">
          <a:extLst>
            <a:ext uri="{FF2B5EF4-FFF2-40B4-BE49-F238E27FC236}">
              <a16:creationId xmlns:a16="http://schemas.microsoft.com/office/drawing/2014/main" id="{00000000-0008-0000-3500-00005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3" name="Line 339">
          <a:extLst>
            <a:ext uri="{FF2B5EF4-FFF2-40B4-BE49-F238E27FC236}">
              <a16:creationId xmlns:a16="http://schemas.microsoft.com/office/drawing/2014/main" id="{00000000-0008-0000-3500-00005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4" name="Line 340">
          <a:extLst>
            <a:ext uri="{FF2B5EF4-FFF2-40B4-BE49-F238E27FC236}">
              <a16:creationId xmlns:a16="http://schemas.microsoft.com/office/drawing/2014/main" id="{00000000-0008-0000-3500-00005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5" name="Line 341">
          <a:extLst>
            <a:ext uri="{FF2B5EF4-FFF2-40B4-BE49-F238E27FC236}">
              <a16:creationId xmlns:a16="http://schemas.microsoft.com/office/drawing/2014/main" id="{00000000-0008-0000-3500-00005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6" name="Line 342">
          <a:extLst>
            <a:ext uri="{FF2B5EF4-FFF2-40B4-BE49-F238E27FC236}">
              <a16:creationId xmlns:a16="http://schemas.microsoft.com/office/drawing/2014/main" id="{00000000-0008-0000-3500-00005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7" name="Line 343">
          <a:extLst>
            <a:ext uri="{FF2B5EF4-FFF2-40B4-BE49-F238E27FC236}">
              <a16:creationId xmlns:a16="http://schemas.microsoft.com/office/drawing/2014/main" id="{00000000-0008-0000-3500-00005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8" name="Line 344">
          <a:extLst>
            <a:ext uri="{FF2B5EF4-FFF2-40B4-BE49-F238E27FC236}">
              <a16:creationId xmlns:a16="http://schemas.microsoft.com/office/drawing/2014/main" id="{00000000-0008-0000-3500-00005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09" name="Line 345">
          <a:extLst>
            <a:ext uri="{FF2B5EF4-FFF2-40B4-BE49-F238E27FC236}">
              <a16:creationId xmlns:a16="http://schemas.microsoft.com/office/drawing/2014/main" id="{00000000-0008-0000-3500-00005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0" name="Line 346">
          <a:extLst>
            <a:ext uri="{FF2B5EF4-FFF2-40B4-BE49-F238E27FC236}">
              <a16:creationId xmlns:a16="http://schemas.microsoft.com/office/drawing/2014/main" id="{00000000-0008-0000-3500-00005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1" name="Line 347">
          <a:extLst>
            <a:ext uri="{FF2B5EF4-FFF2-40B4-BE49-F238E27FC236}">
              <a16:creationId xmlns:a16="http://schemas.microsoft.com/office/drawing/2014/main" id="{00000000-0008-0000-3500-00005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2" name="Line 348">
          <a:extLst>
            <a:ext uri="{FF2B5EF4-FFF2-40B4-BE49-F238E27FC236}">
              <a16:creationId xmlns:a16="http://schemas.microsoft.com/office/drawing/2014/main" id="{00000000-0008-0000-3500-00005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3" name="Line 349">
          <a:extLst>
            <a:ext uri="{FF2B5EF4-FFF2-40B4-BE49-F238E27FC236}">
              <a16:creationId xmlns:a16="http://schemas.microsoft.com/office/drawing/2014/main" id="{00000000-0008-0000-3500-00005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4" name="Line 350">
          <a:extLst>
            <a:ext uri="{FF2B5EF4-FFF2-40B4-BE49-F238E27FC236}">
              <a16:creationId xmlns:a16="http://schemas.microsoft.com/office/drawing/2014/main" id="{00000000-0008-0000-3500-00005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5" name="Line 351">
          <a:extLst>
            <a:ext uri="{FF2B5EF4-FFF2-40B4-BE49-F238E27FC236}">
              <a16:creationId xmlns:a16="http://schemas.microsoft.com/office/drawing/2014/main" id="{00000000-0008-0000-3500-00005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6" name="Line 352">
          <a:extLst>
            <a:ext uri="{FF2B5EF4-FFF2-40B4-BE49-F238E27FC236}">
              <a16:creationId xmlns:a16="http://schemas.microsoft.com/office/drawing/2014/main" id="{00000000-0008-0000-3500-00006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7" name="Line 353">
          <a:extLst>
            <a:ext uri="{FF2B5EF4-FFF2-40B4-BE49-F238E27FC236}">
              <a16:creationId xmlns:a16="http://schemas.microsoft.com/office/drawing/2014/main" id="{00000000-0008-0000-3500-00006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8" name="Line 354">
          <a:extLst>
            <a:ext uri="{FF2B5EF4-FFF2-40B4-BE49-F238E27FC236}">
              <a16:creationId xmlns:a16="http://schemas.microsoft.com/office/drawing/2014/main" id="{00000000-0008-0000-3500-00006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19" name="Line 355">
          <a:extLst>
            <a:ext uri="{FF2B5EF4-FFF2-40B4-BE49-F238E27FC236}">
              <a16:creationId xmlns:a16="http://schemas.microsoft.com/office/drawing/2014/main" id="{00000000-0008-0000-3500-00006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0" name="Line 356">
          <a:extLst>
            <a:ext uri="{FF2B5EF4-FFF2-40B4-BE49-F238E27FC236}">
              <a16:creationId xmlns:a16="http://schemas.microsoft.com/office/drawing/2014/main" id="{00000000-0008-0000-3500-00006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1" name="Line 357">
          <a:extLst>
            <a:ext uri="{FF2B5EF4-FFF2-40B4-BE49-F238E27FC236}">
              <a16:creationId xmlns:a16="http://schemas.microsoft.com/office/drawing/2014/main" id="{00000000-0008-0000-3500-00006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2" name="Line 358">
          <a:extLst>
            <a:ext uri="{FF2B5EF4-FFF2-40B4-BE49-F238E27FC236}">
              <a16:creationId xmlns:a16="http://schemas.microsoft.com/office/drawing/2014/main" id="{00000000-0008-0000-3500-00006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3" name="Line 359">
          <a:extLst>
            <a:ext uri="{FF2B5EF4-FFF2-40B4-BE49-F238E27FC236}">
              <a16:creationId xmlns:a16="http://schemas.microsoft.com/office/drawing/2014/main" id="{00000000-0008-0000-3500-00006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4" name="Line 360">
          <a:extLst>
            <a:ext uri="{FF2B5EF4-FFF2-40B4-BE49-F238E27FC236}">
              <a16:creationId xmlns:a16="http://schemas.microsoft.com/office/drawing/2014/main" id="{00000000-0008-0000-3500-00006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5" name="Line 361">
          <a:extLst>
            <a:ext uri="{FF2B5EF4-FFF2-40B4-BE49-F238E27FC236}">
              <a16:creationId xmlns:a16="http://schemas.microsoft.com/office/drawing/2014/main" id="{00000000-0008-0000-3500-00006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6" name="Line 362">
          <a:extLst>
            <a:ext uri="{FF2B5EF4-FFF2-40B4-BE49-F238E27FC236}">
              <a16:creationId xmlns:a16="http://schemas.microsoft.com/office/drawing/2014/main" id="{00000000-0008-0000-3500-00006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7" name="Line 363">
          <a:extLst>
            <a:ext uri="{FF2B5EF4-FFF2-40B4-BE49-F238E27FC236}">
              <a16:creationId xmlns:a16="http://schemas.microsoft.com/office/drawing/2014/main" id="{00000000-0008-0000-3500-00006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8" name="Line 364">
          <a:extLst>
            <a:ext uri="{FF2B5EF4-FFF2-40B4-BE49-F238E27FC236}">
              <a16:creationId xmlns:a16="http://schemas.microsoft.com/office/drawing/2014/main" id="{00000000-0008-0000-3500-00006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29" name="Line 365">
          <a:extLst>
            <a:ext uri="{FF2B5EF4-FFF2-40B4-BE49-F238E27FC236}">
              <a16:creationId xmlns:a16="http://schemas.microsoft.com/office/drawing/2014/main" id="{00000000-0008-0000-3500-00006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0" name="Line 366">
          <a:extLst>
            <a:ext uri="{FF2B5EF4-FFF2-40B4-BE49-F238E27FC236}">
              <a16:creationId xmlns:a16="http://schemas.microsoft.com/office/drawing/2014/main" id="{00000000-0008-0000-3500-00006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1" name="Line 367">
          <a:extLst>
            <a:ext uri="{FF2B5EF4-FFF2-40B4-BE49-F238E27FC236}">
              <a16:creationId xmlns:a16="http://schemas.microsoft.com/office/drawing/2014/main" id="{00000000-0008-0000-3500-00006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2" name="Line 368">
          <a:extLst>
            <a:ext uri="{FF2B5EF4-FFF2-40B4-BE49-F238E27FC236}">
              <a16:creationId xmlns:a16="http://schemas.microsoft.com/office/drawing/2014/main" id="{00000000-0008-0000-3500-00007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3" name="Line 369">
          <a:extLst>
            <a:ext uri="{FF2B5EF4-FFF2-40B4-BE49-F238E27FC236}">
              <a16:creationId xmlns:a16="http://schemas.microsoft.com/office/drawing/2014/main" id="{00000000-0008-0000-3500-00007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4" name="Line 370">
          <a:extLst>
            <a:ext uri="{FF2B5EF4-FFF2-40B4-BE49-F238E27FC236}">
              <a16:creationId xmlns:a16="http://schemas.microsoft.com/office/drawing/2014/main" id="{00000000-0008-0000-3500-00007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5" name="Line 371">
          <a:extLst>
            <a:ext uri="{FF2B5EF4-FFF2-40B4-BE49-F238E27FC236}">
              <a16:creationId xmlns:a16="http://schemas.microsoft.com/office/drawing/2014/main" id="{00000000-0008-0000-3500-00007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6" name="Line 372">
          <a:extLst>
            <a:ext uri="{FF2B5EF4-FFF2-40B4-BE49-F238E27FC236}">
              <a16:creationId xmlns:a16="http://schemas.microsoft.com/office/drawing/2014/main" id="{00000000-0008-0000-3500-00007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7" name="Line 373">
          <a:extLst>
            <a:ext uri="{FF2B5EF4-FFF2-40B4-BE49-F238E27FC236}">
              <a16:creationId xmlns:a16="http://schemas.microsoft.com/office/drawing/2014/main" id="{00000000-0008-0000-3500-00007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8" name="Line 374">
          <a:extLst>
            <a:ext uri="{FF2B5EF4-FFF2-40B4-BE49-F238E27FC236}">
              <a16:creationId xmlns:a16="http://schemas.microsoft.com/office/drawing/2014/main" id="{00000000-0008-0000-3500-00007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39" name="Line 375">
          <a:extLst>
            <a:ext uri="{FF2B5EF4-FFF2-40B4-BE49-F238E27FC236}">
              <a16:creationId xmlns:a16="http://schemas.microsoft.com/office/drawing/2014/main" id="{00000000-0008-0000-3500-00007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0" name="Line 376">
          <a:extLst>
            <a:ext uri="{FF2B5EF4-FFF2-40B4-BE49-F238E27FC236}">
              <a16:creationId xmlns:a16="http://schemas.microsoft.com/office/drawing/2014/main" id="{00000000-0008-0000-3500-00007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1" name="Line 377">
          <a:extLst>
            <a:ext uri="{FF2B5EF4-FFF2-40B4-BE49-F238E27FC236}">
              <a16:creationId xmlns:a16="http://schemas.microsoft.com/office/drawing/2014/main" id="{00000000-0008-0000-3500-00007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2" name="Line 378">
          <a:extLst>
            <a:ext uri="{FF2B5EF4-FFF2-40B4-BE49-F238E27FC236}">
              <a16:creationId xmlns:a16="http://schemas.microsoft.com/office/drawing/2014/main" id="{00000000-0008-0000-3500-00007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3" name="Line 379">
          <a:extLst>
            <a:ext uri="{FF2B5EF4-FFF2-40B4-BE49-F238E27FC236}">
              <a16:creationId xmlns:a16="http://schemas.microsoft.com/office/drawing/2014/main" id="{00000000-0008-0000-3500-00007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4" name="Line 380">
          <a:extLst>
            <a:ext uri="{FF2B5EF4-FFF2-40B4-BE49-F238E27FC236}">
              <a16:creationId xmlns:a16="http://schemas.microsoft.com/office/drawing/2014/main" id="{00000000-0008-0000-3500-00007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5" name="Line 381">
          <a:extLst>
            <a:ext uri="{FF2B5EF4-FFF2-40B4-BE49-F238E27FC236}">
              <a16:creationId xmlns:a16="http://schemas.microsoft.com/office/drawing/2014/main" id="{00000000-0008-0000-3500-00007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6" name="Line 382">
          <a:extLst>
            <a:ext uri="{FF2B5EF4-FFF2-40B4-BE49-F238E27FC236}">
              <a16:creationId xmlns:a16="http://schemas.microsoft.com/office/drawing/2014/main" id="{00000000-0008-0000-3500-00007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7" name="Line 383">
          <a:extLst>
            <a:ext uri="{FF2B5EF4-FFF2-40B4-BE49-F238E27FC236}">
              <a16:creationId xmlns:a16="http://schemas.microsoft.com/office/drawing/2014/main" id="{00000000-0008-0000-3500-00007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8" name="Line 384">
          <a:extLst>
            <a:ext uri="{FF2B5EF4-FFF2-40B4-BE49-F238E27FC236}">
              <a16:creationId xmlns:a16="http://schemas.microsoft.com/office/drawing/2014/main" id="{00000000-0008-0000-3500-00008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49" name="Line 385">
          <a:extLst>
            <a:ext uri="{FF2B5EF4-FFF2-40B4-BE49-F238E27FC236}">
              <a16:creationId xmlns:a16="http://schemas.microsoft.com/office/drawing/2014/main" id="{00000000-0008-0000-3500-00008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0" name="Line 386">
          <a:extLst>
            <a:ext uri="{FF2B5EF4-FFF2-40B4-BE49-F238E27FC236}">
              <a16:creationId xmlns:a16="http://schemas.microsoft.com/office/drawing/2014/main" id="{00000000-0008-0000-3500-00008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1" name="Line 387">
          <a:extLst>
            <a:ext uri="{FF2B5EF4-FFF2-40B4-BE49-F238E27FC236}">
              <a16:creationId xmlns:a16="http://schemas.microsoft.com/office/drawing/2014/main" id="{00000000-0008-0000-3500-00008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2" name="Line 388">
          <a:extLst>
            <a:ext uri="{FF2B5EF4-FFF2-40B4-BE49-F238E27FC236}">
              <a16:creationId xmlns:a16="http://schemas.microsoft.com/office/drawing/2014/main" id="{00000000-0008-0000-3500-00008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3" name="Line 389">
          <a:extLst>
            <a:ext uri="{FF2B5EF4-FFF2-40B4-BE49-F238E27FC236}">
              <a16:creationId xmlns:a16="http://schemas.microsoft.com/office/drawing/2014/main" id="{00000000-0008-0000-3500-00008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4" name="Line 390">
          <a:extLst>
            <a:ext uri="{FF2B5EF4-FFF2-40B4-BE49-F238E27FC236}">
              <a16:creationId xmlns:a16="http://schemas.microsoft.com/office/drawing/2014/main" id="{00000000-0008-0000-3500-00008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5" name="Line 391">
          <a:extLst>
            <a:ext uri="{FF2B5EF4-FFF2-40B4-BE49-F238E27FC236}">
              <a16:creationId xmlns:a16="http://schemas.microsoft.com/office/drawing/2014/main" id="{00000000-0008-0000-3500-00008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6" name="Line 392">
          <a:extLst>
            <a:ext uri="{FF2B5EF4-FFF2-40B4-BE49-F238E27FC236}">
              <a16:creationId xmlns:a16="http://schemas.microsoft.com/office/drawing/2014/main" id="{00000000-0008-0000-3500-00008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7" name="Line 393">
          <a:extLst>
            <a:ext uri="{FF2B5EF4-FFF2-40B4-BE49-F238E27FC236}">
              <a16:creationId xmlns:a16="http://schemas.microsoft.com/office/drawing/2014/main" id="{00000000-0008-0000-3500-00008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8" name="Line 394">
          <a:extLst>
            <a:ext uri="{FF2B5EF4-FFF2-40B4-BE49-F238E27FC236}">
              <a16:creationId xmlns:a16="http://schemas.microsoft.com/office/drawing/2014/main" id="{00000000-0008-0000-3500-00008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59" name="Line 395">
          <a:extLst>
            <a:ext uri="{FF2B5EF4-FFF2-40B4-BE49-F238E27FC236}">
              <a16:creationId xmlns:a16="http://schemas.microsoft.com/office/drawing/2014/main" id="{00000000-0008-0000-3500-00008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0" name="Line 396">
          <a:extLst>
            <a:ext uri="{FF2B5EF4-FFF2-40B4-BE49-F238E27FC236}">
              <a16:creationId xmlns:a16="http://schemas.microsoft.com/office/drawing/2014/main" id="{00000000-0008-0000-3500-00008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1" name="Line 397">
          <a:extLst>
            <a:ext uri="{FF2B5EF4-FFF2-40B4-BE49-F238E27FC236}">
              <a16:creationId xmlns:a16="http://schemas.microsoft.com/office/drawing/2014/main" id="{00000000-0008-0000-3500-00008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2" name="Line 398">
          <a:extLst>
            <a:ext uri="{FF2B5EF4-FFF2-40B4-BE49-F238E27FC236}">
              <a16:creationId xmlns:a16="http://schemas.microsoft.com/office/drawing/2014/main" id="{00000000-0008-0000-3500-00008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3" name="Line 399">
          <a:extLst>
            <a:ext uri="{FF2B5EF4-FFF2-40B4-BE49-F238E27FC236}">
              <a16:creationId xmlns:a16="http://schemas.microsoft.com/office/drawing/2014/main" id="{00000000-0008-0000-3500-00008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4" name="Line 400">
          <a:extLst>
            <a:ext uri="{FF2B5EF4-FFF2-40B4-BE49-F238E27FC236}">
              <a16:creationId xmlns:a16="http://schemas.microsoft.com/office/drawing/2014/main" id="{00000000-0008-0000-3500-00009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5" name="Line 401">
          <a:extLst>
            <a:ext uri="{FF2B5EF4-FFF2-40B4-BE49-F238E27FC236}">
              <a16:creationId xmlns:a16="http://schemas.microsoft.com/office/drawing/2014/main" id="{00000000-0008-0000-3500-00009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6" name="Line 402">
          <a:extLst>
            <a:ext uri="{FF2B5EF4-FFF2-40B4-BE49-F238E27FC236}">
              <a16:creationId xmlns:a16="http://schemas.microsoft.com/office/drawing/2014/main" id="{00000000-0008-0000-3500-00009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7" name="Line 403">
          <a:extLst>
            <a:ext uri="{FF2B5EF4-FFF2-40B4-BE49-F238E27FC236}">
              <a16:creationId xmlns:a16="http://schemas.microsoft.com/office/drawing/2014/main" id="{00000000-0008-0000-3500-00009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8" name="Line 404">
          <a:extLst>
            <a:ext uri="{FF2B5EF4-FFF2-40B4-BE49-F238E27FC236}">
              <a16:creationId xmlns:a16="http://schemas.microsoft.com/office/drawing/2014/main" id="{00000000-0008-0000-3500-00009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69" name="Line 405">
          <a:extLst>
            <a:ext uri="{FF2B5EF4-FFF2-40B4-BE49-F238E27FC236}">
              <a16:creationId xmlns:a16="http://schemas.microsoft.com/office/drawing/2014/main" id="{00000000-0008-0000-3500-00009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0" name="Line 406">
          <a:extLst>
            <a:ext uri="{FF2B5EF4-FFF2-40B4-BE49-F238E27FC236}">
              <a16:creationId xmlns:a16="http://schemas.microsoft.com/office/drawing/2014/main" id="{00000000-0008-0000-3500-00009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1" name="Line 407">
          <a:extLst>
            <a:ext uri="{FF2B5EF4-FFF2-40B4-BE49-F238E27FC236}">
              <a16:creationId xmlns:a16="http://schemas.microsoft.com/office/drawing/2014/main" id="{00000000-0008-0000-3500-00009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2" name="Line 408">
          <a:extLst>
            <a:ext uri="{FF2B5EF4-FFF2-40B4-BE49-F238E27FC236}">
              <a16:creationId xmlns:a16="http://schemas.microsoft.com/office/drawing/2014/main" id="{00000000-0008-0000-3500-00009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3" name="Line 409">
          <a:extLst>
            <a:ext uri="{FF2B5EF4-FFF2-40B4-BE49-F238E27FC236}">
              <a16:creationId xmlns:a16="http://schemas.microsoft.com/office/drawing/2014/main" id="{00000000-0008-0000-3500-00009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4" name="Line 410">
          <a:extLst>
            <a:ext uri="{FF2B5EF4-FFF2-40B4-BE49-F238E27FC236}">
              <a16:creationId xmlns:a16="http://schemas.microsoft.com/office/drawing/2014/main" id="{00000000-0008-0000-3500-00009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5" name="Line 411">
          <a:extLst>
            <a:ext uri="{FF2B5EF4-FFF2-40B4-BE49-F238E27FC236}">
              <a16:creationId xmlns:a16="http://schemas.microsoft.com/office/drawing/2014/main" id="{00000000-0008-0000-3500-00009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6" name="Line 412">
          <a:extLst>
            <a:ext uri="{FF2B5EF4-FFF2-40B4-BE49-F238E27FC236}">
              <a16:creationId xmlns:a16="http://schemas.microsoft.com/office/drawing/2014/main" id="{00000000-0008-0000-3500-00009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7" name="Line 413">
          <a:extLst>
            <a:ext uri="{FF2B5EF4-FFF2-40B4-BE49-F238E27FC236}">
              <a16:creationId xmlns:a16="http://schemas.microsoft.com/office/drawing/2014/main" id="{00000000-0008-0000-3500-00009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8" name="Line 414">
          <a:extLst>
            <a:ext uri="{FF2B5EF4-FFF2-40B4-BE49-F238E27FC236}">
              <a16:creationId xmlns:a16="http://schemas.microsoft.com/office/drawing/2014/main" id="{00000000-0008-0000-3500-00009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79" name="Line 415">
          <a:extLst>
            <a:ext uri="{FF2B5EF4-FFF2-40B4-BE49-F238E27FC236}">
              <a16:creationId xmlns:a16="http://schemas.microsoft.com/office/drawing/2014/main" id="{00000000-0008-0000-3500-00009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0" name="Line 416">
          <a:extLst>
            <a:ext uri="{FF2B5EF4-FFF2-40B4-BE49-F238E27FC236}">
              <a16:creationId xmlns:a16="http://schemas.microsoft.com/office/drawing/2014/main" id="{00000000-0008-0000-3500-0000A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1" name="Line 417">
          <a:extLst>
            <a:ext uri="{FF2B5EF4-FFF2-40B4-BE49-F238E27FC236}">
              <a16:creationId xmlns:a16="http://schemas.microsoft.com/office/drawing/2014/main" id="{00000000-0008-0000-3500-0000A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2" name="Line 418">
          <a:extLst>
            <a:ext uri="{FF2B5EF4-FFF2-40B4-BE49-F238E27FC236}">
              <a16:creationId xmlns:a16="http://schemas.microsoft.com/office/drawing/2014/main" id="{00000000-0008-0000-3500-0000A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3" name="Line 419">
          <a:extLst>
            <a:ext uri="{FF2B5EF4-FFF2-40B4-BE49-F238E27FC236}">
              <a16:creationId xmlns:a16="http://schemas.microsoft.com/office/drawing/2014/main" id="{00000000-0008-0000-3500-0000A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4" name="Line 420">
          <a:extLst>
            <a:ext uri="{FF2B5EF4-FFF2-40B4-BE49-F238E27FC236}">
              <a16:creationId xmlns:a16="http://schemas.microsoft.com/office/drawing/2014/main" id="{00000000-0008-0000-3500-0000A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5" name="Line 421">
          <a:extLst>
            <a:ext uri="{FF2B5EF4-FFF2-40B4-BE49-F238E27FC236}">
              <a16:creationId xmlns:a16="http://schemas.microsoft.com/office/drawing/2014/main" id="{00000000-0008-0000-3500-0000A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6" name="Line 422">
          <a:extLst>
            <a:ext uri="{FF2B5EF4-FFF2-40B4-BE49-F238E27FC236}">
              <a16:creationId xmlns:a16="http://schemas.microsoft.com/office/drawing/2014/main" id="{00000000-0008-0000-3500-0000A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7" name="Line 423">
          <a:extLst>
            <a:ext uri="{FF2B5EF4-FFF2-40B4-BE49-F238E27FC236}">
              <a16:creationId xmlns:a16="http://schemas.microsoft.com/office/drawing/2014/main" id="{00000000-0008-0000-3500-0000A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8" name="Line 424">
          <a:extLst>
            <a:ext uri="{FF2B5EF4-FFF2-40B4-BE49-F238E27FC236}">
              <a16:creationId xmlns:a16="http://schemas.microsoft.com/office/drawing/2014/main" id="{00000000-0008-0000-3500-0000A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89" name="Line 425">
          <a:extLst>
            <a:ext uri="{FF2B5EF4-FFF2-40B4-BE49-F238E27FC236}">
              <a16:creationId xmlns:a16="http://schemas.microsoft.com/office/drawing/2014/main" id="{00000000-0008-0000-3500-0000A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0" name="Line 426">
          <a:extLst>
            <a:ext uri="{FF2B5EF4-FFF2-40B4-BE49-F238E27FC236}">
              <a16:creationId xmlns:a16="http://schemas.microsoft.com/office/drawing/2014/main" id="{00000000-0008-0000-3500-0000A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1" name="Line 427">
          <a:extLst>
            <a:ext uri="{FF2B5EF4-FFF2-40B4-BE49-F238E27FC236}">
              <a16:creationId xmlns:a16="http://schemas.microsoft.com/office/drawing/2014/main" id="{00000000-0008-0000-3500-0000A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2" name="Line 428">
          <a:extLst>
            <a:ext uri="{FF2B5EF4-FFF2-40B4-BE49-F238E27FC236}">
              <a16:creationId xmlns:a16="http://schemas.microsoft.com/office/drawing/2014/main" id="{00000000-0008-0000-3500-0000A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3" name="Line 429">
          <a:extLst>
            <a:ext uri="{FF2B5EF4-FFF2-40B4-BE49-F238E27FC236}">
              <a16:creationId xmlns:a16="http://schemas.microsoft.com/office/drawing/2014/main" id="{00000000-0008-0000-3500-0000A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4" name="Line 430">
          <a:extLst>
            <a:ext uri="{FF2B5EF4-FFF2-40B4-BE49-F238E27FC236}">
              <a16:creationId xmlns:a16="http://schemas.microsoft.com/office/drawing/2014/main" id="{00000000-0008-0000-3500-0000A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5" name="Line 431">
          <a:extLst>
            <a:ext uri="{FF2B5EF4-FFF2-40B4-BE49-F238E27FC236}">
              <a16:creationId xmlns:a16="http://schemas.microsoft.com/office/drawing/2014/main" id="{00000000-0008-0000-3500-0000A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6" name="Line 432">
          <a:extLst>
            <a:ext uri="{FF2B5EF4-FFF2-40B4-BE49-F238E27FC236}">
              <a16:creationId xmlns:a16="http://schemas.microsoft.com/office/drawing/2014/main" id="{00000000-0008-0000-3500-0000B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7" name="Line 433">
          <a:extLst>
            <a:ext uri="{FF2B5EF4-FFF2-40B4-BE49-F238E27FC236}">
              <a16:creationId xmlns:a16="http://schemas.microsoft.com/office/drawing/2014/main" id="{00000000-0008-0000-3500-0000B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8" name="Line 434">
          <a:extLst>
            <a:ext uri="{FF2B5EF4-FFF2-40B4-BE49-F238E27FC236}">
              <a16:creationId xmlns:a16="http://schemas.microsoft.com/office/drawing/2014/main" id="{00000000-0008-0000-3500-0000B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899" name="Line 435">
          <a:extLst>
            <a:ext uri="{FF2B5EF4-FFF2-40B4-BE49-F238E27FC236}">
              <a16:creationId xmlns:a16="http://schemas.microsoft.com/office/drawing/2014/main" id="{00000000-0008-0000-3500-0000B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0" name="Line 436">
          <a:extLst>
            <a:ext uri="{FF2B5EF4-FFF2-40B4-BE49-F238E27FC236}">
              <a16:creationId xmlns:a16="http://schemas.microsoft.com/office/drawing/2014/main" id="{00000000-0008-0000-3500-0000B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1" name="Line 437">
          <a:extLst>
            <a:ext uri="{FF2B5EF4-FFF2-40B4-BE49-F238E27FC236}">
              <a16:creationId xmlns:a16="http://schemas.microsoft.com/office/drawing/2014/main" id="{00000000-0008-0000-3500-0000B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2" name="Line 438">
          <a:extLst>
            <a:ext uri="{FF2B5EF4-FFF2-40B4-BE49-F238E27FC236}">
              <a16:creationId xmlns:a16="http://schemas.microsoft.com/office/drawing/2014/main" id="{00000000-0008-0000-3500-0000B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3" name="Line 439">
          <a:extLst>
            <a:ext uri="{FF2B5EF4-FFF2-40B4-BE49-F238E27FC236}">
              <a16:creationId xmlns:a16="http://schemas.microsoft.com/office/drawing/2014/main" id="{00000000-0008-0000-3500-0000B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4" name="Line 440">
          <a:extLst>
            <a:ext uri="{FF2B5EF4-FFF2-40B4-BE49-F238E27FC236}">
              <a16:creationId xmlns:a16="http://schemas.microsoft.com/office/drawing/2014/main" id="{00000000-0008-0000-3500-0000B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5" name="Line 441">
          <a:extLst>
            <a:ext uri="{FF2B5EF4-FFF2-40B4-BE49-F238E27FC236}">
              <a16:creationId xmlns:a16="http://schemas.microsoft.com/office/drawing/2014/main" id="{00000000-0008-0000-3500-0000B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6" name="Line 442">
          <a:extLst>
            <a:ext uri="{FF2B5EF4-FFF2-40B4-BE49-F238E27FC236}">
              <a16:creationId xmlns:a16="http://schemas.microsoft.com/office/drawing/2014/main" id="{00000000-0008-0000-3500-0000B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7" name="Line 443">
          <a:extLst>
            <a:ext uri="{FF2B5EF4-FFF2-40B4-BE49-F238E27FC236}">
              <a16:creationId xmlns:a16="http://schemas.microsoft.com/office/drawing/2014/main" id="{00000000-0008-0000-3500-0000B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8" name="Line 444">
          <a:extLst>
            <a:ext uri="{FF2B5EF4-FFF2-40B4-BE49-F238E27FC236}">
              <a16:creationId xmlns:a16="http://schemas.microsoft.com/office/drawing/2014/main" id="{00000000-0008-0000-3500-0000B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09" name="Line 445">
          <a:extLst>
            <a:ext uri="{FF2B5EF4-FFF2-40B4-BE49-F238E27FC236}">
              <a16:creationId xmlns:a16="http://schemas.microsoft.com/office/drawing/2014/main" id="{00000000-0008-0000-3500-0000B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0" name="Line 446">
          <a:extLst>
            <a:ext uri="{FF2B5EF4-FFF2-40B4-BE49-F238E27FC236}">
              <a16:creationId xmlns:a16="http://schemas.microsoft.com/office/drawing/2014/main" id="{00000000-0008-0000-3500-0000B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1" name="Line 447">
          <a:extLst>
            <a:ext uri="{FF2B5EF4-FFF2-40B4-BE49-F238E27FC236}">
              <a16:creationId xmlns:a16="http://schemas.microsoft.com/office/drawing/2014/main" id="{00000000-0008-0000-3500-0000B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2" name="Line 448">
          <a:extLst>
            <a:ext uri="{FF2B5EF4-FFF2-40B4-BE49-F238E27FC236}">
              <a16:creationId xmlns:a16="http://schemas.microsoft.com/office/drawing/2014/main" id="{00000000-0008-0000-3500-0000C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3" name="Line 449">
          <a:extLst>
            <a:ext uri="{FF2B5EF4-FFF2-40B4-BE49-F238E27FC236}">
              <a16:creationId xmlns:a16="http://schemas.microsoft.com/office/drawing/2014/main" id="{00000000-0008-0000-3500-0000C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4" name="Line 450">
          <a:extLst>
            <a:ext uri="{FF2B5EF4-FFF2-40B4-BE49-F238E27FC236}">
              <a16:creationId xmlns:a16="http://schemas.microsoft.com/office/drawing/2014/main" id="{00000000-0008-0000-3500-0000C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5" name="Line 451">
          <a:extLst>
            <a:ext uri="{FF2B5EF4-FFF2-40B4-BE49-F238E27FC236}">
              <a16:creationId xmlns:a16="http://schemas.microsoft.com/office/drawing/2014/main" id="{00000000-0008-0000-3500-0000C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6" name="Line 452">
          <a:extLst>
            <a:ext uri="{FF2B5EF4-FFF2-40B4-BE49-F238E27FC236}">
              <a16:creationId xmlns:a16="http://schemas.microsoft.com/office/drawing/2014/main" id="{00000000-0008-0000-3500-0000C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7" name="Line 453">
          <a:extLst>
            <a:ext uri="{FF2B5EF4-FFF2-40B4-BE49-F238E27FC236}">
              <a16:creationId xmlns:a16="http://schemas.microsoft.com/office/drawing/2014/main" id="{00000000-0008-0000-3500-0000C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8" name="Line 454">
          <a:extLst>
            <a:ext uri="{FF2B5EF4-FFF2-40B4-BE49-F238E27FC236}">
              <a16:creationId xmlns:a16="http://schemas.microsoft.com/office/drawing/2014/main" id="{00000000-0008-0000-3500-0000C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19" name="Line 455">
          <a:extLst>
            <a:ext uri="{FF2B5EF4-FFF2-40B4-BE49-F238E27FC236}">
              <a16:creationId xmlns:a16="http://schemas.microsoft.com/office/drawing/2014/main" id="{00000000-0008-0000-3500-0000C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0" name="Line 456">
          <a:extLst>
            <a:ext uri="{FF2B5EF4-FFF2-40B4-BE49-F238E27FC236}">
              <a16:creationId xmlns:a16="http://schemas.microsoft.com/office/drawing/2014/main" id="{00000000-0008-0000-3500-0000C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1" name="Line 457">
          <a:extLst>
            <a:ext uri="{FF2B5EF4-FFF2-40B4-BE49-F238E27FC236}">
              <a16:creationId xmlns:a16="http://schemas.microsoft.com/office/drawing/2014/main" id="{00000000-0008-0000-3500-0000C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2" name="Line 458">
          <a:extLst>
            <a:ext uri="{FF2B5EF4-FFF2-40B4-BE49-F238E27FC236}">
              <a16:creationId xmlns:a16="http://schemas.microsoft.com/office/drawing/2014/main" id="{00000000-0008-0000-3500-0000C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3" name="Line 459">
          <a:extLst>
            <a:ext uri="{FF2B5EF4-FFF2-40B4-BE49-F238E27FC236}">
              <a16:creationId xmlns:a16="http://schemas.microsoft.com/office/drawing/2014/main" id="{00000000-0008-0000-3500-0000C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4" name="Line 460">
          <a:extLst>
            <a:ext uri="{FF2B5EF4-FFF2-40B4-BE49-F238E27FC236}">
              <a16:creationId xmlns:a16="http://schemas.microsoft.com/office/drawing/2014/main" id="{00000000-0008-0000-3500-0000C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5" name="Line 461">
          <a:extLst>
            <a:ext uri="{FF2B5EF4-FFF2-40B4-BE49-F238E27FC236}">
              <a16:creationId xmlns:a16="http://schemas.microsoft.com/office/drawing/2014/main" id="{00000000-0008-0000-3500-0000C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6" name="Line 462">
          <a:extLst>
            <a:ext uri="{FF2B5EF4-FFF2-40B4-BE49-F238E27FC236}">
              <a16:creationId xmlns:a16="http://schemas.microsoft.com/office/drawing/2014/main" id="{00000000-0008-0000-3500-0000C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7" name="Line 463">
          <a:extLst>
            <a:ext uri="{FF2B5EF4-FFF2-40B4-BE49-F238E27FC236}">
              <a16:creationId xmlns:a16="http://schemas.microsoft.com/office/drawing/2014/main" id="{00000000-0008-0000-3500-0000C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8" name="Line 464">
          <a:extLst>
            <a:ext uri="{FF2B5EF4-FFF2-40B4-BE49-F238E27FC236}">
              <a16:creationId xmlns:a16="http://schemas.microsoft.com/office/drawing/2014/main" id="{00000000-0008-0000-3500-0000D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29" name="Line 465">
          <a:extLst>
            <a:ext uri="{FF2B5EF4-FFF2-40B4-BE49-F238E27FC236}">
              <a16:creationId xmlns:a16="http://schemas.microsoft.com/office/drawing/2014/main" id="{00000000-0008-0000-3500-0000D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0" name="Line 466">
          <a:extLst>
            <a:ext uri="{FF2B5EF4-FFF2-40B4-BE49-F238E27FC236}">
              <a16:creationId xmlns:a16="http://schemas.microsoft.com/office/drawing/2014/main" id="{00000000-0008-0000-3500-0000D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1" name="Line 467">
          <a:extLst>
            <a:ext uri="{FF2B5EF4-FFF2-40B4-BE49-F238E27FC236}">
              <a16:creationId xmlns:a16="http://schemas.microsoft.com/office/drawing/2014/main" id="{00000000-0008-0000-3500-0000D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2" name="Line 468">
          <a:extLst>
            <a:ext uri="{FF2B5EF4-FFF2-40B4-BE49-F238E27FC236}">
              <a16:creationId xmlns:a16="http://schemas.microsoft.com/office/drawing/2014/main" id="{00000000-0008-0000-3500-0000D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3" name="Line 469">
          <a:extLst>
            <a:ext uri="{FF2B5EF4-FFF2-40B4-BE49-F238E27FC236}">
              <a16:creationId xmlns:a16="http://schemas.microsoft.com/office/drawing/2014/main" id="{00000000-0008-0000-3500-0000D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4" name="Line 470">
          <a:extLst>
            <a:ext uri="{FF2B5EF4-FFF2-40B4-BE49-F238E27FC236}">
              <a16:creationId xmlns:a16="http://schemas.microsoft.com/office/drawing/2014/main" id="{00000000-0008-0000-3500-0000D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5" name="Line 471">
          <a:extLst>
            <a:ext uri="{FF2B5EF4-FFF2-40B4-BE49-F238E27FC236}">
              <a16:creationId xmlns:a16="http://schemas.microsoft.com/office/drawing/2014/main" id="{00000000-0008-0000-3500-0000D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6" name="Line 472">
          <a:extLst>
            <a:ext uri="{FF2B5EF4-FFF2-40B4-BE49-F238E27FC236}">
              <a16:creationId xmlns:a16="http://schemas.microsoft.com/office/drawing/2014/main" id="{00000000-0008-0000-3500-0000D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7" name="Line 473">
          <a:extLst>
            <a:ext uri="{FF2B5EF4-FFF2-40B4-BE49-F238E27FC236}">
              <a16:creationId xmlns:a16="http://schemas.microsoft.com/office/drawing/2014/main" id="{00000000-0008-0000-3500-0000D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8" name="Line 474">
          <a:extLst>
            <a:ext uri="{FF2B5EF4-FFF2-40B4-BE49-F238E27FC236}">
              <a16:creationId xmlns:a16="http://schemas.microsoft.com/office/drawing/2014/main" id="{00000000-0008-0000-3500-0000D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39" name="Line 475">
          <a:extLst>
            <a:ext uri="{FF2B5EF4-FFF2-40B4-BE49-F238E27FC236}">
              <a16:creationId xmlns:a16="http://schemas.microsoft.com/office/drawing/2014/main" id="{00000000-0008-0000-3500-0000D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0" name="Line 476">
          <a:extLst>
            <a:ext uri="{FF2B5EF4-FFF2-40B4-BE49-F238E27FC236}">
              <a16:creationId xmlns:a16="http://schemas.microsoft.com/office/drawing/2014/main" id="{00000000-0008-0000-3500-0000D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1" name="Line 477">
          <a:extLst>
            <a:ext uri="{FF2B5EF4-FFF2-40B4-BE49-F238E27FC236}">
              <a16:creationId xmlns:a16="http://schemas.microsoft.com/office/drawing/2014/main" id="{00000000-0008-0000-3500-0000D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2" name="Line 478">
          <a:extLst>
            <a:ext uri="{FF2B5EF4-FFF2-40B4-BE49-F238E27FC236}">
              <a16:creationId xmlns:a16="http://schemas.microsoft.com/office/drawing/2014/main" id="{00000000-0008-0000-3500-0000D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3" name="Line 479">
          <a:extLst>
            <a:ext uri="{FF2B5EF4-FFF2-40B4-BE49-F238E27FC236}">
              <a16:creationId xmlns:a16="http://schemas.microsoft.com/office/drawing/2014/main" id="{00000000-0008-0000-3500-0000D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4" name="Line 480">
          <a:extLst>
            <a:ext uri="{FF2B5EF4-FFF2-40B4-BE49-F238E27FC236}">
              <a16:creationId xmlns:a16="http://schemas.microsoft.com/office/drawing/2014/main" id="{00000000-0008-0000-3500-0000E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5" name="Line 481">
          <a:extLst>
            <a:ext uri="{FF2B5EF4-FFF2-40B4-BE49-F238E27FC236}">
              <a16:creationId xmlns:a16="http://schemas.microsoft.com/office/drawing/2014/main" id="{00000000-0008-0000-3500-0000E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6" name="Line 482">
          <a:extLst>
            <a:ext uri="{FF2B5EF4-FFF2-40B4-BE49-F238E27FC236}">
              <a16:creationId xmlns:a16="http://schemas.microsoft.com/office/drawing/2014/main" id="{00000000-0008-0000-3500-0000E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7" name="Line 483">
          <a:extLst>
            <a:ext uri="{FF2B5EF4-FFF2-40B4-BE49-F238E27FC236}">
              <a16:creationId xmlns:a16="http://schemas.microsoft.com/office/drawing/2014/main" id="{00000000-0008-0000-3500-0000E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8" name="Line 484">
          <a:extLst>
            <a:ext uri="{FF2B5EF4-FFF2-40B4-BE49-F238E27FC236}">
              <a16:creationId xmlns:a16="http://schemas.microsoft.com/office/drawing/2014/main" id="{00000000-0008-0000-3500-0000E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49" name="Line 485">
          <a:extLst>
            <a:ext uri="{FF2B5EF4-FFF2-40B4-BE49-F238E27FC236}">
              <a16:creationId xmlns:a16="http://schemas.microsoft.com/office/drawing/2014/main" id="{00000000-0008-0000-3500-0000E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0" name="Line 486">
          <a:extLst>
            <a:ext uri="{FF2B5EF4-FFF2-40B4-BE49-F238E27FC236}">
              <a16:creationId xmlns:a16="http://schemas.microsoft.com/office/drawing/2014/main" id="{00000000-0008-0000-3500-0000E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1" name="Line 487">
          <a:extLst>
            <a:ext uri="{FF2B5EF4-FFF2-40B4-BE49-F238E27FC236}">
              <a16:creationId xmlns:a16="http://schemas.microsoft.com/office/drawing/2014/main" id="{00000000-0008-0000-3500-0000E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2" name="Line 488">
          <a:extLst>
            <a:ext uri="{FF2B5EF4-FFF2-40B4-BE49-F238E27FC236}">
              <a16:creationId xmlns:a16="http://schemas.microsoft.com/office/drawing/2014/main" id="{00000000-0008-0000-3500-0000E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3" name="Line 489">
          <a:extLst>
            <a:ext uri="{FF2B5EF4-FFF2-40B4-BE49-F238E27FC236}">
              <a16:creationId xmlns:a16="http://schemas.microsoft.com/office/drawing/2014/main" id="{00000000-0008-0000-3500-0000E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4" name="Line 490">
          <a:extLst>
            <a:ext uri="{FF2B5EF4-FFF2-40B4-BE49-F238E27FC236}">
              <a16:creationId xmlns:a16="http://schemas.microsoft.com/office/drawing/2014/main" id="{00000000-0008-0000-3500-0000E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5" name="Line 491">
          <a:extLst>
            <a:ext uri="{FF2B5EF4-FFF2-40B4-BE49-F238E27FC236}">
              <a16:creationId xmlns:a16="http://schemas.microsoft.com/office/drawing/2014/main" id="{00000000-0008-0000-3500-0000E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6" name="Line 492">
          <a:extLst>
            <a:ext uri="{FF2B5EF4-FFF2-40B4-BE49-F238E27FC236}">
              <a16:creationId xmlns:a16="http://schemas.microsoft.com/office/drawing/2014/main" id="{00000000-0008-0000-3500-0000E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7" name="Line 493">
          <a:extLst>
            <a:ext uri="{FF2B5EF4-FFF2-40B4-BE49-F238E27FC236}">
              <a16:creationId xmlns:a16="http://schemas.microsoft.com/office/drawing/2014/main" id="{00000000-0008-0000-3500-0000E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8" name="Line 494">
          <a:extLst>
            <a:ext uri="{FF2B5EF4-FFF2-40B4-BE49-F238E27FC236}">
              <a16:creationId xmlns:a16="http://schemas.microsoft.com/office/drawing/2014/main" id="{00000000-0008-0000-3500-0000E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59" name="Line 495">
          <a:extLst>
            <a:ext uri="{FF2B5EF4-FFF2-40B4-BE49-F238E27FC236}">
              <a16:creationId xmlns:a16="http://schemas.microsoft.com/office/drawing/2014/main" id="{00000000-0008-0000-3500-0000E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0" name="Line 496">
          <a:extLst>
            <a:ext uri="{FF2B5EF4-FFF2-40B4-BE49-F238E27FC236}">
              <a16:creationId xmlns:a16="http://schemas.microsoft.com/office/drawing/2014/main" id="{00000000-0008-0000-3500-0000F0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1" name="Line 497">
          <a:extLst>
            <a:ext uri="{FF2B5EF4-FFF2-40B4-BE49-F238E27FC236}">
              <a16:creationId xmlns:a16="http://schemas.microsoft.com/office/drawing/2014/main" id="{00000000-0008-0000-3500-0000F1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2" name="Line 498">
          <a:extLst>
            <a:ext uri="{FF2B5EF4-FFF2-40B4-BE49-F238E27FC236}">
              <a16:creationId xmlns:a16="http://schemas.microsoft.com/office/drawing/2014/main" id="{00000000-0008-0000-3500-0000F2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3" name="Line 499">
          <a:extLst>
            <a:ext uri="{FF2B5EF4-FFF2-40B4-BE49-F238E27FC236}">
              <a16:creationId xmlns:a16="http://schemas.microsoft.com/office/drawing/2014/main" id="{00000000-0008-0000-3500-0000F3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4" name="Line 500">
          <a:extLst>
            <a:ext uri="{FF2B5EF4-FFF2-40B4-BE49-F238E27FC236}">
              <a16:creationId xmlns:a16="http://schemas.microsoft.com/office/drawing/2014/main" id="{00000000-0008-0000-3500-0000F4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5" name="Line 501">
          <a:extLst>
            <a:ext uri="{FF2B5EF4-FFF2-40B4-BE49-F238E27FC236}">
              <a16:creationId xmlns:a16="http://schemas.microsoft.com/office/drawing/2014/main" id="{00000000-0008-0000-3500-0000F5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6" name="Line 502">
          <a:extLst>
            <a:ext uri="{FF2B5EF4-FFF2-40B4-BE49-F238E27FC236}">
              <a16:creationId xmlns:a16="http://schemas.microsoft.com/office/drawing/2014/main" id="{00000000-0008-0000-3500-0000F6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7" name="Line 503">
          <a:extLst>
            <a:ext uri="{FF2B5EF4-FFF2-40B4-BE49-F238E27FC236}">
              <a16:creationId xmlns:a16="http://schemas.microsoft.com/office/drawing/2014/main" id="{00000000-0008-0000-3500-0000F7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8" name="Line 504">
          <a:extLst>
            <a:ext uri="{FF2B5EF4-FFF2-40B4-BE49-F238E27FC236}">
              <a16:creationId xmlns:a16="http://schemas.microsoft.com/office/drawing/2014/main" id="{00000000-0008-0000-3500-0000F8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69" name="Line 505">
          <a:extLst>
            <a:ext uri="{FF2B5EF4-FFF2-40B4-BE49-F238E27FC236}">
              <a16:creationId xmlns:a16="http://schemas.microsoft.com/office/drawing/2014/main" id="{00000000-0008-0000-3500-0000F9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0" name="Line 506">
          <a:extLst>
            <a:ext uri="{FF2B5EF4-FFF2-40B4-BE49-F238E27FC236}">
              <a16:creationId xmlns:a16="http://schemas.microsoft.com/office/drawing/2014/main" id="{00000000-0008-0000-3500-0000FA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1" name="Line 507">
          <a:extLst>
            <a:ext uri="{FF2B5EF4-FFF2-40B4-BE49-F238E27FC236}">
              <a16:creationId xmlns:a16="http://schemas.microsoft.com/office/drawing/2014/main" id="{00000000-0008-0000-3500-0000FB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2" name="Line 508">
          <a:extLst>
            <a:ext uri="{FF2B5EF4-FFF2-40B4-BE49-F238E27FC236}">
              <a16:creationId xmlns:a16="http://schemas.microsoft.com/office/drawing/2014/main" id="{00000000-0008-0000-3500-0000FC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3" name="Line 509">
          <a:extLst>
            <a:ext uri="{FF2B5EF4-FFF2-40B4-BE49-F238E27FC236}">
              <a16:creationId xmlns:a16="http://schemas.microsoft.com/office/drawing/2014/main" id="{00000000-0008-0000-3500-0000FD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4" name="Line 510">
          <a:extLst>
            <a:ext uri="{FF2B5EF4-FFF2-40B4-BE49-F238E27FC236}">
              <a16:creationId xmlns:a16="http://schemas.microsoft.com/office/drawing/2014/main" id="{00000000-0008-0000-3500-0000FE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5" name="Line 511">
          <a:extLst>
            <a:ext uri="{FF2B5EF4-FFF2-40B4-BE49-F238E27FC236}">
              <a16:creationId xmlns:a16="http://schemas.microsoft.com/office/drawing/2014/main" id="{00000000-0008-0000-3500-0000FFF5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6" name="Line 512">
          <a:extLst>
            <a:ext uri="{FF2B5EF4-FFF2-40B4-BE49-F238E27FC236}">
              <a16:creationId xmlns:a16="http://schemas.microsoft.com/office/drawing/2014/main" id="{00000000-0008-0000-3500-00000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7" name="Line 513">
          <a:extLst>
            <a:ext uri="{FF2B5EF4-FFF2-40B4-BE49-F238E27FC236}">
              <a16:creationId xmlns:a16="http://schemas.microsoft.com/office/drawing/2014/main" id="{00000000-0008-0000-3500-00000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8" name="Line 514">
          <a:extLst>
            <a:ext uri="{FF2B5EF4-FFF2-40B4-BE49-F238E27FC236}">
              <a16:creationId xmlns:a16="http://schemas.microsoft.com/office/drawing/2014/main" id="{00000000-0008-0000-3500-00000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79" name="Line 515">
          <a:extLst>
            <a:ext uri="{FF2B5EF4-FFF2-40B4-BE49-F238E27FC236}">
              <a16:creationId xmlns:a16="http://schemas.microsoft.com/office/drawing/2014/main" id="{00000000-0008-0000-3500-00000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0" name="Line 516">
          <a:extLst>
            <a:ext uri="{FF2B5EF4-FFF2-40B4-BE49-F238E27FC236}">
              <a16:creationId xmlns:a16="http://schemas.microsoft.com/office/drawing/2014/main" id="{00000000-0008-0000-3500-00000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1" name="Line 517">
          <a:extLst>
            <a:ext uri="{FF2B5EF4-FFF2-40B4-BE49-F238E27FC236}">
              <a16:creationId xmlns:a16="http://schemas.microsoft.com/office/drawing/2014/main" id="{00000000-0008-0000-3500-00000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2" name="Line 518">
          <a:extLst>
            <a:ext uri="{FF2B5EF4-FFF2-40B4-BE49-F238E27FC236}">
              <a16:creationId xmlns:a16="http://schemas.microsoft.com/office/drawing/2014/main" id="{00000000-0008-0000-3500-00000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3" name="Line 519">
          <a:extLst>
            <a:ext uri="{FF2B5EF4-FFF2-40B4-BE49-F238E27FC236}">
              <a16:creationId xmlns:a16="http://schemas.microsoft.com/office/drawing/2014/main" id="{00000000-0008-0000-3500-00000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4" name="Line 520">
          <a:extLst>
            <a:ext uri="{FF2B5EF4-FFF2-40B4-BE49-F238E27FC236}">
              <a16:creationId xmlns:a16="http://schemas.microsoft.com/office/drawing/2014/main" id="{00000000-0008-0000-3500-00000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5" name="Line 521">
          <a:extLst>
            <a:ext uri="{FF2B5EF4-FFF2-40B4-BE49-F238E27FC236}">
              <a16:creationId xmlns:a16="http://schemas.microsoft.com/office/drawing/2014/main" id="{00000000-0008-0000-3500-00000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6" name="Line 522">
          <a:extLst>
            <a:ext uri="{FF2B5EF4-FFF2-40B4-BE49-F238E27FC236}">
              <a16:creationId xmlns:a16="http://schemas.microsoft.com/office/drawing/2014/main" id="{00000000-0008-0000-3500-00000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7" name="Line 523">
          <a:extLst>
            <a:ext uri="{FF2B5EF4-FFF2-40B4-BE49-F238E27FC236}">
              <a16:creationId xmlns:a16="http://schemas.microsoft.com/office/drawing/2014/main" id="{00000000-0008-0000-3500-00000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8" name="Line 524">
          <a:extLst>
            <a:ext uri="{FF2B5EF4-FFF2-40B4-BE49-F238E27FC236}">
              <a16:creationId xmlns:a16="http://schemas.microsoft.com/office/drawing/2014/main" id="{00000000-0008-0000-3500-00000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89" name="Line 525">
          <a:extLst>
            <a:ext uri="{FF2B5EF4-FFF2-40B4-BE49-F238E27FC236}">
              <a16:creationId xmlns:a16="http://schemas.microsoft.com/office/drawing/2014/main" id="{00000000-0008-0000-3500-00000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0" name="Line 526">
          <a:extLst>
            <a:ext uri="{FF2B5EF4-FFF2-40B4-BE49-F238E27FC236}">
              <a16:creationId xmlns:a16="http://schemas.microsoft.com/office/drawing/2014/main" id="{00000000-0008-0000-3500-00000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1" name="Line 527">
          <a:extLst>
            <a:ext uri="{FF2B5EF4-FFF2-40B4-BE49-F238E27FC236}">
              <a16:creationId xmlns:a16="http://schemas.microsoft.com/office/drawing/2014/main" id="{00000000-0008-0000-3500-00000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2" name="Line 528">
          <a:extLst>
            <a:ext uri="{FF2B5EF4-FFF2-40B4-BE49-F238E27FC236}">
              <a16:creationId xmlns:a16="http://schemas.microsoft.com/office/drawing/2014/main" id="{00000000-0008-0000-3500-00001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3" name="Line 529">
          <a:extLst>
            <a:ext uri="{FF2B5EF4-FFF2-40B4-BE49-F238E27FC236}">
              <a16:creationId xmlns:a16="http://schemas.microsoft.com/office/drawing/2014/main" id="{00000000-0008-0000-3500-00001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4" name="Line 530">
          <a:extLst>
            <a:ext uri="{FF2B5EF4-FFF2-40B4-BE49-F238E27FC236}">
              <a16:creationId xmlns:a16="http://schemas.microsoft.com/office/drawing/2014/main" id="{00000000-0008-0000-3500-00001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5" name="Line 531">
          <a:extLst>
            <a:ext uri="{FF2B5EF4-FFF2-40B4-BE49-F238E27FC236}">
              <a16:creationId xmlns:a16="http://schemas.microsoft.com/office/drawing/2014/main" id="{00000000-0008-0000-3500-00001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6" name="Line 532">
          <a:extLst>
            <a:ext uri="{FF2B5EF4-FFF2-40B4-BE49-F238E27FC236}">
              <a16:creationId xmlns:a16="http://schemas.microsoft.com/office/drawing/2014/main" id="{00000000-0008-0000-3500-00001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7" name="Line 533">
          <a:extLst>
            <a:ext uri="{FF2B5EF4-FFF2-40B4-BE49-F238E27FC236}">
              <a16:creationId xmlns:a16="http://schemas.microsoft.com/office/drawing/2014/main" id="{00000000-0008-0000-3500-00001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8" name="Line 534">
          <a:extLst>
            <a:ext uri="{FF2B5EF4-FFF2-40B4-BE49-F238E27FC236}">
              <a16:creationId xmlns:a16="http://schemas.microsoft.com/office/drawing/2014/main" id="{00000000-0008-0000-3500-00001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2999" name="Line 535">
          <a:extLst>
            <a:ext uri="{FF2B5EF4-FFF2-40B4-BE49-F238E27FC236}">
              <a16:creationId xmlns:a16="http://schemas.microsoft.com/office/drawing/2014/main" id="{00000000-0008-0000-3500-00001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0" name="Line 536">
          <a:extLst>
            <a:ext uri="{FF2B5EF4-FFF2-40B4-BE49-F238E27FC236}">
              <a16:creationId xmlns:a16="http://schemas.microsoft.com/office/drawing/2014/main" id="{00000000-0008-0000-3500-00001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1" name="Line 537">
          <a:extLst>
            <a:ext uri="{FF2B5EF4-FFF2-40B4-BE49-F238E27FC236}">
              <a16:creationId xmlns:a16="http://schemas.microsoft.com/office/drawing/2014/main" id="{00000000-0008-0000-3500-00001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2" name="Line 538">
          <a:extLst>
            <a:ext uri="{FF2B5EF4-FFF2-40B4-BE49-F238E27FC236}">
              <a16:creationId xmlns:a16="http://schemas.microsoft.com/office/drawing/2014/main" id="{00000000-0008-0000-3500-00001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3" name="Line 539">
          <a:extLst>
            <a:ext uri="{FF2B5EF4-FFF2-40B4-BE49-F238E27FC236}">
              <a16:creationId xmlns:a16="http://schemas.microsoft.com/office/drawing/2014/main" id="{00000000-0008-0000-3500-00001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4" name="Line 540">
          <a:extLst>
            <a:ext uri="{FF2B5EF4-FFF2-40B4-BE49-F238E27FC236}">
              <a16:creationId xmlns:a16="http://schemas.microsoft.com/office/drawing/2014/main" id="{00000000-0008-0000-3500-00001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5" name="Line 541">
          <a:extLst>
            <a:ext uri="{FF2B5EF4-FFF2-40B4-BE49-F238E27FC236}">
              <a16:creationId xmlns:a16="http://schemas.microsoft.com/office/drawing/2014/main" id="{00000000-0008-0000-3500-00001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6" name="Line 542">
          <a:extLst>
            <a:ext uri="{FF2B5EF4-FFF2-40B4-BE49-F238E27FC236}">
              <a16:creationId xmlns:a16="http://schemas.microsoft.com/office/drawing/2014/main" id="{00000000-0008-0000-3500-00001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7" name="Line 543">
          <a:extLst>
            <a:ext uri="{FF2B5EF4-FFF2-40B4-BE49-F238E27FC236}">
              <a16:creationId xmlns:a16="http://schemas.microsoft.com/office/drawing/2014/main" id="{00000000-0008-0000-3500-00001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8" name="Line 544">
          <a:extLst>
            <a:ext uri="{FF2B5EF4-FFF2-40B4-BE49-F238E27FC236}">
              <a16:creationId xmlns:a16="http://schemas.microsoft.com/office/drawing/2014/main" id="{00000000-0008-0000-3500-00002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09" name="Line 545">
          <a:extLst>
            <a:ext uri="{FF2B5EF4-FFF2-40B4-BE49-F238E27FC236}">
              <a16:creationId xmlns:a16="http://schemas.microsoft.com/office/drawing/2014/main" id="{00000000-0008-0000-3500-00002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0" name="Line 546">
          <a:extLst>
            <a:ext uri="{FF2B5EF4-FFF2-40B4-BE49-F238E27FC236}">
              <a16:creationId xmlns:a16="http://schemas.microsoft.com/office/drawing/2014/main" id="{00000000-0008-0000-3500-00002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1" name="Line 547">
          <a:extLst>
            <a:ext uri="{FF2B5EF4-FFF2-40B4-BE49-F238E27FC236}">
              <a16:creationId xmlns:a16="http://schemas.microsoft.com/office/drawing/2014/main" id="{00000000-0008-0000-3500-00002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2" name="Line 548">
          <a:extLst>
            <a:ext uri="{FF2B5EF4-FFF2-40B4-BE49-F238E27FC236}">
              <a16:creationId xmlns:a16="http://schemas.microsoft.com/office/drawing/2014/main" id="{00000000-0008-0000-3500-00002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3" name="Line 549">
          <a:extLst>
            <a:ext uri="{FF2B5EF4-FFF2-40B4-BE49-F238E27FC236}">
              <a16:creationId xmlns:a16="http://schemas.microsoft.com/office/drawing/2014/main" id="{00000000-0008-0000-3500-00002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4" name="Line 550">
          <a:extLst>
            <a:ext uri="{FF2B5EF4-FFF2-40B4-BE49-F238E27FC236}">
              <a16:creationId xmlns:a16="http://schemas.microsoft.com/office/drawing/2014/main" id="{00000000-0008-0000-3500-00002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5" name="Line 551">
          <a:extLst>
            <a:ext uri="{FF2B5EF4-FFF2-40B4-BE49-F238E27FC236}">
              <a16:creationId xmlns:a16="http://schemas.microsoft.com/office/drawing/2014/main" id="{00000000-0008-0000-3500-00002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6" name="Line 552">
          <a:extLst>
            <a:ext uri="{FF2B5EF4-FFF2-40B4-BE49-F238E27FC236}">
              <a16:creationId xmlns:a16="http://schemas.microsoft.com/office/drawing/2014/main" id="{00000000-0008-0000-3500-00002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7" name="Line 553">
          <a:extLst>
            <a:ext uri="{FF2B5EF4-FFF2-40B4-BE49-F238E27FC236}">
              <a16:creationId xmlns:a16="http://schemas.microsoft.com/office/drawing/2014/main" id="{00000000-0008-0000-3500-00002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8" name="Line 554">
          <a:extLst>
            <a:ext uri="{FF2B5EF4-FFF2-40B4-BE49-F238E27FC236}">
              <a16:creationId xmlns:a16="http://schemas.microsoft.com/office/drawing/2014/main" id="{00000000-0008-0000-3500-00002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19" name="Line 555">
          <a:extLst>
            <a:ext uri="{FF2B5EF4-FFF2-40B4-BE49-F238E27FC236}">
              <a16:creationId xmlns:a16="http://schemas.microsoft.com/office/drawing/2014/main" id="{00000000-0008-0000-3500-00002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0" name="Line 556">
          <a:extLst>
            <a:ext uri="{FF2B5EF4-FFF2-40B4-BE49-F238E27FC236}">
              <a16:creationId xmlns:a16="http://schemas.microsoft.com/office/drawing/2014/main" id="{00000000-0008-0000-3500-00002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1" name="Line 557">
          <a:extLst>
            <a:ext uri="{FF2B5EF4-FFF2-40B4-BE49-F238E27FC236}">
              <a16:creationId xmlns:a16="http://schemas.microsoft.com/office/drawing/2014/main" id="{00000000-0008-0000-3500-00002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2" name="Line 558">
          <a:extLst>
            <a:ext uri="{FF2B5EF4-FFF2-40B4-BE49-F238E27FC236}">
              <a16:creationId xmlns:a16="http://schemas.microsoft.com/office/drawing/2014/main" id="{00000000-0008-0000-3500-00002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3" name="Line 559">
          <a:extLst>
            <a:ext uri="{FF2B5EF4-FFF2-40B4-BE49-F238E27FC236}">
              <a16:creationId xmlns:a16="http://schemas.microsoft.com/office/drawing/2014/main" id="{00000000-0008-0000-3500-00002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4" name="Line 560">
          <a:extLst>
            <a:ext uri="{FF2B5EF4-FFF2-40B4-BE49-F238E27FC236}">
              <a16:creationId xmlns:a16="http://schemas.microsoft.com/office/drawing/2014/main" id="{00000000-0008-0000-3500-00003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5" name="Line 561">
          <a:extLst>
            <a:ext uri="{FF2B5EF4-FFF2-40B4-BE49-F238E27FC236}">
              <a16:creationId xmlns:a16="http://schemas.microsoft.com/office/drawing/2014/main" id="{00000000-0008-0000-3500-00003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6" name="Line 562">
          <a:extLst>
            <a:ext uri="{FF2B5EF4-FFF2-40B4-BE49-F238E27FC236}">
              <a16:creationId xmlns:a16="http://schemas.microsoft.com/office/drawing/2014/main" id="{00000000-0008-0000-3500-00003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7" name="Line 563">
          <a:extLst>
            <a:ext uri="{FF2B5EF4-FFF2-40B4-BE49-F238E27FC236}">
              <a16:creationId xmlns:a16="http://schemas.microsoft.com/office/drawing/2014/main" id="{00000000-0008-0000-3500-00003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8" name="Line 564">
          <a:extLst>
            <a:ext uri="{FF2B5EF4-FFF2-40B4-BE49-F238E27FC236}">
              <a16:creationId xmlns:a16="http://schemas.microsoft.com/office/drawing/2014/main" id="{00000000-0008-0000-3500-00003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29" name="Line 565">
          <a:extLst>
            <a:ext uri="{FF2B5EF4-FFF2-40B4-BE49-F238E27FC236}">
              <a16:creationId xmlns:a16="http://schemas.microsoft.com/office/drawing/2014/main" id="{00000000-0008-0000-3500-00003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0" name="Line 566">
          <a:extLst>
            <a:ext uri="{FF2B5EF4-FFF2-40B4-BE49-F238E27FC236}">
              <a16:creationId xmlns:a16="http://schemas.microsoft.com/office/drawing/2014/main" id="{00000000-0008-0000-3500-00003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1" name="Line 567">
          <a:extLst>
            <a:ext uri="{FF2B5EF4-FFF2-40B4-BE49-F238E27FC236}">
              <a16:creationId xmlns:a16="http://schemas.microsoft.com/office/drawing/2014/main" id="{00000000-0008-0000-3500-00003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2" name="Line 568">
          <a:extLst>
            <a:ext uri="{FF2B5EF4-FFF2-40B4-BE49-F238E27FC236}">
              <a16:creationId xmlns:a16="http://schemas.microsoft.com/office/drawing/2014/main" id="{00000000-0008-0000-3500-00003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3" name="Line 569">
          <a:extLst>
            <a:ext uri="{FF2B5EF4-FFF2-40B4-BE49-F238E27FC236}">
              <a16:creationId xmlns:a16="http://schemas.microsoft.com/office/drawing/2014/main" id="{00000000-0008-0000-3500-00003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4" name="Line 570">
          <a:extLst>
            <a:ext uri="{FF2B5EF4-FFF2-40B4-BE49-F238E27FC236}">
              <a16:creationId xmlns:a16="http://schemas.microsoft.com/office/drawing/2014/main" id="{00000000-0008-0000-3500-00003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5" name="Line 571">
          <a:extLst>
            <a:ext uri="{FF2B5EF4-FFF2-40B4-BE49-F238E27FC236}">
              <a16:creationId xmlns:a16="http://schemas.microsoft.com/office/drawing/2014/main" id="{00000000-0008-0000-3500-00003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6" name="Line 572">
          <a:extLst>
            <a:ext uri="{FF2B5EF4-FFF2-40B4-BE49-F238E27FC236}">
              <a16:creationId xmlns:a16="http://schemas.microsoft.com/office/drawing/2014/main" id="{00000000-0008-0000-3500-00003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7" name="Line 573">
          <a:extLst>
            <a:ext uri="{FF2B5EF4-FFF2-40B4-BE49-F238E27FC236}">
              <a16:creationId xmlns:a16="http://schemas.microsoft.com/office/drawing/2014/main" id="{00000000-0008-0000-3500-00003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8" name="Line 574">
          <a:extLst>
            <a:ext uri="{FF2B5EF4-FFF2-40B4-BE49-F238E27FC236}">
              <a16:creationId xmlns:a16="http://schemas.microsoft.com/office/drawing/2014/main" id="{00000000-0008-0000-3500-00003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39" name="Line 575">
          <a:extLst>
            <a:ext uri="{FF2B5EF4-FFF2-40B4-BE49-F238E27FC236}">
              <a16:creationId xmlns:a16="http://schemas.microsoft.com/office/drawing/2014/main" id="{00000000-0008-0000-3500-00003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0" name="Line 576">
          <a:extLst>
            <a:ext uri="{FF2B5EF4-FFF2-40B4-BE49-F238E27FC236}">
              <a16:creationId xmlns:a16="http://schemas.microsoft.com/office/drawing/2014/main" id="{00000000-0008-0000-3500-00004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1" name="Line 577">
          <a:extLst>
            <a:ext uri="{FF2B5EF4-FFF2-40B4-BE49-F238E27FC236}">
              <a16:creationId xmlns:a16="http://schemas.microsoft.com/office/drawing/2014/main" id="{00000000-0008-0000-3500-00004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2" name="Line 578">
          <a:extLst>
            <a:ext uri="{FF2B5EF4-FFF2-40B4-BE49-F238E27FC236}">
              <a16:creationId xmlns:a16="http://schemas.microsoft.com/office/drawing/2014/main" id="{00000000-0008-0000-3500-00004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3" name="Line 579">
          <a:extLst>
            <a:ext uri="{FF2B5EF4-FFF2-40B4-BE49-F238E27FC236}">
              <a16:creationId xmlns:a16="http://schemas.microsoft.com/office/drawing/2014/main" id="{00000000-0008-0000-3500-00004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4" name="Line 580">
          <a:extLst>
            <a:ext uri="{FF2B5EF4-FFF2-40B4-BE49-F238E27FC236}">
              <a16:creationId xmlns:a16="http://schemas.microsoft.com/office/drawing/2014/main" id="{00000000-0008-0000-3500-00004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5" name="Line 581">
          <a:extLst>
            <a:ext uri="{FF2B5EF4-FFF2-40B4-BE49-F238E27FC236}">
              <a16:creationId xmlns:a16="http://schemas.microsoft.com/office/drawing/2014/main" id="{00000000-0008-0000-3500-00004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6" name="Line 582">
          <a:extLst>
            <a:ext uri="{FF2B5EF4-FFF2-40B4-BE49-F238E27FC236}">
              <a16:creationId xmlns:a16="http://schemas.microsoft.com/office/drawing/2014/main" id="{00000000-0008-0000-3500-00004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7" name="Line 583">
          <a:extLst>
            <a:ext uri="{FF2B5EF4-FFF2-40B4-BE49-F238E27FC236}">
              <a16:creationId xmlns:a16="http://schemas.microsoft.com/office/drawing/2014/main" id="{00000000-0008-0000-3500-00004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8" name="Line 584">
          <a:extLst>
            <a:ext uri="{FF2B5EF4-FFF2-40B4-BE49-F238E27FC236}">
              <a16:creationId xmlns:a16="http://schemas.microsoft.com/office/drawing/2014/main" id="{00000000-0008-0000-3500-00004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49" name="Line 585">
          <a:extLst>
            <a:ext uri="{FF2B5EF4-FFF2-40B4-BE49-F238E27FC236}">
              <a16:creationId xmlns:a16="http://schemas.microsoft.com/office/drawing/2014/main" id="{00000000-0008-0000-3500-00004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0" name="Line 586">
          <a:extLst>
            <a:ext uri="{FF2B5EF4-FFF2-40B4-BE49-F238E27FC236}">
              <a16:creationId xmlns:a16="http://schemas.microsoft.com/office/drawing/2014/main" id="{00000000-0008-0000-3500-00004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1" name="Line 587">
          <a:extLst>
            <a:ext uri="{FF2B5EF4-FFF2-40B4-BE49-F238E27FC236}">
              <a16:creationId xmlns:a16="http://schemas.microsoft.com/office/drawing/2014/main" id="{00000000-0008-0000-3500-00004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2" name="Line 588">
          <a:extLst>
            <a:ext uri="{FF2B5EF4-FFF2-40B4-BE49-F238E27FC236}">
              <a16:creationId xmlns:a16="http://schemas.microsoft.com/office/drawing/2014/main" id="{00000000-0008-0000-3500-00004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3" name="Line 589">
          <a:extLst>
            <a:ext uri="{FF2B5EF4-FFF2-40B4-BE49-F238E27FC236}">
              <a16:creationId xmlns:a16="http://schemas.microsoft.com/office/drawing/2014/main" id="{00000000-0008-0000-3500-00004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4" name="Line 590">
          <a:extLst>
            <a:ext uri="{FF2B5EF4-FFF2-40B4-BE49-F238E27FC236}">
              <a16:creationId xmlns:a16="http://schemas.microsoft.com/office/drawing/2014/main" id="{00000000-0008-0000-3500-00004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5" name="Line 591">
          <a:extLst>
            <a:ext uri="{FF2B5EF4-FFF2-40B4-BE49-F238E27FC236}">
              <a16:creationId xmlns:a16="http://schemas.microsoft.com/office/drawing/2014/main" id="{00000000-0008-0000-3500-00004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6" name="Line 592">
          <a:extLst>
            <a:ext uri="{FF2B5EF4-FFF2-40B4-BE49-F238E27FC236}">
              <a16:creationId xmlns:a16="http://schemas.microsoft.com/office/drawing/2014/main" id="{00000000-0008-0000-3500-00005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7" name="Line 593">
          <a:extLst>
            <a:ext uri="{FF2B5EF4-FFF2-40B4-BE49-F238E27FC236}">
              <a16:creationId xmlns:a16="http://schemas.microsoft.com/office/drawing/2014/main" id="{00000000-0008-0000-3500-00005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8" name="Line 594">
          <a:extLst>
            <a:ext uri="{FF2B5EF4-FFF2-40B4-BE49-F238E27FC236}">
              <a16:creationId xmlns:a16="http://schemas.microsoft.com/office/drawing/2014/main" id="{00000000-0008-0000-3500-00005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59" name="Line 595">
          <a:extLst>
            <a:ext uri="{FF2B5EF4-FFF2-40B4-BE49-F238E27FC236}">
              <a16:creationId xmlns:a16="http://schemas.microsoft.com/office/drawing/2014/main" id="{00000000-0008-0000-3500-00005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0" name="Line 596">
          <a:extLst>
            <a:ext uri="{FF2B5EF4-FFF2-40B4-BE49-F238E27FC236}">
              <a16:creationId xmlns:a16="http://schemas.microsoft.com/office/drawing/2014/main" id="{00000000-0008-0000-3500-00005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1" name="Line 597">
          <a:extLst>
            <a:ext uri="{FF2B5EF4-FFF2-40B4-BE49-F238E27FC236}">
              <a16:creationId xmlns:a16="http://schemas.microsoft.com/office/drawing/2014/main" id="{00000000-0008-0000-3500-00005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2" name="Line 598">
          <a:extLst>
            <a:ext uri="{FF2B5EF4-FFF2-40B4-BE49-F238E27FC236}">
              <a16:creationId xmlns:a16="http://schemas.microsoft.com/office/drawing/2014/main" id="{00000000-0008-0000-3500-00005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3" name="Line 599">
          <a:extLst>
            <a:ext uri="{FF2B5EF4-FFF2-40B4-BE49-F238E27FC236}">
              <a16:creationId xmlns:a16="http://schemas.microsoft.com/office/drawing/2014/main" id="{00000000-0008-0000-3500-00005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4" name="Line 600">
          <a:extLst>
            <a:ext uri="{FF2B5EF4-FFF2-40B4-BE49-F238E27FC236}">
              <a16:creationId xmlns:a16="http://schemas.microsoft.com/office/drawing/2014/main" id="{00000000-0008-0000-3500-00005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5" name="Line 601">
          <a:extLst>
            <a:ext uri="{FF2B5EF4-FFF2-40B4-BE49-F238E27FC236}">
              <a16:creationId xmlns:a16="http://schemas.microsoft.com/office/drawing/2014/main" id="{00000000-0008-0000-3500-00005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6" name="Line 602">
          <a:extLst>
            <a:ext uri="{FF2B5EF4-FFF2-40B4-BE49-F238E27FC236}">
              <a16:creationId xmlns:a16="http://schemas.microsoft.com/office/drawing/2014/main" id="{00000000-0008-0000-3500-00005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7" name="Line 603">
          <a:extLst>
            <a:ext uri="{FF2B5EF4-FFF2-40B4-BE49-F238E27FC236}">
              <a16:creationId xmlns:a16="http://schemas.microsoft.com/office/drawing/2014/main" id="{00000000-0008-0000-3500-00005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8" name="Line 604">
          <a:extLst>
            <a:ext uri="{FF2B5EF4-FFF2-40B4-BE49-F238E27FC236}">
              <a16:creationId xmlns:a16="http://schemas.microsoft.com/office/drawing/2014/main" id="{00000000-0008-0000-3500-00005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69" name="Line 605">
          <a:extLst>
            <a:ext uri="{FF2B5EF4-FFF2-40B4-BE49-F238E27FC236}">
              <a16:creationId xmlns:a16="http://schemas.microsoft.com/office/drawing/2014/main" id="{00000000-0008-0000-3500-00005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0" name="Line 606">
          <a:extLst>
            <a:ext uri="{FF2B5EF4-FFF2-40B4-BE49-F238E27FC236}">
              <a16:creationId xmlns:a16="http://schemas.microsoft.com/office/drawing/2014/main" id="{00000000-0008-0000-3500-00005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1" name="Line 607">
          <a:extLst>
            <a:ext uri="{FF2B5EF4-FFF2-40B4-BE49-F238E27FC236}">
              <a16:creationId xmlns:a16="http://schemas.microsoft.com/office/drawing/2014/main" id="{00000000-0008-0000-3500-00005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2" name="Line 608">
          <a:extLst>
            <a:ext uri="{FF2B5EF4-FFF2-40B4-BE49-F238E27FC236}">
              <a16:creationId xmlns:a16="http://schemas.microsoft.com/office/drawing/2014/main" id="{00000000-0008-0000-3500-00006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3" name="Line 609">
          <a:extLst>
            <a:ext uri="{FF2B5EF4-FFF2-40B4-BE49-F238E27FC236}">
              <a16:creationId xmlns:a16="http://schemas.microsoft.com/office/drawing/2014/main" id="{00000000-0008-0000-3500-00006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4" name="Line 610">
          <a:extLst>
            <a:ext uri="{FF2B5EF4-FFF2-40B4-BE49-F238E27FC236}">
              <a16:creationId xmlns:a16="http://schemas.microsoft.com/office/drawing/2014/main" id="{00000000-0008-0000-3500-00006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5" name="Line 611">
          <a:extLst>
            <a:ext uri="{FF2B5EF4-FFF2-40B4-BE49-F238E27FC236}">
              <a16:creationId xmlns:a16="http://schemas.microsoft.com/office/drawing/2014/main" id="{00000000-0008-0000-3500-00006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6" name="Line 612">
          <a:extLst>
            <a:ext uri="{FF2B5EF4-FFF2-40B4-BE49-F238E27FC236}">
              <a16:creationId xmlns:a16="http://schemas.microsoft.com/office/drawing/2014/main" id="{00000000-0008-0000-3500-00006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7" name="Line 613">
          <a:extLst>
            <a:ext uri="{FF2B5EF4-FFF2-40B4-BE49-F238E27FC236}">
              <a16:creationId xmlns:a16="http://schemas.microsoft.com/office/drawing/2014/main" id="{00000000-0008-0000-3500-00006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8" name="Line 614">
          <a:extLst>
            <a:ext uri="{FF2B5EF4-FFF2-40B4-BE49-F238E27FC236}">
              <a16:creationId xmlns:a16="http://schemas.microsoft.com/office/drawing/2014/main" id="{00000000-0008-0000-3500-00006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79" name="Line 615">
          <a:extLst>
            <a:ext uri="{FF2B5EF4-FFF2-40B4-BE49-F238E27FC236}">
              <a16:creationId xmlns:a16="http://schemas.microsoft.com/office/drawing/2014/main" id="{00000000-0008-0000-3500-00006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0" name="Line 616">
          <a:extLst>
            <a:ext uri="{FF2B5EF4-FFF2-40B4-BE49-F238E27FC236}">
              <a16:creationId xmlns:a16="http://schemas.microsoft.com/office/drawing/2014/main" id="{00000000-0008-0000-3500-00006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1" name="Line 617">
          <a:extLst>
            <a:ext uri="{FF2B5EF4-FFF2-40B4-BE49-F238E27FC236}">
              <a16:creationId xmlns:a16="http://schemas.microsoft.com/office/drawing/2014/main" id="{00000000-0008-0000-3500-00006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2" name="Line 618">
          <a:extLst>
            <a:ext uri="{FF2B5EF4-FFF2-40B4-BE49-F238E27FC236}">
              <a16:creationId xmlns:a16="http://schemas.microsoft.com/office/drawing/2014/main" id="{00000000-0008-0000-3500-00006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3" name="Line 619">
          <a:extLst>
            <a:ext uri="{FF2B5EF4-FFF2-40B4-BE49-F238E27FC236}">
              <a16:creationId xmlns:a16="http://schemas.microsoft.com/office/drawing/2014/main" id="{00000000-0008-0000-3500-00006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4" name="Line 620">
          <a:extLst>
            <a:ext uri="{FF2B5EF4-FFF2-40B4-BE49-F238E27FC236}">
              <a16:creationId xmlns:a16="http://schemas.microsoft.com/office/drawing/2014/main" id="{00000000-0008-0000-3500-00006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5" name="Line 621">
          <a:extLst>
            <a:ext uri="{FF2B5EF4-FFF2-40B4-BE49-F238E27FC236}">
              <a16:creationId xmlns:a16="http://schemas.microsoft.com/office/drawing/2014/main" id="{00000000-0008-0000-3500-00006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6" name="Line 622">
          <a:extLst>
            <a:ext uri="{FF2B5EF4-FFF2-40B4-BE49-F238E27FC236}">
              <a16:creationId xmlns:a16="http://schemas.microsoft.com/office/drawing/2014/main" id="{00000000-0008-0000-3500-00006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7" name="Line 623">
          <a:extLst>
            <a:ext uri="{FF2B5EF4-FFF2-40B4-BE49-F238E27FC236}">
              <a16:creationId xmlns:a16="http://schemas.microsoft.com/office/drawing/2014/main" id="{00000000-0008-0000-3500-00006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8" name="Line 624">
          <a:extLst>
            <a:ext uri="{FF2B5EF4-FFF2-40B4-BE49-F238E27FC236}">
              <a16:creationId xmlns:a16="http://schemas.microsoft.com/office/drawing/2014/main" id="{00000000-0008-0000-3500-00007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89" name="Line 625">
          <a:extLst>
            <a:ext uri="{FF2B5EF4-FFF2-40B4-BE49-F238E27FC236}">
              <a16:creationId xmlns:a16="http://schemas.microsoft.com/office/drawing/2014/main" id="{00000000-0008-0000-3500-00007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0" name="Line 626">
          <a:extLst>
            <a:ext uri="{FF2B5EF4-FFF2-40B4-BE49-F238E27FC236}">
              <a16:creationId xmlns:a16="http://schemas.microsoft.com/office/drawing/2014/main" id="{00000000-0008-0000-3500-00007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1" name="Line 627">
          <a:extLst>
            <a:ext uri="{FF2B5EF4-FFF2-40B4-BE49-F238E27FC236}">
              <a16:creationId xmlns:a16="http://schemas.microsoft.com/office/drawing/2014/main" id="{00000000-0008-0000-3500-00007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2" name="Line 628">
          <a:extLst>
            <a:ext uri="{FF2B5EF4-FFF2-40B4-BE49-F238E27FC236}">
              <a16:creationId xmlns:a16="http://schemas.microsoft.com/office/drawing/2014/main" id="{00000000-0008-0000-3500-00007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3" name="Line 629">
          <a:extLst>
            <a:ext uri="{FF2B5EF4-FFF2-40B4-BE49-F238E27FC236}">
              <a16:creationId xmlns:a16="http://schemas.microsoft.com/office/drawing/2014/main" id="{00000000-0008-0000-3500-00007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4" name="Line 630">
          <a:extLst>
            <a:ext uri="{FF2B5EF4-FFF2-40B4-BE49-F238E27FC236}">
              <a16:creationId xmlns:a16="http://schemas.microsoft.com/office/drawing/2014/main" id="{00000000-0008-0000-3500-00007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5" name="Line 631">
          <a:extLst>
            <a:ext uri="{FF2B5EF4-FFF2-40B4-BE49-F238E27FC236}">
              <a16:creationId xmlns:a16="http://schemas.microsoft.com/office/drawing/2014/main" id="{00000000-0008-0000-3500-00007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6" name="Line 632">
          <a:extLst>
            <a:ext uri="{FF2B5EF4-FFF2-40B4-BE49-F238E27FC236}">
              <a16:creationId xmlns:a16="http://schemas.microsoft.com/office/drawing/2014/main" id="{00000000-0008-0000-3500-00007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7" name="Line 633">
          <a:extLst>
            <a:ext uri="{FF2B5EF4-FFF2-40B4-BE49-F238E27FC236}">
              <a16:creationId xmlns:a16="http://schemas.microsoft.com/office/drawing/2014/main" id="{00000000-0008-0000-3500-00007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8" name="Line 634">
          <a:extLst>
            <a:ext uri="{FF2B5EF4-FFF2-40B4-BE49-F238E27FC236}">
              <a16:creationId xmlns:a16="http://schemas.microsoft.com/office/drawing/2014/main" id="{00000000-0008-0000-3500-00007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099" name="Line 635">
          <a:extLst>
            <a:ext uri="{FF2B5EF4-FFF2-40B4-BE49-F238E27FC236}">
              <a16:creationId xmlns:a16="http://schemas.microsoft.com/office/drawing/2014/main" id="{00000000-0008-0000-3500-00007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0" name="Line 636">
          <a:extLst>
            <a:ext uri="{FF2B5EF4-FFF2-40B4-BE49-F238E27FC236}">
              <a16:creationId xmlns:a16="http://schemas.microsoft.com/office/drawing/2014/main" id="{00000000-0008-0000-3500-00007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1" name="Line 637">
          <a:extLst>
            <a:ext uri="{FF2B5EF4-FFF2-40B4-BE49-F238E27FC236}">
              <a16:creationId xmlns:a16="http://schemas.microsoft.com/office/drawing/2014/main" id="{00000000-0008-0000-3500-00007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2" name="Line 638">
          <a:extLst>
            <a:ext uri="{FF2B5EF4-FFF2-40B4-BE49-F238E27FC236}">
              <a16:creationId xmlns:a16="http://schemas.microsoft.com/office/drawing/2014/main" id="{00000000-0008-0000-3500-00007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3" name="Line 639">
          <a:extLst>
            <a:ext uri="{FF2B5EF4-FFF2-40B4-BE49-F238E27FC236}">
              <a16:creationId xmlns:a16="http://schemas.microsoft.com/office/drawing/2014/main" id="{00000000-0008-0000-3500-00007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4" name="Line 640">
          <a:extLst>
            <a:ext uri="{FF2B5EF4-FFF2-40B4-BE49-F238E27FC236}">
              <a16:creationId xmlns:a16="http://schemas.microsoft.com/office/drawing/2014/main" id="{00000000-0008-0000-3500-00008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5" name="Line 641">
          <a:extLst>
            <a:ext uri="{FF2B5EF4-FFF2-40B4-BE49-F238E27FC236}">
              <a16:creationId xmlns:a16="http://schemas.microsoft.com/office/drawing/2014/main" id="{00000000-0008-0000-3500-00008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6" name="Line 642">
          <a:extLst>
            <a:ext uri="{FF2B5EF4-FFF2-40B4-BE49-F238E27FC236}">
              <a16:creationId xmlns:a16="http://schemas.microsoft.com/office/drawing/2014/main" id="{00000000-0008-0000-3500-00008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7" name="Line 643">
          <a:extLst>
            <a:ext uri="{FF2B5EF4-FFF2-40B4-BE49-F238E27FC236}">
              <a16:creationId xmlns:a16="http://schemas.microsoft.com/office/drawing/2014/main" id="{00000000-0008-0000-3500-00008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8" name="Line 644">
          <a:extLst>
            <a:ext uri="{FF2B5EF4-FFF2-40B4-BE49-F238E27FC236}">
              <a16:creationId xmlns:a16="http://schemas.microsoft.com/office/drawing/2014/main" id="{00000000-0008-0000-3500-00008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09" name="Line 645">
          <a:extLst>
            <a:ext uri="{FF2B5EF4-FFF2-40B4-BE49-F238E27FC236}">
              <a16:creationId xmlns:a16="http://schemas.microsoft.com/office/drawing/2014/main" id="{00000000-0008-0000-3500-00008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0" name="Line 646">
          <a:extLst>
            <a:ext uri="{FF2B5EF4-FFF2-40B4-BE49-F238E27FC236}">
              <a16:creationId xmlns:a16="http://schemas.microsoft.com/office/drawing/2014/main" id="{00000000-0008-0000-3500-00008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1" name="Line 647">
          <a:extLst>
            <a:ext uri="{FF2B5EF4-FFF2-40B4-BE49-F238E27FC236}">
              <a16:creationId xmlns:a16="http://schemas.microsoft.com/office/drawing/2014/main" id="{00000000-0008-0000-3500-00008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2" name="Line 648">
          <a:extLst>
            <a:ext uri="{FF2B5EF4-FFF2-40B4-BE49-F238E27FC236}">
              <a16:creationId xmlns:a16="http://schemas.microsoft.com/office/drawing/2014/main" id="{00000000-0008-0000-3500-00008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3" name="Line 649">
          <a:extLst>
            <a:ext uri="{FF2B5EF4-FFF2-40B4-BE49-F238E27FC236}">
              <a16:creationId xmlns:a16="http://schemas.microsoft.com/office/drawing/2014/main" id="{00000000-0008-0000-3500-00008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4" name="Line 650">
          <a:extLst>
            <a:ext uri="{FF2B5EF4-FFF2-40B4-BE49-F238E27FC236}">
              <a16:creationId xmlns:a16="http://schemas.microsoft.com/office/drawing/2014/main" id="{00000000-0008-0000-3500-00008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5" name="Line 651">
          <a:extLst>
            <a:ext uri="{FF2B5EF4-FFF2-40B4-BE49-F238E27FC236}">
              <a16:creationId xmlns:a16="http://schemas.microsoft.com/office/drawing/2014/main" id="{00000000-0008-0000-3500-00008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6" name="Line 652">
          <a:extLst>
            <a:ext uri="{FF2B5EF4-FFF2-40B4-BE49-F238E27FC236}">
              <a16:creationId xmlns:a16="http://schemas.microsoft.com/office/drawing/2014/main" id="{00000000-0008-0000-3500-00008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7" name="Line 653">
          <a:extLst>
            <a:ext uri="{FF2B5EF4-FFF2-40B4-BE49-F238E27FC236}">
              <a16:creationId xmlns:a16="http://schemas.microsoft.com/office/drawing/2014/main" id="{00000000-0008-0000-3500-00008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8" name="Line 654">
          <a:extLst>
            <a:ext uri="{FF2B5EF4-FFF2-40B4-BE49-F238E27FC236}">
              <a16:creationId xmlns:a16="http://schemas.microsoft.com/office/drawing/2014/main" id="{00000000-0008-0000-3500-00008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19" name="Line 655">
          <a:extLst>
            <a:ext uri="{FF2B5EF4-FFF2-40B4-BE49-F238E27FC236}">
              <a16:creationId xmlns:a16="http://schemas.microsoft.com/office/drawing/2014/main" id="{00000000-0008-0000-3500-00008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0" name="Line 656">
          <a:extLst>
            <a:ext uri="{FF2B5EF4-FFF2-40B4-BE49-F238E27FC236}">
              <a16:creationId xmlns:a16="http://schemas.microsoft.com/office/drawing/2014/main" id="{00000000-0008-0000-3500-00009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1" name="Line 657">
          <a:extLst>
            <a:ext uri="{FF2B5EF4-FFF2-40B4-BE49-F238E27FC236}">
              <a16:creationId xmlns:a16="http://schemas.microsoft.com/office/drawing/2014/main" id="{00000000-0008-0000-3500-00009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2" name="Line 658">
          <a:extLst>
            <a:ext uri="{FF2B5EF4-FFF2-40B4-BE49-F238E27FC236}">
              <a16:creationId xmlns:a16="http://schemas.microsoft.com/office/drawing/2014/main" id="{00000000-0008-0000-3500-00009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3" name="Line 659">
          <a:extLst>
            <a:ext uri="{FF2B5EF4-FFF2-40B4-BE49-F238E27FC236}">
              <a16:creationId xmlns:a16="http://schemas.microsoft.com/office/drawing/2014/main" id="{00000000-0008-0000-3500-00009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4" name="Line 660">
          <a:extLst>
            <a:ext uri="{FF2B5EF4-FFF2-40B4-BE49-F238E27FC236}">
              <a16:creationId xmlns:a16="http://schemas.microsoft.com/office/drawing/2014/main" id="{00000000-0008-0000-3500-00009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5" name="Line 661">
          <a:extLst>
            <a:ext uri="{FF2B5EF4-FFF2-40B4-BE49-F238E27FC236}">
              <a16:creationId xmlns:a16="http://schemas.microsoft.com/office/drawing/2014/main" id="{00000000-0008-0000-3500-00009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6" name="Line 662">
          <a:extLst>
            <a:ext uri="{FF2B5EF4-FFF2-40B4-BE49-F238E27FC236}">
              <a16:creationId xmlns:a16="http://schemas.microsoft.com/office/drawing/2014/main" id="{00000000-0008-0000-3500-00009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7" name="Line 663">
          <a:extLst>
            <a:ext uri="{FF2B5EF4-FFF2-40B4-BE49-F238E27FC236}">
              <a16:creationId xmlns:a16="http://schemas.microsoft.com/office/drawing/2014/main" id="{00000000-0008-0000-3500-00009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8" name="Line 664">
          <a:extLst>
            <a:ext uri="{FF2B5EF4-FFF2-40B4-BE49-F238E27FC236}">
              <a16:creationId xmlns:a16="http://schemas.microsoft.com/office/drawing/2014/main" id="{00000000-0008-0000-3500-00009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29" name="Line 665">
          <a:extLst>
            <a:ext uri="{FF2B5EF4-FFF2-40B4-BE49-F238E27FC236}">
              <a16:creationId xmlns:a16="http://schemas.microsoft.com/office/drawing/2014/main" id="{00000000-0008-0000-3500-00009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0" name="Line 666">
          <a:extLst>
            <a:ext uri="{FF2B5EF4-FFF2-40B4-BE49-F238E27FC236}">
              <a16:creationId xmlns:a16="http://schemas.microsoft.com/office/drawing/2014/main" id="{00000000-0008-0000-3500-00009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1" name="Line 667">
          <a:extLst>
            <a:ext uri="{FF2B5EF4-FFF2-40B4-BE49-F238E27FC236}">
              <a16:creationId xmlns:a16="http://schemas.microsoft.com/office/drawing/2014/main" id="{00000000-0008-0000-3500-00009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2" name="Line 668">
          <a:extLst>
            <a:ext uri="{FF2B5EF4-FFF2-40B4-BE49-F238E27FC236}">
              <a16:creationId xmlns:a16="http://schemas.microsoft.com/office/drawing/2014/main" id="{00000000-0008-0000-3500-00009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3" name="Line 669">
          <a:extLst>
            <a:ext uri="{FF2B5EF4-FFF2-40B4-BE49-F238E27FC236}">
              <a16:creationId xmlns:a16="http://schemas.microsoft.com/office/drawing/2014/main" id="{00000000-0008-0000-3500-00009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4" name="Line 670">
          <a:extLst>
            <a:ext uri="{FF2B5EF4-FFF2-40B4-BE49-F238E27FC236}">
              <a16:creationId xmlns:a16="http://schemas.microsoft.com/office/drawing/2014/main" id="{00000000-0008-0000-3500-00009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5" name="Line 671">
          <a:extLst>
            <a:ext uri="{FF2B5EF4-FFF2-40B4-BE49-F238E27FC236}">
              <a16:creationId xmlns:a16="http://schemas.microsoft.com/office/drawing/2014/main" id="{00000000-0008-0000-3500-00009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6" name="Line 672">
          <a:extLst>
            <a:ext uri="{FF2B5EF4-FFF2-40B4-BE49-F238E27FC236}">
              <a16:creationId xmlns:a16="http://schemas.microsoft.com/office/drawing/2014/main" id="{00000000-0008-0000-3500-0000A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7" name="Line 673">
          <a:extLst>
            <a:ext uri="{FF2B5EF4-FFF2-40B4-BE49-F238E27FC236}">
              <a16:creationId xmlns:a16="http://schemas.microsoft.com/office/drawing/2014/main" id="{00000000-0008-0000-3500-0000A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8" name="Line 674">
          <a:extLst>
            <a:ext uri="{FF2B5EF4-FFF2-40B4-BE49-F238E27FC236}">
              <a16:creationId xmlns:a16="http://schemas.microsoft.com/office/drawing/2014/main" id="{00000000-0008-0000-3500-0000A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39" name="Line 675">
          <a:extLst>
            <a:ext uri="{FF2B5EF4-FFF2-40B4-BE49-F238E27FC236}">
              <a16:creationId xmlns:a16="http://schemas.microsoft.com/office/drawing/2014/main" id="{00000000-0008-0000-3500-0000A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0" name="Line 676">
          <a:extLst>
            <a:ext uri="{FF2B5EF4-FFF2-40B4-BE49-F238E27FC236}">
              <a16:creationId xmlns:a16="http://schemas.microsoft.com/office/drawing/2014/main" id="{00000000-0008-0000-3500-0000A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1" name="Line 677">
          <a:extLst>
            <a:ext uri="{FF2B5EF4-FFF2-40B4-BE49-F238E27FC236}">
              <a16:creationId xmlns:a16="http://schemas.microsoft.com/office/drawing/2014/main" id="{00000000-0008-0000-3500-0000A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2" name="Line 678">
          <a:extLst>
            <a:ext uri="{FF2B5EF4-FFF2-40B4-BE49-F238E27FC236}">
              <a16:creationId xmlns:a16="http://schemas.microsoft.com/office/drawing/2014/main" id="{00000000-0008-0000-3500-0000A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3" name="Line 679">
          <a:extLst>
            <a:ext uri="{FF2B5EF4-FFF2-40B4-BE49-F238E27FC236}">
              <a16:creationId xmlns:a16="http://schemas.microsoft.com/office/drawing/2014/main" id="{00000000-0008-0000-3500-0000A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4" name="Line 680">
          <a:extLst>
            <a:ext uri="{FF2B5EF4-FFF2-40B4-BE49-F238E27FC236}">
              <a16:creationId xmlns:a16="http://schemas.microsoft.com/office/drawing/2014/main" id="{00000000-0008-0000-3500-0000A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5" name="Line 681">
          <a:extLst>
            <a:ext uri="{FF2B5EF4-FFF2-40B4-BE49-F238E27FC236}">
              <a16:creationId xmlns:a16="http://schemas.microsoft.com/office/drawing/2014/main" id="{00000000-0008-0000-3500-0000A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6" name="Line 682">
          <a:extLst>
            <a:ext uri="{FF2B5EF4-FFF2-40B4-BE49-F238E27FC236}">
              <a16:creationId xmlns:a16="http://schemas.microsoft.com/office/drawing/2014/main" id="{00000000-0008-0000-3500-0000A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7" name="Line 683">
          <a:extLst>
            <a:ext uri="{FF2B5EF4-FFF2-40B4-BE49-F238E27FC236}">
              <a16:creationId xmlns:a16="http://schemas.microsoft.com/office/drawing/2014/main" id="{00000000-0008-0000-3500-0000A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8" name="Line 684">
          <a:extLst>
            <a:ext uri="{FF2B5EF4-FFF2-40B4-BE49-F238E27FC236}">
              <a16:creationId xmlns:a16="http://schemas.microsoft.com/office/drawing/2014/main" id="{00000000-0008-0000-3500-0000A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49" name="Line 685">
          <a:extLst>
            <a:ext uri="{FF2B5EF4-FFF2-40B4-BE49-F238E27FC236}">
              <a16:creationId xmlns:a16="http://schemas.microsoft.com/office/drawing/2014/main" id="{00000000-0008-0000-3500-0000A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0" name="Line 686">
          <a:extLst>
            <a:ext uri="{FF2B5EF4-FFF2-40B4-BE49-F238E27FC236}">
              <a16:creationId xmlns:a16="http://schemas.microsoft.com/office/drawing/2014/main" id="{00000000-0008-0000-3500-0000A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1" name="Line 687">
          <a:extLst>
            <a:ext uri="{FF2B5EF4-FFF2-40B4-BE49-F238E27FC236}">
              <a16:creationId xmlns:a16="http://schemas.microsoft.com/office/drawing/2014/main" id="{00000000-0008-0000-3500-0000A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2" name="Line 688">
          <a:extLst>
            <a:ext uri="{FF2B5EF4-FFF2-40B4-BE49-F238E27FC236}">
              <a16:creationId xmlns:a16="http://schemas.microsoft.com/office/drawing/2014/main" id="{00000000-0008-0000-3500-0000B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3" name="Line 689">
          <a:extLst>
            <a:ext uri="{FF2B5EF4-FFF2-40B4-BE49-F238E27FC236}">
              <a16:creationId xmlns:a16="http://schemas.microsoft.com/office/drawing/2014/main" id="{00000000-0008-0000-3500-0000B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4" name="Line 690">
          <a:extLst>
            <a:ext uri="{FF2B5EF4-FFF2-40B4-BE49-F238E27FC236}">
              <a16:creationId xmlns:a16="http://schemas.microsoft.com/office/drawing/2014/main" id="{00000000-0008-0000-3500-0000B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5" name="Line 691">
          <a:extLst>
            <a:ext uri="{FF2B5EF4-FFF2-40B4-BE49-F238E27FC236}">
              <a16:creationId xmlns:a16="http://schemas.microsoft.com/office/drawing/2014/main" id="{00000000-0008-0000-3500-0000B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6" name="Line 692">
          <a:extLst>
            <a:ext uri="{FF2B5EF4-FFF2-40B4-BE49-F238E27FC236}">
              <a16:creationId xmlns:a16="http://schemas.microsoft.com/office/drawing/2014/main" id="{00000000-0008-0000-3500-0000B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7" name="Line 693">
          <a:extLst>
            <a:ext uri="{FF2B5EF4-FFF2-40B4-BE49-F238E27FC236}">
              <a16:creationId xmlns:a16="http://schemas.microsoft.com/office/drawing/2014/main" id="{00000000-0008-0000-3500-0000B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8" name="Line 694">
          <a:extLst>
            <a:ext uri="{FF2B5EF4-FFF2-40B4-BE49-F238E27FC236}">
              <a16:creationId xmlns:a16="http://schemas.microsoft.com/office/drawing/2014/main" id="{00000000-0008-0000-3500-0000B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59" name="Line 695">
          <a:extLst>
            <a:ext uri="{FF2B5EF4-FFF2-40B4-BE49-F238E27FC236}">
              <a16:creationId xmlns:a16="http://schemas.microsoft.com/office/drawing/2014/main" id="{00000000-0008-0000-3500-0000B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0" name="Line 696">
          <a:extLst>
            <a:ext uri="{FF2B5EF4-FFF2-40B4-BE49-F238E27FC236}">
              <a16:creationId xmlns:a16="http://schemas.microsoft.com/office/drawing/2014/main" id="{00000000-0008-0000-3500-0000B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1" name="Line 697">
          <a:extLst>
            <a:ext uri="{FF2B5EF4-FFF2-40B4-BE49-F238E27FC236}">
              <a16:creationId xmlns:a16="http://schemas.microsoft.com/office/drawing/2014/main" id="{00000000-0008-0000-3500-0000B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2" name="Line 698">
          <a:extLst>
            <a:ext uri="{FF2B5EF4-FFF2-40B4-BE49-F238E27FC236}">
              <a16:creationId xmlns:a16="http://schemas.microsoft.com/office/drawing/2014/main" id="{00000000-0008-0000-3500-0000B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3" name="Line 699">
          <a:extLst>
            <a:ext uri="{FF2B5EF4-FFF2-40B4-BE49-F238E27FC236}">
              <a16:creationId xmlns:a16="http://schemas.microsoft.com/office/drawing/2014/main" id="{00000000-0008-0000-3500-0000B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4" name="Line 700">
          <a:extLst>
            <a:ext uri="{FF2B5EF4-FFF2-40B4-BE49-F238E27FC236}">
              <a16:creationId xmlns:a16="http://schemas.microsoft.com/office/drawing/2014/main" id="{00000000-0008-0000-3500-0000B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5" name="Line 701">
          <a:extLst>
            <a:ext uri="{FF2B5EF4-FFF2-40B4-BE49-F238E27FC236}">
              <a16:creationId xmlns:a16="http://schemas.microsoft.com/office/drawing/2014/main" id="{00000000-0008-0000-3500-0000B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6" name="Line 702">
          <a:extLst>
            <a:ext uri="{FF2B5EF4-FFF2-40B4-BE49-F238E27FC236}">
              <a16:creationId xmlns:a16="http://schemas.microsoft.com/office/drawing/2014/main" id="{00000000-0008-0000-3500-0000B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7" name="Line 703">
          <a:extLst>
            <a:ext uri="{FF2B5EF4-FFF2-40B4-BE49-F238E27FC236}">
              <a16:creationId xmlns:a16="http://schemas.microsoft.com/office/drawing/2014/main" id="{00000000-0008-0000-3500-0000B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8" name="Line 704">
          <a:extLst>
            <a:ext uri="{FF2B5EF4-FFF2-40B4-BE49-F238E27FC236}">
              <a16:creationId xmlns:a16="http://schemas.microsoft.com/office/drawing/2014/main" id="{00000000-0008-0000-3500-0000C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69" name="Line 705">
          <a:extLst>
            <a:ext uri="{FF2B5EF4-FFF2-40B4-BE49-F238E27FC236}">
              <a16:creationId xmlns:a16="http://schemas.microsoft.com/office/drawing/2014/main" id="{00000000-0008-0000-3500-0000C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0" name="Line 706">
          <a:extLst>
            <a:ext uri="{FF2B5EF4-FFF2-40B4-BE49-F238E27FC236}">
              <a16:creationId xmlns:a16="http://schemas.microsoft.com/office/drawing/2014/main" id="{00000000-0008-0000-3500-0000C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1" name="Line 707">
          <a:extLst>
            <a:ext uri="{FF2B5EF4-FFF2-40B4-BE49-F238E27FC236}">
              <a16:creationId xmlns:a16="http://schemas.microsoft.com/office/drawing/2014/main" id="{00000000-0008-0000-3500-0000C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2" name="Line 708">
          <a:extLst>
            <a:ext uri="{FF2B5EF4-FFF2-40B4-BE49-F238E27FC236}">
              <a16:creationId xmlns:a16="http://schemas.microsoft.com/office/drawing/2014/main" id="{00000000-0008-0000-3500-0000C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3" name="Line 709">
          <a:extLst>
            <a:ext uri="{FF2B5EF4-FFF2-40B4-BE49-F238E27FC236}">
              <a16:creationId xmlns:a16="http://schemas.microsoft.com/office/drawing/2014/main" id="{00000000-0008-0000-3500-0000C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4" name="Line 710">
          <a:extLst>
            <a:ext uri="{FF2B5EF4-FFF2-40B4-BE49-F238E27FC236}">
              <a16:creationId xmlns:a16="http://schemas.microsoft.com/office/drawing/2014/main" id="{00000000-0008-0000-3500-0000C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5" name="Line 711">
          <a:extLst>
            <a:ext uri="{FF2B5EF4-FFF2-40B4-BE49-F238E27FC236}">
              <a16:creationId xmlns:a16="http://schemas.microsoft.com/office/drawing/2014/main" id="{00000000-0008-0000-3500-0000C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6" name="Line 712">
          <a:extLst>
            <a:ext uri="{FF2B5EF4-FFF2-40B4-BE49-F238E27FC236}">
              <a16:creationId xmlns:a16="http://schemas.microsoft.com/office/drawing/2014/main" id="{00000000-0008-0000-3500-0000C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7" name="Line 713">
          <a:extLst>
            <a:ext uri="{FF2B5EF4-FFF2-40B4-BE49-F238E27FC236}">
              <a16:creationId xmlns:a16="http://schemas.microsoft.com/office/drawing/2014/main" id="{00000000-0008-0000-3500-0000C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8" name="Line 714">
          <a:extLst>
            <a:ext uri="{FF2B5EF4-FFF2-40B4-BE49-F238E27FC236}">
              <a16:creationId xmlns:a16="http://schemas.microsoft.com/office/drawing/2014/main" id="{00000000-0008-0000-3500-0000C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79" name="Line 715">
          <a:extLst>
            <a:ext uri="{FF2B5EF4-FFF2-40B4-BE49-F238E27FC236}">
              <a16:creationId xmlns:a16="http://schemas.microsoft.com/office/drawing/2014/main" id="{00000000-0008-0000-3500-0000C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0" name="Line 716">
          <a:extLst>
            <a:ext uri="{FF2B5EF4-FFF2-40B4-BE49-F238E27FC236}">
              <a16:creationId xmlns:a16="http://schemas.microsoft.com/office/drawing/2014/main" id="{00000000-0008-0000-3500-0000C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1" name="Line 717">
          <a:extLst>
            <a:ext uri="{FF2B5EF4-FFF2-40B4-BE49-F238E27FC236}">
              <a16:creationId xmlns:a16="http://schemas.microsoft.com/office/drawing/2014/main" id="{00000000-0008-0000-3500-0000C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2" name="Line 718">
          <a:extLst>
            <a:ext uri="{FF2B5EF4-FFF2-40B4-BE49-F238E27FC236}">
              <a16:creationId xmlns:a16="http://schemas.microsoft.com/office/drawing/2014/main" id="{00000000-0008-0000-3500-0000C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3" name="Line 719">
          <a:extLst>
            <a:ext uri="{FF2B5EF4-FFF2-40B4-BE49-F238E27FC236}">
              <a16:creationId xmlns:a16="http://schemas.microsoft.com/office/drawing/2014/main" id="{00000000-0008-0000-3500-0000C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4" name="Line 720">
          <a:extLst>
            <a:ext uri="{FF2B5EF4-FFF2-40B4-BE49-F238E27FC236}">
              <a16:creationId xmlns:a16="http://schemas.microsoft.com/office/drawing/2014/main" id="{00000000-0008-0000-3500-0000D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5" name="Line 721">
          <a:extLst>
            <a:ext uri="{FF2B5EF4-FFF2-40B4-BE49-F238E27FC236}">
              <a16:creationId xmlns:a16="http://schemas.microsoft.com/office/drawing/2014/main" id="{00000000-0008-0000-3500-0000D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6" name="Line 722">
          <a:extLst>
            <a:ext uri="{FF2B5EF4-FFF2-40B4-BE49-F238E27FC236}">
              <a16:creationId xmlns:a16="http://schemas.microsoft.com/office/drawing/2014/main" id="{00000000-0008-0000-3500-0000D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7" name="Line 723">
          <a:extLst>
            <a:ext uri="{FF2B5EF4-FFF2-40B4-BE49-F238E27FC236}">
              <a16:creationId xmlns:a16="http://schemas.microsoft.com/office/drawing/2014/main" id="{00000000-0008-0000-3500-0000D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8" name="Line 724">
          <a:extLst>
            <a:ext uri="{FF2B5EF4-FFF2-40B4-BE49-F238E27FC236}">
              <a16:creationId xmlns:a16="http://schemas.microsoft.com/office/drawing/2014/main" id="{00000000-0008-0000-3500-0000D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89" name="Line 725">
          <a:extLst>
            <a:ext uri="{FF2B5EF4-FFF2-40B4-BE49-F238E27FC236}">
              <a16:creationId xmlns:a16="http://schemas.microsoft.com/office/drawing/2014/main" id="{00000000-0008-0000-3500-0000D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0" name="Line 726">
          <a:extLst>
            <a:ext uri="{FF2B5EF4-FFF2-40B4-BE49-F238E27FC236}">
              <a16:creationId xmlns:a16="http://schemas.microsoft.com/office/drawing/2014/main" id="{00000000-0008-0000-3500-0000D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1" name="Line 727">
          <a:extLst>
            <a:ext uri="{FF2B5EF4-FFF2-40B4-BE49-F238E27FC236}">
              <a16:creationId xmlns:a16="http://schemas.microsoft.com/office/drawing/2014/main" id="{00000000-0008-0000-3500-0000D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2" name="Line 728">
          <a:extLst>
            <a:ext uri="{FF2B5EF4-FFF2-40B4-BE49-F238E27FC236}">
              <a16:creationId xmlns:a16="http://schemas.microsoft.com/office/drawing/2014/main" id="{00000000-0008-0000-3500-0000D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3" name="Line 729">
          <a:extLst>
            <a:ext uri="{FF2B5EF4-FFF2-40B4-BE49-F238E27FC236}">
              <a16:creationId xmlns:a16="http://schemas.microsoft.com/office/drawing/2014/main" id="{00000000-0008-0000-3500-0000D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4" name="Line 730">
          <a:extLst>
            <a:ext uri="{FF2B5EF4-FFF2-40B4-BE49-F238E27FC236}">
              <a16:creationId xmlns:a16="http://schemas.microsoft.com/office/drawing/2014/main" id="{00000000-0008-0000-3500-0000D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5" name="Line 731">
          <a:extLst>
            <a:ext uri="{FF2B5EF4-FFF2-40B4-BE49-F238E27FC236}">
              <a16:creationId xmlns:a16="http://schemas.microsoft.com/office/drawing/2014/main" id="{00000000-0008-0000-3500-0000D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6" name="Line 732">
          <a:extLst>
            <a:ext uri="{FF2B5EF4-FFF2-40B4-BE49-F238E27FC236}">
              <a16:creationId xmlns:a16="http://schemas.microsoft.com/office/drawing/2014/main" id="{00000000-0008-0000-3500-0000D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7" name="Line 733">
          <a:extLst>
            <a:ext uri="{FF2B5EF4-FFF2-40B4-BE49-F238E27FC236}">
              <a16:creationId xmlns:a16="http://schemas.microsoft.com/office/drawing/2014/main" id="{00000000-0008-0000-3500-0000D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8" name="Line 734">
          <a:extLst>
            <a:ext uri="{FF2B5EF4-FFF2-40B4-BE49-F238E27FC236}">
              <a16:creationId xmlns:a16="http://schemas.microsoft.com/office/drawing/2014/main" id="{00000000-0008-0000-3500-0000DE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199" name="Line 735">
          <a:extLst>
            <a:ext uri="{FF2B5EF4-FFF2-40B4-BE49-F238E27FC236}">
              <a16:creationId xmlns:a16="http://schemas.microsoft.com/office/drawing/2014/main" id="{00000000-0008-0000-3500-0000DF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0" name="Line 736">
          <a:extLst>
            <a:ext uri="{FF2B5EF4-FFF2-40B4-BE49-F238E27FC236}">
              <a16:creationId xmlns:a16="http://schemas.microsoft.com/office/drawing/2014/main" id="{00000000-0008-0000-3500-0000E0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1" name="Line 737">
          <a:extLst>
            <a:ext uri="{FF2B5EF4-FFF2-40B4-BE49-F238E27FC236}">
              <a16:creationId xmlns:a16="http://schemas.microsoft.com/office/drawing/2014/main" id="{00000000-0008-0000-3500-0000E1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2" name="Line 738">
          <a:extLst>
            <a:ext uri="{FF2B5EF4-FFF2-40B4-BE49-F238E27FC236}">
              <a16:creationId xmlns:a16="http://schemas.microsoft.com/office/drawing/2014/main" id="{00000000-0008-0000-3500-0000E2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3" name="Line 739">
          <a:extLst>
            <a:ext uri="{FF2B5EF4-FFF2-40B4-BE49-F238E27FC236}">
              <a16:creationId xmlns:a16="http://schemas.microsoft.com/office/drawing/2014/main" id="{00000000-0008-0000-3500-0000E3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4" name="Line 740">
          <a:extLst>
            <a:ext uri="{FF2B5EF4-FFF2-40B4-BE49-F238E27FC236}">
              <a16:creationId xmlns:a16="http://schemas.microsoft.com/office/drawing/2014/main" id="{00000000-0008-0000-3500-0000E4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5" name="Line 741">
          <a:extLst>
            <a:ext uri="{FF2B5EF4-FFF2-40B4-BE49-F238E27FC236}">
              <a16:creationId xmlns:a16="http://schemas.microsoft.com/office/drawing/2014/main" id="{00000000-0008-0000-3500-0000E5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6" name="Line 742">
          <a:extLst>
            <a:ext uri="{FF2B5EF4-FFF2-40B4-BE49-F238E27FC236}">
              <a16:creationId xmlns:a16="http://schemas.microsoft.com/office/drawing/2014/main" id="{00000000-0008-0000-3500-0000E6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7" name="Line 743">
          <a:extLst>
            <a:ext uri="{FF2B5EF4-FFF2-40B4-BE49-F238E27FC236}">
              <a16:creationId xmlns:a16="http://schemas.microsoft.com/office/drawing/2014/main" id="{00000000-0008-0000-3500-0000E7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8" name="Line 744">
          <a:extLst>
            <a:ext uri="{FF2B5EF4-FFF2-40B4-BE49-F238E27FC236}">
              <a16:creationId xmlns:a16="http://schemas.microsoft.com/office/drawing/2014/main" id="{00000000-0008-0000-3500-0000E8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09" name="Line 745">
          <a:extLst>
            <a:ext uri="{FF2B5EF4-FFF2-40B4-BE49-F238E27FC236}">
              <a16:creationId xmlns:a16="http://schemas.microsoft.com/office/drawing/2014/main" id="{00000000-0008-0000-3500-0000E9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0" name="Line 746">
          <a:extLst>
            <a:ext uri="{FF2B5EF4-FFF2-40B4-BE49-F238E27FC236}">
              <a16:creationId xmlns:a16="http://schemas.microsoft.com/office/drawing/2014/main" id="{00000000-0008-0000-3500-0000EA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1" name="Line 747">
          <a:extLst>
            <a:ext uri="{FF2B5EF4-FFF2-40B4-BE49-F238E27FC236}">
              <a16:creationId xmlns:a16="http://schemas.microsoft.com/office/drawing/2014/main" id="{00000000-0008-0000-3500-0000EB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2" name="Line 748">
          <a:extLst>
            <a:ext uri="{FF2B5EF4-FFF2-40B4-BE49-F238E27FC236}">
              <a16:creationId xmlns:a16="http://schemas.microsoft.com/office/drawing/2014/main" id="{00000000-0008-0000-3500-0000EC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0</xdr:colOff>
      <xdr:row>0</xdr:row>
      <xdr:rowOff>0</xdr:rowOff>
    </xdr:from>
    <xdr:to>
      <xdr:col>10</xdr:col>
      <xdr:colOff>0</xdr:colOff>
      <xdr:row>0</xdr:row>
      <xdr:rowOff>0</xdr:rowOff>
    </xdr:to>
    <xdr:sp macro="" textlink="">
      <xdr:nvSpPr>
        <xdr:cNvPr id="63213" name="Line 749">
          <a:extLst>
            <a:ext uri="{FF2B5EF4-FFF2-40B4-BE49-F238E27FC236}">
              <a16:creationId xmlns:a16="http://schemas.microsoft.com/office/drawing/2014/main" id="{00000000-0008-0000-3500-0000EDF60000}"/>
            </a:ext>
          </a:extLst>
        </xdr:cNvPr>
        <xdr:cNvSpPr>
          <a:spLocks noChangeShapeType="1"/>
        </xdr:cNvSpPr>
      </xdr:nvSpPr>
      <xdr:spPr bwMode="auto">
        <a:xfrm>
          <a:off x="57054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214" name="Line 750">
          <a:extLst>
            <a:ext uri="{FF2B5EF4-FFF2-40B4-BE49-F238E27FC236}">
              <a16:creationId xmlns:a16="http://schemas.microsoft.com/office/drawing/2014/main" id="{00000000-0008-0000-3500-0000EEF60000}"/>
            </a:ext>
          </a:extLst>
        </xdr:cNvPr>
        <xdr:cNvSpPr>
          <a:spLocks noChangeShapeType="1"/>
        </xdr:cNvSpPr>
      </xdr:nvSpPr>
      <xdr:spPr bwMode="auto">
        <a:xfrm>
          <a:off x="9525" y="533400"/>
          <a:ext cx="238125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3" name="Line 1">
          <a:extLst>
            <a:ext uri="{FF2B5EF4-FFF2-40B4-BE49-F238E27FC236}">
              <a16:creationId xmlns:a16="http://schemas.microsoft.com/office/drawing/2014/main" id="{00000000-0008-0000-3600-00000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4" name="Line 2">
          <a:extLst>
            <a:ext uri="{FF2B5EF4-FFF2-40B4-BE49-F238E27FC236}">
              <a16:creationId xmlns:a16="http://schemas.microsoft.com/office/drawing/2014/main" id="{00000000-0008-0000-3600-00000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5" name="Line 3">
          <a:extLst>
            <a:ext uri="{FF2B5EF4-FFF2-40B4-BE49-F238E27FC236}">
              <a16:creationId xmlns:a16="http://schemas.microsoft.com/office/drawing/2014/main" id="{00000000-0008-0000-3600-00000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6" name="Line 4">
          <a:extLst>
            <a:ext uri="{FF2B5EF4-FFF2-40B4-BE49-F238E27FC236}">
              <a16:creationId xmlns:a16="http://schemas.microsoft.com/office/drawing/2014/main" id="{00000000-0008-0000-3600-00000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7" name="Line 5">
          <a:extLst>
            <a:ext uri="{FF2B5EF4-FFF2-40B4-BE49-F238E27FC236}">
              <a16:creationId xmlns:a16="http://schemas.microsoft.com/office/drawing/2014/main" id="{00000000-0008-0000-3600-00000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8" name="Line 6">
          <a:extLst>
            <a:ext uri="{FF2B5EF4-FFF2-40B4-BE49-F238E27FC236}">
              <a16:creationId xmlns:a16="http://schemas.microsoft.com/office/drawing/2014/main" id="{00000000-0008-0000-3600-00000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19" name="Line 7">
          <a:extLst>
            <a:ext uri="{FF2B5EF4-FFF2-40B4-BE49-F238E27FC236}">
              <a16:creationId xmlns:a16="http://schemas.microsoft.com/office/drawing/2014/main" id="{00000000-0008-0000-3600-00000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0" name="Line 8">
          <a:extLst>
            <a:ext uri="{FF2B5EF4-FFF2-40B4-BE49-F238E27FC236}">
              <a16:creationId xmlns:a16="http://schemas.microsoft.com/office/drawing/2014/main" id="{00000000-0008-0000-3600-00000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1" name="Line 9">
          <a:extLst>
            <a:ext uri="{FF2B5EF4-FFF2-40B4-BE49-F238E27FC236}">
              <a16:creationId xmlns:a16="http://schemas.microsoft.com/office/drawing/2014/main" id="{00000000-0008-0000-3600-00000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2" name="Line 10">
          <a:extLst>
            <a:ext uri="{FF2B5EF4-FFF2-40B4-BE49-F238E27FC236}">
              <a16:creationId xmlns:a16="http://schemas.microsoft.com/office/drawing/2014/main" id="{00000000-0008-0000-3600-00000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3" name="Line 11">
          <a:extLst>
            <a:ext uri="{FF2B5EF4-FFF2-40B4-BE49-F238E27FC236}">
              <a16:creationId xmlns:a16="http://schemas.microsoft.com/office/drawing/2014/main" id="{00000000-0008-0000-3600-00000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4" name="Line 12">
          <a:extLst>
            <a:ext uri="{FF2B5EF4-FFF2-40B4-BE49-F238E27FC236}">
              <a16:creationId xmlns:a16="http://schemas.microsoft.com/office/drawing/2014/main" id="{00000000-0008-0000-3600-00000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5" name="Line 13">
          <a:extLst>
            <a:ext uri="{FF2B5EF4-FFF2-40B4-BE49-F238E27FC236}">
              <a16:creationId xmlns:a16="http://schemas.microsoft.com/office/drawing/2014/main" id="{00000000-0008-0000-3600-00000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6" name="Line 14">
          <a:extLst>
            <a:ext uri="{FF2B5EF4-FFF2-40B4-BE49-F238E27FC236}">
              <a16:creationId xmlns:a16="http://schemas.microsoft.com/office/drawing/2014/main" id="{00000000-0008-0000-3600-00000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7" name="Line 15">
          <a:extLst>
            <a:ext uri="{FF2B5EF4-FFF2-40B4-BE49-F238E27FC236}">
              <a16:creationId xmlns:a16="http://schemas.microsoft.com/office/drawing/2014/main" id="{00000000-0008-0000-3600-00000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8" name="Line 16">
          <a:extLst>
            <a:ext uri="{FF2B5EF4-FFF2-40B4-BE49-F238E27FC236}">
              <a16:creationId xmlns:a16="http://schemas.microsoft.com/office/drawing/2014/main" id="{00000000-0008-0000-3600-00001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29" name="Line 17">
          <a:extLst>
            <a:ext uri="{FF2B5EF4-FFF2-40B4-BE49-F238E27FC236}">
              <a16:creationId xmlns:a16="http://schemas.microsoft.com/office/drawing/2014/main" id="{00000000-0008-0000-3600-00001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0" name="Line 18">
          <a:extLst>
            <a:ext uri="{FF2B5EF4-FFF2-40B4-BE49-F238E27FC236}">
              <a16:creationId xmlns:a16="http://schemas.microsoft.com/office/drawing/2014/main" id="{00000000-0008-0000-3600-00001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1" name="Line 19">
          <a:extLst>
            <a:ext uri="{FF2B5EF4-FFF2-40B4-BE49-F238E27FC236}">
              <a16:creationId xmlns:a16="http://schemas.microsoft.com/office/drawing/2014/main" id="{00000000-0008-0000-3600-00001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2" name="Line 20">
          <a:extLst>
            <a:ext uri="{FF2B5EF4-FFF2-40B4-BE49-F238E27FC236}">
              <a16:creationId xmlns:a16="http://schemas.microsoft.com/office/drawing/2014/main" id="{00000000-0008-0000-3600-00001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3" name="Line 21">
          <a:extLst>
            <a:ext uri="{FF2B5EF4-FFF2-40B4-BE49-F238E27FC236}">
              <a16:creationId xmlns:a16="http://schemas.microsoft.com/office/drawing/2014/main" id="{00000000-0008-0000-3600-00001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4" name="Line 22">
          <a:extLst>
            <a:ext uri="{FF2B5EF4-FFF2-40B4-BE49-F238E27FC236}">
              <a16:creationId xmlns:a16="http://schemas.microsoft.com/office/drawing/2014/main" id="{00000000-0008-0000-3600-00001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5" name="Line 23">
          <a:extLst>
            <a:ext uri="{FF2B5EF4-FFF2-40B4-BE49-F238E27FC236}">
              <a16:creationId xmlns:a16="http://schemas.microsoft.com/office/drawing/2014/main" id="{00000000-0008-0000-3600-00001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6" name="Line 24">
          <a:extLst>
            <a:ext uri="{FF2B5EF4-FFF2-40B4-BE49-F238E27FC236}">
              <a16:creationId xmlns:a16="http://schemas.microsoft.com/office/drawing/2014/main" id="{00000000-0008-0000-3600-00001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7" name="Line 25">
          <a:extLst>
            <a:ext uri="{FF2B5EF4-FFF2-40B4-BE49-F238E27FC236}">
              <a16:creationId xmlns:a16="http://schemas.microsoft.com/office/drawing/2014/main" id="{00000000-0008-0000-3600-00001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8" name="Line 26">
          <a:extLst>
            <a:ext uri="{FF2B5EF4-FFF2-40B4-BE49-F238E27FC236}">
              <a16:creationId xmlns:a16="http://schemas.microsoft.com/office/drawing/2014/main" id="{00000000-0008-0000-3600-00001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39" name="Line 27">
          <a:extLst>
            <a:ext uri="{FF2B5EF4-FFF2-40B4-BE49-F238E27FC236}">
              <a16:creationId xmlns:a16="http://schemas.microsoft.com/office/drawing/2014/main" id="{00000000-0008-0000-3600-00001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0" name="Line 28">
          <a:extLst>
            <a:ext uri="{FF2B5EF4-FFF2-40B4-BE49-F238E27FC236}">
              <a16:creationId xmlns:a16="http://schemas.microsoft.com/office/drawing/2014/main" id="{00000000-0008-0000-3600-00001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1" name="Line 29">
          <a:extLst>
            <a:ext uri="{FF2B5EF4-FFF2-40B4-BE49-F238E27FC236}">
              <a16:creationId xmlns:a16="http://schemas.microsoft.com/office/drawing/2014/main" id="{00000000-0008-0000-3600-00001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2" name="Line 30">
          <a:extLst>
            <a:ext uri="{FF2B5EF4-FFF2-40B4-BE49-F238E27FC236}">
              <a16:creationId xmlns:a16="http://schemas.microsoft.com/office/drawing/2014/main" id="{00000000-0008-0000-3600-00001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3" name="Line 31">
          <a:extLst>
            <a:ext uri="{FF2B5EF4-FFF2-40B4-BE49-F238E27FC236}">
              <a16:creationId xmlns:a16="http://schemas.microsoft.com/office/drawing/2014/main" id="{00000000-0008-0000-3600-00001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4" name="Line 32">
          <a:extLst>
            <a:ext uri="{FF2B5EF4-FFF2-40B4-BE49-F238E27FC236}">
              <a16:creationId xmlns:a16="http://schemas.microsoft.com/office/drawing/2014/main" id="{00000000-0008-0000-3600-00002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5" name="Line 33">
          <a:extLst>
            <a:ext uri="{FF2B5EF4-FFF2-40B4-BE49-F238E27FC236}">
              <a16:creationId xmlns:a16="http://schemas.microsoft.com/office/drawing/2014/main" id="{00000000-0008-0000-3600-00002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6" name="Line 34">
          <a:extLst>
            <a:ext uri="{FF2B5EF4-FFF2-40B4-BE49-F238E27FC236}">
              <a16:creationId xmlns:a16="http://schemas.microsoft.com/office/drawing/2014/main" id="{00000000-0008-0000-3600-00002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7" name="Line 35">
          <a:extLst>
            <a:ext uri="{FF2B5EF4-FFF2-40B4-BE49-F238E27FC236}">
              <a16:creationId xmlns:a16="http://schemas.microsoft.com/office/drawing/2014/main" id="{00000000-0008-0000-3600-00002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8" name="Line 36">
          <a:extLst>
            <a:ext uri="{FF2B5EF4-FFF2-40B4-BE49-F238E27FC236}">
              <a16:creationId xmlns:a16="http://schemas.microsoft.com/office/drawing/2014/main" id="{00000000-0008-0000-3600-00002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49" name="Line 37">
          <a:extLst>
            <a:ext uri="{FF2B5EF4-FFF2-40B4-BE49-F238E27FC236}">
              <a16:creationId xmlns:a16="http://schemas.microsoft.com/office/drawing/2014/main" id="{00000000-0008-0000-3600-00002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0" name="Line 38">
          <a:extLst>
            <a:ext uri="{FF2B5EF4-FFF2-40B4-BE49-F238E27FC236}">
              <a16:creationId xmlns:a16="http://schemas.microsoft.com/office/drawing/2014/main" id="{00000000-0008-0000-3600-00002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1" name="Line 39">
          <a:extLst>
            <a:ext uri="{FF2B5EF4-FFF2-40B4-BE49-F238E27FC236}">
              <a16:creationId xmlns:a16="http://schemas.microsoft.com/office/drawing/2014/main" id="{00000000-0008-0000-3600-00002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2" name="Line 40">
          <a:extLst>
            <a:ext uri="{FF2B5EF4-FFF2-40B4-BE49-F238E27FC236}">
              <a16:creationId xmlns:a16="http://schemas.microsoft.com/office/drawing/2014/main" id="{00000000-0008-0000-3600-00002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3" name="Line 41">
          <a:extLst>
            <a:ext uri="{FF2B5EF4-FFF2-40B4-BE49-F238E27FC236}">
              <a16:creationId xmlns:a16="http://schemas.microsoft.com/office/drawing/2014/main" id="{00000000-0008-0000-3600-00002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4" name="Line 42">
          <a:extLst>
            <a:ext uri="{FF2B5EF4-FFF2-40B4-BE49-F238E27FC236}">
              <a16:creationId xmlns:a16="http://schemas.microsoft.com/office/drawing/2014/main" id="{00000000-0008-0000-3600-00002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5" name="Line 43">
          <a:extLst>
            <a:ext uri="{FF2B5EF4-FFF2-40B4-BE49-F238E27FC236}">
              <a16:creationId xmlns:a16="http://schemas.microsoft.com/office/drawing/2014/main" id="{00000000-0008-0000-3600-00002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6" name="Line 44">
          <a:extLst>
            <a:ext uri="{FF2B5EF4-FFF2-40B4-BE49-F238E27FC236}">
              <a16:creationId xmlns:a16="http://schemas.microsoft.com/office/drawing/2014/main" id="{00000000-0008-0000-3600-00002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7" name="Line 45">
          <a:extLst>
            <a:ext uri="{FF2B5EF4-FFF2-40B4-BE49-F238E27FC236}">
              <a16:creationId xmlns:a16="http://schemas.microsoft.com/office/drawing/2014/main" id="{00000000-0008-0000-3600-00002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8" name="Line 46">
          <a:extLst>
            <a:ext uri="{FF2B5EF4-FFF2-40B4-BE49-F238E27FC236}">
              <a16:creationId xmlns:a16="http://schemas.microsoft.com/office/drawing/2014/main" id="{00000000-0008-0000-3600-00002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59" name="Line 47">
          <a:extLst>
            <a:ext uri="{FF2B5EF4-FFF2-40B4-BE49-F238E27FC236}">
              <a16:creationId xmlns:a16="http://schemas.microsoft.com/office/drawing/2014/main" id="{00000000-0008-0000-3600-00002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0" name="Line 48">
          <a:extLst>
            <a:ext uri="{FF2B5EF4-FFF2-40B4-BE49-F238E27FC236}">
              <a16:creationId xmlns:a16="http://schemas.microsoft.com/office/drawing/2014/main" id="{00000000-0008-0000-3600-00003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1" name="Line 49">
          <a:extLst>
            <a:ext uri="{FF2B5EF4-FFF2-40B4-BE49-F238E27FC236}">
              <a16:creationId xmlns:a16="http://schemas.microsoft.com/office/drawing/2014/main" id="{00000000-0008-0000-3600-00003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2" name="Line 50">
          <a:extLst>
            <a:ext uri="{FF2B5EF4-FFF2-40B4-BE49-F238E27FC236}">
              <a16:creationId xmlns:a16="http://schemas.microsoft.com/office/drawing/2014/main" id="{00000000-0008-0000-3600-00003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3" name="Line 51">
          <a:extLst>
            <a:ext uri="{FF2B5EF4-FFF2-40B4-BE49-F238E27FC236}">
              <a16:creationId xmlns:a16="http://schemas.microsoft.com/office/drawing/2014/main" id="{00000000-0008-0000-3600-00003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4" name="Line 52">
          <a:extLst>
            <a:ext uri="{FF2B5EF4-FFF2-40B4-BE49-F238E27FC236}">
              <a16:creationId xmlns:a16="http://schemas.microsoft.com/office/drawing/2014/main" id="{00000000-0008-0000-3600-00003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5" name="Line 53">
          <a:extLst>
            <a:ext uri="{FF2B5EF4-FFF2-40B4-BE49-F238E27FC236}">
              <a16:creationId xmlns:a16="http://schemas.microsoft.com/office/drawing/2014/main" id="{00000000-0008-0000-3600-00003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6" name="Line 54">
          <a:extLst>
            <a:ext uri="{FF2B5EF4-FFF2-40B4-BE49-F238E27FC236}">
              <a16:creationId xmlns:a16="http://schemas.microsoft.com/office/drawing/2014/main" id="{00000000-0008-0000-3600-00003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7" name="Line 55">
          <a:extLst>
            <a:ext uri="{FF2B5EF4-FFF2-40B4-BE49-F238E27FC236}">
              <a16:creationId xmlns:a16="http://schemas.microsoft.com/office/drawing/2014/main" id="{00000000-0008-0000-3600-00003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8" name="Line 56">
          <a:extLst>
            <a:ext uri="{FF2B5EF4-FFF2-40B4-BE49-F238E27FC236}">
              <a16:creationId xmlns:a16="http://schemas.microsoft.com/office/drawing/2014/main" id="{00000000-0008-0000-3600-00003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69" name="Line 57">
          <a:extLst>
            <a:ext uri="{FF2B5EF4-FFF2-40B4-BE49-F238E27FC236}">
              <a16:creationId xmlns:a16="http://schemas.microsoft.com/office/drawing/2014/main" id="{00000000-0008-0000-3600-00003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0" name="Line 58">
          <a:extLst>
            <a:ext uri="{FF2B5EF4-FFF2-40B4-BE49-F238E27FC236}">
              <a16:creationId xmlns:a16="http://schemas.microsoft.com/office/drawing/2014/main" id="{00000000-0008-0000-3600-00003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1" name="Line 59">
          <a:extLst>
            <a:ext uri="{FF2B5EF4-FFF2-40B4-BE49-F238E27FC236}">
              <a16:creationId xmlns:a16="http://schemas.microsoft.com/office/drawing/2014/main" id="{00000000-0008-0000-3600-00003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2" name="Line 60">
          <a:extLst>
            <a:ext uri="{FF2B5EF4-FFF2-40B4-BE49-F238E27FC236}">
              <a16:creationId xmlns:a16="http://schemas.microsoft.com/office/drawing/2014/main" id="{00000000-0008-0000-3600-00003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3" name="Line 61">
          <a:extLst>
            <a:ext uri="{FF2B5EF4-FFF2-40B4-BE49-F238E27FC236}">
              <a16:creationId xmlns:a16="http://schemas.microsoft.com/office/drawing/2014/main" id="{00000000-0008-0000-3600-00003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4" name="Line 62">
          <a:extLst>
            <a:ext uri="{FF2B5EF4-FFF2-40B4-BE49-F238E27FC236}">
              <a16:creationId xmlns:a16="http://schemas.microsoft.com/office/drawing/2014/main" id="{00000000-0008-0000-3600-00003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5" name="Line 63">
          <a:extLst>
            <a:ext uri="{FF2B5EF4-FFF2-40B4-BE49-F238E27FC236}">
              <a16:creationId xmlns:a16="http://schemas.microsoft.com/office/drawing/2014/main" id="{00000000-0008-0000-3600-00003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6" name="Line 64">
          <a:extLst>
            <a:ext uri="{FF2B5EF4-FFF2-40B4-BE49-F238E27FC236}">
              <a16:creationId xmlns:a16="http://schemas.microsoft.com/office/drawing/2014/main" id="{00000000-0008-0000-3600-00004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7" name="Line 65">
          <a:extLst>
            <a:ext uri="{FF2B5EF4-FFF2-40B4-BE49-F238E27FC236}">
              <a16:creationId xmlns:a16="http://schemas.microsoft.com/office/drawing/2014/main" id="{00000000-0008-0000-3600-00004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8" name="Line 66">
          <a:extLst>
            <a:ext uri="{FF2B5EF4-FFF2-40B4-BE49-F238E27FC236}">
              <a16:creationId xmlns:a16="http://schemas.microsoft.com/office/drawing/2014/main" id="{00000000-0008-0000-3600-00004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79" name="Line 67">
          <a:extLst>
            <a:ext uri="{FF2B5EF4-FFF2-40B4-BE49-F238E27FC236}">
              <a16:creationId xmlns:a16="http://schemas.microsoft.com/office/drawing/2014/main" id="{00000000-0008-0000-3600-00004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0" name="Line 68">
          <a:extLst>
            <a:ext uri="{FF2B5EF4-FFF2-40B4-BE49-F238E27FC236}">
              <a16:creationId xmlns:a16="http://schemas.microsoft.com/office/drawing/2014/main" id="{00000000-0008-0000-3600-00004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1" name="Line 69">
          <a:extLst>
            <a:ext uri="{FF2B5EF4-FFF2-40B4-BE49-F238E27FC236}">
              <a16:creationId xmlns:a16="http://schemas.microsoft.com/office/drawing/2014/main" id="{00000000-0008-0000-3600-00004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2" name="Line 70">
          <a:extLst>
            <a:ext uri="{FF2B5EF4-FFF2-40B4-BE49-F238E27FC236}">
              <a16:creationId xmlns:a16="http://schemas.microsoft.com/office/drawing/2014/main" id="{00000000-0008-0000-3600-00004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3" name="Line 71">
          <a:extLst>
            <a:ext uri="{FF2B5EF4-FFF2-40B4-BE49-F238E27FC236}">
              <a16:creationId xmlns:a16="http://schemas.microsoft.com/office/drawing/2014/main" id="{00000000-0008-0000-3600-00004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4" name="Line 72">
          <a:extLst>
            <a:ext uri="{FF2B5EF4-FFF2-40B4-BE49-F238E27FC236}">
              <a16:creationId xmlns:a16="http://schemas.microsoft.com/office/drawing/2014/main" id="{00000000-0008-0000-3600-00004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5" name="Line 73">
          <a:extLst>
            <a:ext uri="{FF2B5EF4-FFF2-40B4-BE49-F238E27FC236}">
              <a16:creationId xmlns:a16="http://schemas.microsoft.com/office/drawing/2014/main" id="{00000000-0008-0000-3600-00004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6" name="Line 74">
          <a:extLst>
            <a:ext uri="{FF2B5EF4-FFF2-40B4-BE49-F238E27FC236}">
              <a16:creationId xmlns:a16="http://schemas.microsoft.com/office/drawing/2014/main" id="{00000000-0008-0000-3600-00004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7" name="Line 75">
          <a:extLst>
            <a:ext uri="{FF2B5EF4-FFF2-40B4-BE49-F238E27FC236}">
              <a16:creationId xmlns:a16="http://schemas.microsoft.com/office/drawing/2014/main" id="{00000000-0008-0000-3600-00004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8" name="Line 76">
          <a:extLst>
            <a:ext uri="{FF2B5EF4-FFF2-40B4-BE49-F238E27FC236}">
              <a16:creationId xmlns:a16="http://schemas.microsoft.com/office/drawing/2014/main" id="{00000000-0008-0000-3600-00004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89" name="Line 77">
          <a:extLst>
            <a:ext uri="{FF2B5EF4-FFF2-40B4-BE49-F238E27FC236}">
              <a16:creationId xmlns:a16="http://schemas.microsoft.com/office/drawing/2014/main" id="{00000000-0008-0000-3600-00004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0" name="Line 78">
          <a:extLst>
            <a:ext uri="{FF2B5EF4-FFF2-40B4-BE49-F238E27FC236}">
              <a16:creationId xmlns:a16="http://schemas.microsoft.com/office/drawing/2014/main" id="{00000000-0008-0000-3600-00004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1" name="Line 79">
          <a:extLst>
            <a:ext uri="{FF2B5EF4-FFF2-40B4-BE49-F238E27FC236}">
              <a16:creationId xmlns:a16="http://schemas.microsoft.com/office/drawing/2014/main" id="{00000000-0008-0000-3600-00004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2" name="Line 80">
          <a:extLst>
            <a:ext uri="{FF2B5EF4-FFF2-40B4-BE49-F238E27FC236}">
              <a16:creationId xmlns:a16="http://schemas.microsoft.com/office/drawing/2014/main" id="{00000000-0008-0000-3600-00005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3" name="Line 81">
          <a:extLst>
            <a:ext uri="{FF2B5EF4-FFF2-40B4-BE49-F238E27FC236}">
              <a16:creationId xmlns:a16="http://schemas.microsoft.com/office/drawing/2014/main" id="{00000000-0008-0000-3600-00005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4" name="Line 82">
          <a:extLst>
            <a:ext uri="{FF2B5EF4-FFF2-40B4-BE49-F238E27FC236}">
              <a16:creationId xmlns:a16="http://schemas.microsoft.com/office/drawing/2014/main" id="{00000000-0008-0000-3600-00005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5" name="Line 83">
          <a:extLst>
            <a:ext uri="{FF2B5EF4-FFF2-40B4-BE49-F238E27FC236}">
              <a16:creationId xmlns:a16="http://schemas.microsoft.com/office/drawing/2014/main" id="{00000000-0008-0000-3600-00005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6" name="Line 84">
          <a:extLst>
            <a:ext uri="{FF2B5EF4-FFF2-40B4-BE49-F238E27FC236}">
              <a16:creationId xmlns:a16="http://schemas.microsoft.com/office/drawing/2014/main" id="{00000000-0008-0000-3600-00005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7" name="Line 85">
          <a:extLst>
            <a:ext uri="{FF2B5EF4-FFF2-40B4-BE49-F238E27FC236}">
              <a16:creationId xmlns:a16="http://schemas.microsoft.com/office/drawing/2014/main" id="{00000000-0008-0000-3600-00005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8" name="Line 86">
          <a:extLst>
            <a:ext uri="{FF2B5EF4-FFF2-40B4-BE49-F238E27FC236}">
              <a16:creationId xmlns:a16="http://schemas.microsoft.com/office/drawing/2014/main" id="{00000000-0008-0000-3600-00005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599" name="Line 87">
          <a:extLst>
            <a:ext uri="{FF2B5EF4-FFF2-40B4-BE49-F238E27FC236}">
              <a16:creationId xmlns:a16="http://schemas.microsoft.com/office/drawing/2014/main" id="{00000000-0008-0000-3600-00005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0" name="Line 88">
          <a:extLst>
            <a:ext uri="{FF2B5EF4-FFF2-40B4-BE49-F238E27FC236}">
              <a16:creationId xmlns:a16="http://schemas.microsoft.com/office/drawing/2014/main" id="{00000000-0008-0000-3600-00005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1" name="Line 89">
          <a:extLst>
            <a:ext uri="{FF2B5EF4-FFF2-40B4-BE49-F238E27FC236}">
              <a16:creationId xmlns:a16="http://schemas.microsoft.com/office/drawing/2014/main" id="{00000000-0008-0000-3600-00005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2" name="Line 90">
          <a:extLst>
            <a:ext uri="{FF2B5EF4-FFF2-40B4-BE49-F238E27FC236}">
              <a16:creationId xmlns:a16="http://schemas.microsoft.com/office/drawing/2014/main" id="{00000000-0008-0000-3600-00005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3" name="Line 91">
          <a:extLst>
            <a:ext uri="{FF2B5EF4-FFF2-40B4-BE49-F238E27FC236}">
              <a16:creationId xmlns:a16="http://schemas.microsoft.com/office/drawing/2014/main" id="{00000000-0008-0000-3600-00005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4" name="Line 92">
          <a:extLst>
            <a:ext uri="{FF2B5EF4-FFF2-40B4-BE49-F238E27FC236}">
              <a16:creationId xmlns:a16="http://schemas.microsoft.com/office/drawing/2014/main" id="{00000000-0008-0000-3600-00005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5" name="Line 93">
          <a:extLst>
            <a:ext uri="{FF2B5EF4-FFF2-40B4-BE49-F238E27FC236}">
              <a16:creationId xmlns:a16="http://schemas.microsoft.com/office/drawing/2014/main" id="{00000000-0008-0000-3600-00005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6" name="Line 94">
          <a:extLst>
            <a:ext uri="{FF2B5EF4-FFF2-40B4-BE49-F238E27FC236}">
              <a16:creationId xmlns:a16="http://schemas.microsoft.com/office/drawing/2014/main" id="{00000000-0008-0000-3600-00005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7" name="Line 95">
          <a:extLst>
            <a:ext uri="{FF2B5EF4-FFF2-40B4-BE49-F238E27FC236}">
              <a16:creationId xmlns:a16="http://schemas.microsoft.com/office/drawing/2014/main" id="{00000000-0008-0000-3600-00005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8" name="Line 96">
          <a:extLst>
            <a:ext uri="{FF2B5EF4-FFF2-40B4-BE49-F238E27FC236}">
              <a16:creationId xmlns:a16="http://schemas.microsoft.com/office/drawing/2014/main" id="{00000000-0008-0000-3600-00006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09" name="Line 97">
          <a:extLst>
            <a:ext uri="{FF2B5EF4-FFF2-40B4-BE49-F238E27FC236}">
              <a16:creationId xmlns:a16="http://schemas.microsoft.com/office/drawing/2014/main" id="{00000000-0008-0000-3600-00006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0" name="Line 98">
          <a:extLst>
            <a:ext uri="{FF2B5EF4-FFF2-40B4-BE49-F238E27FC236}">
              <a16:creationId xmlns:a16="http://schemas.microsoft.com/office/drawing/2014/main" id="{00000000-0008-0000-3600-00006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1" name="Line 99">
          <a:extLst>
            <a:ext uri="{FF2B5EF4-FFF2-40B4-BE49-F238E27FC236}">
              <a16:creationId xmlns:a16="http://schemas.microsoft.com/office/drawing/2014/main" id="{00000000-0008-0000-3600-00006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2" name="Line 100">
          <a:extLst>
            <a:ext uri="{FF2B5EF4-FFF2-40B4-BE49-F238E27FC236}">
              <a16:creationId xmlns:a16="http://schemas.microsoft.com/office/drawing/2014/main" id="{00000000-0008-0000-3600-00006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3" name="Line 101">
          <a:extLst>
            <a:ext uri="{FF2B5EF4-FFF2-40B4-BE49-F238E27FC236}">
              <a16:creationId xmlns:a16="http://schemas.microsoft.com/office/drawing/2014/main" id="{00000000-0008-0000-3600-00006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4" name="Line 102">
          <a:extLst>
            <a:ext uri="{FF2B5EF4-FFF2-40B4-BE49-F238E27FC236}">
              <a16:creationId xmlns:a16="http://schemas.microsoft.com/office/drawing/2014/main" id="{00000000-0008-0000-3600-00006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5" name="Line 103">
          <a:extLst>
            <a:ext uri="{FF2B5EF4-FFF2-40B4-BE49-F238E27FC236}">
              <a16:creationId xmlns:a16="http://schemas.microsoft.com/office/drawing/2014/main" id="{00000000-0008-0000-3600-00006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6" name="Line 104">
          <a:extLst>
            <a:ext uri="{FF2B5EF4-FFF2-40B4-BE49-F238E27FC236}">
              <a16:creationId xmlns:a16="http://schemas.microsoft.com/office/drawing/2014/main" id="{00000000-0008-0000-3600-00006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7" name="Line 105">
          <a:extLst>
            <a:ext uri="{FF2B5EF4-FFF2-40B4-BE49-F238E27FC236}">
              <a16:creationId xmlns:a16="http://schemas.microsoft.com/office/drawing/2014/main" id="{00000000-0008-0000-3600-00006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8" name="Line 106">
          <a:extLst>
            <a:ext uri="{FF2B5EF4-FFF2-40B4-BE49-F238E27FC236}">
              <a16:creationId xmlns:a16="http://schemas.microsoft.com/office/drawing/2014/main" id="{00000000-0008-0000-3600-00006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19" name="Line 107">
          <a:extLst>
            <a:ext uri="{FF2B5EF4-FFF2-40B4-BE49-F238E27FC236}">
              <a16:creationId xmlns:a16="http://schemas.microsoft.com/office/drawing/2014/main" id="{00000000-0008-0000-3600-00006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0" name="Line 108">
          <a:extLst>
            <a:ext uri="{FF2B5EF4-FFF2-40B4-BE49-F238E27FC236}">
              <a16:creationId xmlns:a16="http://schemas.microsoft.com/office/drawing/2014/main" id="{00000000-0008-0000-3600-00006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1" name="Line 109">
          <a:extLst>
            <a:ext uri="{FF2B5EF4-FFF2-40B4-BE49-F238E27FC236}">
              <a16:creationId xmlns:a16="http://schemas.microsoft.com/office/drawing/2014/main" id="{00000000-0008-0000-3600-00006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2" name="Line 110">
          <a:extLst>
            <a:ext uri="{FF2B5EF4-FFF2-40B4-BE49-F238E27FC236}">
              <a16:creationId xmlns:a16="http://schemas.microsoft.com/office/drawing/2014/main" id="{00000000-0008-0000-3600-00006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3" name="Line 111">
          <a:extLst>
            <a:ext uri="{FF2B5EF4-FFF2-40B4-BE49-F238E27FC236}">
              <a16:creationId xmlns:a16="http://schemas.microsoft.com/office/drawing/2014/main" id="{00000000-0008-0000-3600-00006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4" name="Line 112">
          <a:extLst>
            <a:ext uri="{FF2B5EF4-FFF2-40B4-BE49-F238E27FC236}">
              <a16:creationId xmlns:a16="http://schemas.microsoft.com/office/drawing/2014/main" id="{00000000-0008-0000-3600-00007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5" name="Line 113">
          <a:extLst>
            <a:ext uri="{FF2B5EF4-FFF2-40B4-BE49-F238E27FC236}">
              <a16:creationId xmlns:a16="http://schemas.microsoft.com/office/drawing/2014/main" id="{00000000-0008-0000-3600-00007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6" name="Line 114">
          <a:extLst>
            <a:ext uri="{FF2B5EF4-FFF2-40B4-BE49-F238E27FC236}">
              <a16:creationId xmlns:a16="http://schemas.microsoft.com/office/drawing/2014/main" id="{00000000-0008-0000-3600-00007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7" name="Line 115">
          <a:extLst>
            <a:ext uri="{FF2B5EF4-FFF2-40B4-BE49-F238E27FC236}">
              <a16:creationId xmlns:a16="http://schemas.microsoft.com/office/drawing/2014/main" id="{00000000-0008-0000-3600-00007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8" name="Line 116">
          <a:extLst>
            <a:ext uri="{FF2B5EF4-FFF2-40B4-BE49-F238E27FC236}">
              <a16:creationId xmlns:a16="http://schemas.microsoft.com/office/drawing/2014/main" id="{00000000-0008-0000-3600-00007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29" name="Line 117">
          <a:extLst>
            <a:ext uri="{FF2B5EF4-FFF2-40B4-BE49-F238E27FC236}">
              <a16:creationId xmlns:a16="http://schemas.microsoft.com/office/drawing/2014/main" id="{00000000-0008-0000-3600-00007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0" name="Line 118">
          <a:extLst>
            <a:ext uri="{FF2B5EF4-FFF2-40B4-BE49-F238E27FC236}">
              <a16:creationId xmlns:a16="http://schemas.microsoft.com/office/drawing/2014/main" id="{00000000-0008-0000-3600-00007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1" name="Line 119">
          <a:extLst>
            <a:ext uri="{FF2B5EF4-FFF2-40B4-BE49-F238E27FC236}">
              <a16:creationId xmlns:a16="http://schemas.microsoft.com/office/drawing/2014/main" id="{00000000-0008-0000-3600-00007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2" name="Line 120">
          <a:extLst>
            <a:ext uri="{FF2B5EF4-FFF2-40B4-BE49-F238E27FC236}">
              <a16:creationId xmlns:a16="http://schemas.microsoft.com/office/drawing/2014/main" id="{00000000-0008-0000-3600-00007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3" name="Line 121">
          <a:extLst>
            <a:ext uri="{FF2B5EF4-FFF2-40B4-BE49-F238E27FC236}">
              <a16:creationId xmlns:a16="http://schemas.microsoft.com/office/drawing/2014/main" id="{00000000-0008-0000-3600-00007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4" name="Line 122">
          <a:extLst>
            <a:ext uri="{FF2B5EF4-FFF2-40B4-BE49-F238E27FC236}">
              <a16:creationId xmlns:a16="http://schemas.microsoft.com/office/drawing/2014/main" id="{00000000-0008-0000-3600-00007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5" name="Line 123">
          <a:extLst>
            <a:ext uri="{FF2B5EF4-FFF2-40B4-BE49-F238E27FC236}">
              <a16:creationId xmlns:a16="http://schemas.microsoft.com/office/drawing/2014/main" id="{00000000-0008-0000-3600-00007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6" name="Line 124">
          <a:extLst>
            <a:ext uri="{FF2B5EF4-FFF2-40B4-BE49-F238E27FC236}">
              <a16:creationId xmlns:a16="http://schemas.microsoft.com/office/drawing/2014/main" id="{00000000-0008-0000-3600-00007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7" name="Line 125">
          <a:extLst>
            <a:ext uri="{FF2B5EF4-FFF2-40B4-BE49-F238E27FC236}">
              <a16:creationId xmlns:a16="http://schemas.microsoft.com/office/drawing/2014/main" id="{00000000-0008-0000-3600-00007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8" name="Line 126">
          <a:extLst>
            <a:ext uri="{FF2B5EF4-FFF2-40B4-BE49-F238E27FC236}">
              <a16:creationId xmlns:a16="http://schemas.microsoft.com/office/drawing/2014/main" id="{00000000-0008-0000-3600-00007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39" name="Line 127">
          <a:extLst>
            <a:ext uri="{FF2B5EF4-FFF2-40B4-BE49-F238E27FC236}">
              <a16:creationId xmlns:a16="http://schemas.microsoft.com/office/drawing/2014/main" id="{00000000-0008-0000-3600-00007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0" name="Line 128">
          <a:extLst>
            <a:ext uri="{FF2B5EF4-FFF2-40B4-BE49-F238E27FC236}">
              <a16:creationId xmlns:a16="http://schemas.microsoft.com/office/drawing/2014/main" id="{00000000-0008-0000-3600-00008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1" name="Line 129">
          <a:extLst>
            <a:ext uri="{FF2B5EF4-FFF2-40B4-BE49-F238E27FC236}">
              <a16:creationId xmlns:a16="http://schemas.microsoft.com/office/drawing/2014/main" id="{00000000-0008-0000-3600-00008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2" name="Line 130">
          <a:extLst>
            <a:ext uri="{FF2B5EF4-FFF2-40B4-BE49-F238E27FC236}">
              <a16:creationId xmlns:a16="http://schemas.microsoft.com/office/drawing/2014/main" id="{00000000-0008-0000-3600-00008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3" name="Line 131">
          <a:extLst>
            <a:ext uri="{FF2B5EF4-FFF2-40B4-BE49-F238E27FC236}">
              <a16:creationId xmlns:a16="http://schemas.microsoft.com/office/drawing/2014/main" id="{00000000-0008-0000-3600-00008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4" name="Line 132">
          <a:extLst>
            <a:ext uri="{FF2B5EF4-FFF2-40B4-BE49-F238E27FC236}">
              <a16:creationId xmlns:a16="http://schemas.microsoft.com/office/drawing/2014/main" id="{00000000-0008-0000-3600-00008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5" name="Line 133">
          <a:extLst>
            <a:ext uri="{FF2B5EF4-FFF2-40B4-BE49-F238E27FC236}">
              <a16:creationId xmlns:a16="http://schemas.microsoft.com/office/drawing/2014/main" id="{00000000-0008-0000-3600-00008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6" name="Line 134">
          <a:extLst>
            <a:ext uri="{FF2B5EF4-FFF2-40B4-BE49-F238E27FC236}">
              <a16:creationId xmlns:a16="http://schemas.microsoft.com/office/drawing/2014/main" id="{00000000-0008-0000-3600-00008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7" name="Line 135">
          <a:extLst>
            <a:ext uri="{FF2B5EF4-FFF2-40B4-BE49-F238E27FC236}">
              <a16:creationId xmlns:a16="http://schemas.microsoft.com/office/drawing/2014/main" id="{00000000-0008-0000-3600-00008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8" name="Line 136">
          <a:extLst>
            <a:ext uri="{FF2B5EF4-FFF2-40B4-BE49-F238E27FC236}">
              <a16:creationId xmlns:a16="http://schemas.microsoft.com/office/drawing/2014/main" id="{00000000-0008-0000-3600-00008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49" name="Line 137">
          <a:extLst>
            <a:ext uri="{FF2B5EF4-FFF2-40B4-BE49-F238E27FC236}">
              <a16:creationId xmlns:a16="http://schemas.microsoft.com/office/drawing/2014/main" id="{00000000-0008-0000-3600-00008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0" name="Line 138">
          <a:extLst>
            <a:ext uri="{FF2B5EF4-FFF2-40B4-BE49-F238E27FC236}">
              <a16:creationId xmlns:a16="http://schemas.microsoft.com/office/drawing/2014/main" id="{00000000-0008-0000-3600-00008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1" name="Line 139">
          <a:extLst>
            <a:ext uri="{FF2B5EF4-FFF2-40B4-BE49-F238E27FC236}">
              <a16:creationId xmlns:a16="http://schemas.microsoft.com/office/drawing/2014/main" id="{00000000-0008-0000-3600-00008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2" name="Line 140">
          <a:extLst>
            <a:ext uri="{FF2B5EF4-FFF2-40B4-BE49-F238E27FC236}">
              <a16:creationId xmlns:a16="http://schemas.microsoft.com/office/drawing/2014/main" id="{00000000-0008-0000-3600-00008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3" name="Line 141">
          <a:extLst>
            <a:ext uri="{FF2B5EF4-FFF2-40B4-BE49-F238E27FC236}">
              <a16:creationId xmlns:a16="http://schemas.microsoft.com/office/drawing/2014/main" id="{00000000-0008-0000-3600-00008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4" name="Line 142">
          <a:extLst>
            <a:ext uri="{FF2B5EF4-FFF2-40B4-BE49-F238E27FC236}">
              <a16:creationId xmlns:a16="http://schemas.microsoft.com/office/drawing/2014/main" id="{00000000-0008-0000-3600-00008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5" name="Line 143">
          <a:extLst>
            <a:ext uri="{FF2B5EF4-FFF2-40B4-BE49-F238E27FC236}">
              <a16:creationId xmlns:a16="http://schemas.microsoft.com/office/drawing/2014/main" id="{00000000-0008-0000-3600-00008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6" name="Line 144">
          <a:extLst>
            <a:ext uri="{FF2B5EF4-FFF2-40B4-BE49-F238E27FC236}">
              <a16:creationId xmlns:a16="http://schemas.microsoft.com/office/drawing/2014/main" id="{00000000-0008-0000-3600-00009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7" name="Line 145">
          <a:extLst>
            <a:ext uri="{FF2B5EF4-FFF2-40B4-BE49-F238E27FC236}">
              <a16:creationId xmlns:a16="http://schemas.microsoft.com/office/drawing/2014/main" id="{00000000-0008-0000-3600-00009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8" name="Line 146">
          <a:extLst>
            <a:ext uri="{FF2B5EF4-FFF2-40B4-BE49-F238E27FC236}">
              <a16:creationId xmlns:a16="http://schemas.microsoft.com/office/drawing/2014/main" id="{00000000-0008-0000-3600-00009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59" name="Line 147">
          <a:extLst>
            <a:ext uri="{FF2B5EF4-FFF2-40B4-BE49-F238E27FC236}">
              <a16:creationId xmlns:a16="http://schemas.microsoft.com/office/drawing/2014/main" id="{00000000-0008-0000-3600-00009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0" name="Line 148">
          <a:extLst>
            <a:ext uri="{FF2B5EF4-FFF2-40B4-BE49-F238E27FC236}">
              <a16:creationId xmlns:a16="http://schemas.microsoft.com/office/drawing/2014/main" id="{00000000-0008-0000-3600-00009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1" name="Line 149">
          <a:extLst>
            <a:ext uri="{FF2B5EF4-FFF2-40B4-BE49-F238E27FC236}">
              <a16:creationId xmlns:a16="http://schemas.microsoft.com/office/drawing/2014/main" id="{00000000-0008-0000-3600-00009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2" name="Line 150">
          <a:extLst>
            <a:ext uri="{FF2B5EF4-FFF2-40B4-BE49-F238E27FC236}">
              <a16:creationId xmlns:a16="http://schemas.microsoft.com/office/drawing/2014/main" id="{00000000-0008-0000-3600-00009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3" name="Line 151">
          <a:extLst>
            <a:ext uri="{FF2B5EF4-FFF2-40B4-BE49-F238E27FC236}">
              <a16:creationId xmlns:a16="http://schemas.microsoft.com/office/drawing/2014/main" id="{00000000-0008-0000-3600-00009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4" name="Line 152">
          <a:extLst>
            <a:ext uri="{FF2B5EF4-FFF2-40B4-BE49-F238E27FC236}">
              <a16:creationId xmlns:a16="http://schemas.microsoft.com/office/drawing/2014/main" id="{00000000-0008-0000-3600-00009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5" name="Line 153">
          <a:extLst>
            <a:ext uri="{FF2B5EF4-FFF2-40B4-BE49-F238E27FC236}">
              <a16:creationId xmlns:a16="http://schemas.microsoft.com/office/drawing/2014/main" id="{00000000-0008-0000-3600-00009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6" name="Line 154">
          <a:extLst>
            <a:ext uri="{FF2B5EF4-FFF2-40B4-BE49-F238E27FC236}">
              <a16:creationId xmlns:a16="http://schemas.microsoft.com/office/drawing/2014/main" id="{00000000-0008-0000-3600-00009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7" name="Line 155">
          <a:extLst>
            <a:ext uri="{FF2B5EF4-FFF2-40B4-BE49-F238E27FC236}">
              <a16:creationId xmlns:a16="http://schemas.microsoft.com/office/drawing/2014/main" id="{00000000-0008-0000-3600-00009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8" name="Line 156">
          <a:extLst>
            <a:ext uri="{FF2B5EF4-FFF2-40B4-BE49-F238E27FC236}">
              <a16:creationId xmlns:a16="http://schemas.microsoft.com/office/drawing/2014/main" id="{00000000-0008-0000-3600-00009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69" name="Line 157">
          <a:extLst>
            <a:ext uri="{FF2B5EF4-FFF2-40B4-BE49-F238E27FC236}">
              <a16:creationId xmlns:a16="http://schemas.microsoft.com/office/drawing/2014/main" id="{00000000-0008-0000-3600-00009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0" name="Line 158">
          <a:extLst>
            <a:ext uri="{FF2B5EF4-FFF2-40B4-BE49-F238E27FC236}">
              <a16:creationId xmlns:a16="http://schemas.microsoft.com/office/drawing/2014/main" id="{00000000-0008-0000-3600-00009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1" name="Line 159">
          <a:extLst>
            <a:ext uri="{FF2B5EF4-FFF2-40B4-BE49-F238E27FC236}">
              <a16:creationId xmlns:a16="http://schemas.microsoft.com/office/drawing/2014/main" id="{00000000-0008-0000-3600-00009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2" name="Line 160">
          <a:extLst>
            <a:ext uri="{FF2B5EF4-FFF2-40B4-BE49-F238E27FC236}">
              <a16:creationId xmlns:a16="http://schemas.microsoft.com/office/drawing/2014/main" id="{00000000-0008-0000-3600-0000A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3" name="Line 161">
          <a:extLst>
            <a:ext uri="{FF2B5EF4-FFF2-40B4-BE49-F238E27FC236}">
              <a16:creationId xmlns:a16="http://schemas.microsoft.com/office/drawing/2014/main" id="{00000000-0008-0000-3600-0000A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4" name="Line 162">
          <a:extLst>
            <a:ext uri="{FF2B5EF4-FFF2-40B4-BE49-F238E27FC236}">
              <a16:creationId xmlns:a16="http://schemas.microsoft.com/office/drawing/2014/main" id="{00000000-0008-0000-3600-0000A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5" name="Line 163">
          <a:extLst>
            <a:ext uri="{FF2B5EF4-FFF2-40B4-BE49-F238E27FC236}">
              <a16:creationId xmlns:a16="http://schemas.microsoft.com/office/drawing/2014/main" id="{00000000-0008-0000-3600-0000A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6" name="Line 164">
          <a:extLst>
            <a:ext uri="{FF2B5EF4-FFF2-40B4-BE49-F238E27FC236}">
              <a16:creationId xmlns:a16="http://schemas.microsoft.com/office/drawing/2014/main" id="{00000000-0008-0000-3600-0000A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7" name="Line 165">
          <a:extLst>
            <a:ext uri="{FF2B5EF4-FFF2-40B4-BE49-F238E27FC236}">
              <a16:creationId xmlns:a16="http://schemas.microsoft.com/office/drawing/2014/main" id="{00000000-0008-0000-3600-0000A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8" name="Line 166">
          <a:extLst>
            <a:ext uri="{FF2B5EF4-FFF2-40B4-BE49-F238E27FC236}">
              <a16:creationId xmlns:a16="http://schemas.microsoft.com/office/drawing/2014/main" id="{00000000-0008-0000-3600-0000A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79" name="Line 167">
          <a:extLst>
            <a:ext uri="{FF2B5EF4-FFF2-40B4-BE49-F238E27FC236}">
              <a16:creationId xmlns:a16="http://schemas.microsoft.com/office/drawing/2014/main" id="{00000000-0008-0000-3600-0000A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0" name="Line 168">
          <a:extLst>
            <a:ext uri="{FF2B5EF4-FFF2-40B4-BE49-F238E27FC236}">
              <a16:creationId xmlns:a16="http://schemas.microsoft.com/office/drawing/2014/main" id="{00000000-0008-0000-3600-0000A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1" name="Line 169">
          <a:extLst>
            <a:ext uri="{FF2B5EF4-FFF2-40B4-BE49-F238E27FC236}">
              <a16:creationId xmlns:a16="http://schemas.microsoft.com/office/drawing/2014/main" id="{00000000-0008-0000-3600-0000A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2" name="Line 170">
          <a:extLst>
            <a:ext uri="{FF2B5EF4-FFF2-40B4-BE49-F238E27FC236}">
              <a16:creationId xmlns:a16="http://schemas.microsoft.com/office/drawing/2014/main" id="{00000000-0008-0000-3600-0000A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3" name="Line 171">
          <a:extLst>
            <a:ext uri="{FF2B5EF4-FFF2-40B4-BE49-F238E27FC236}">
              <a16:creationId xmlns:a16="http://schemas.microsoft.com/office/drawing/2014/main" id="{00000000-0008-0000-3600-0000A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4" name="Line 172">
          <a:extLst>
            <a:ext uri="{FF2B5EF4-FFF2-40B4-BE49-F238E27FC236}">
              <a16:creationId xmlns:a16="http://schemas.microsoft.com/office/drawing/2014/main" id="{00000000-0008-0000-3600-0000A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5" name="Line 173">
          <a:extLst>
            <a:ext uri="{FF2B5EF4-FFF2-40B4-BE49-F238E27FC236}">
              <a16:creationId xmlns:a16="http://schemas.microsoft.com/office/drawing/2014/main" id="{00000000-0008-0000-3600-0000A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6" name="Line 174">
          <a:extLst>
            <a:ext uri="{FF2B5EF4-FFF2-40B4-BE49-F238E27FC236}">
              <a16:creationId xmlns:a16="http://schemas.microsoft.com/office/drawing/2014/main" id="{00000000-0008-0000-3600-0000A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7" name="Line 175">
          <a:extLst>
            <a:ext uri="{FF2B5EF4-FFF2-40B4-BE49-F238E27FC236}">
              <a16:creationId xmlns:a16="http://schemas.microsoft.com/office/drawing/2014/main" id="{00000000-0008-0000-3600-0000A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8" name="Line 176">
          <a:extLst>
            <a:ext uri="{FF2B5EF4-FFF2-40B4-BE49-F238E27FC236}">
              <a16:creationId xmlns:a16="http://schemas.microsoft.com/office/drawing/2014/main" id="{00000000-0008-0000-3600-0000B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89" name="Line 177">
          <a:extLst>
            <a:ext uri="{FF2B5EF4-FFF2-40B4-BE49-F238E27FC236}">
              <a16:creationId xmlns:a16="http://schemas.microsoft.com/office/drawing/2014/main" id="{00000000-0008-0000-3600-0000B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0" name="Line 178">
          <a:extLst>
            <a:ext uri="{FF2B5EF4-FFF2-40B4-BE49-F238E27FC236}">
              <a16:creationId xmlns:a16="http://schemas.microsoft.com/office/drawing/2014/main" id="{00000000-0008-0000-3600-0000B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1" name="Line 179">
          <a:extLst>
            <a:ext uri="{FF2B5EF4-FFF2-40B4-BE49-F238E27FC236}">
              <a16:creationId xmlns:a16="http://schemas.microsoft.com/office/drawing/2014/main" id="{00000000-0008-0000-3600-0000B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2" name="Line 180">
          <a:extLst>
            <a:ext uri="{FF2B5EF4-FFF2-40B4-BE49-F238E27FC236}">
              <a16:creationId xmlns:a16="http://schemas.microsoft.com/office/drawing/2014/main" id="{00000000-0008-0000-3600-0000B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3" name="Line 181">
          <a:extLst>
            <a:ext uri="{FF2B5EF4-FFF2-40B4-BE49-F238E27FC236}">
              <a16:creationId xmlns:a16="http://schemas.microsoft.com/office/drawing/2014/main" id="{00000000-0008-0000-3600-0000B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4" name="Line 182">
          <a:extLst>
            <a:ext uri="{FF2B5EF4-FFF2-40B4-BE49-F238E27FC236}">
              <a16:creationId xmlns:a16="http://schemas.microsoft.com/office/drawing/2014/main" id="{00000000-0008-0000-3600-0000B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5" name="Line 183">
          <a:extLst>
            <a:ext uri="{FF2B5EF4-FFF2-40B4-BE49-F238E27FC236}">
              <a16:creationId xmlns:a16="http://schemas.microsoft.com/office/drawing/2014/main" id="{00000000-0008-0000-3600-0000B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6" name="Line 184">
          <a:extLst>
            <a:ext uri="{FF2B5EF4-FFF2-40B4-BE49-F238E27FC236}">
              <a16:creationId xmlns:a16="http://schemas.microsoft.com/office/drawing/2014/main" id="{00000000-0008-0000-3600-0000B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7" name="Line 185">
          <a:extLst>
            <a:ext uri="{FF2B5EF4-FFF2-40B4-BE49-F238E27FC236}">
              <a16:creationId xmlns:a16="http://schemas.microsoft.com/office/drawing/2014/main" id="{00000000-0008-0000-3600-0000B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8" name="Line 186">
          <a:extLst>
            <a:ext uri="{FF2B5EF4-FFF2-40B4-BE49-F238E27FC236}">
              <a16:creationId xmlns:a16="http://schemas.microsoft.com/office/drawing/2014/main" id="{00000000-0008-0000-3600-0000B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699" name="Line 187">
          <a:extLst>
            <a:ext uri="{FF2B5EF4-FFF2-40B4-BE49-F238E27FC236}">
              <a16:creationId xmlns:a16="http://schemas.microsoft.com/office/drawing/2014/main" id="{00000000-0008-0000-3600-0000B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0" name="Line 188">
          <a:extLst>
            <a:ext uri="{FF2B5EF4-FFF2-40B4-BE49-F238E27FC236}">
              <a16:creationId xmlns:a16="http://schemas.microsoft.com/office/drawing/2014/main" id="{00000000-0008-0000-3600-0000B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1" name="Line 189">
          <a:extLst>
            <a:ext uri="{FF2B5EF4-FFF2-40B4-BE49-F238E27FC236}">
              <a16:creationId xmlns:a16="http://schemas.microsoft.com/office/drawing/2014/main" id="{00000000-0008-0000-3600-0000B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2" name="Line 190">
          <a:extLst>
            <a:ext uri="{FF2B5EF4-FFF2-40B4-BE49-F238E27FC236}">
              <a16:creationId xmlns:a16="http://schemas.microsoft.com/office/drawing/2014/main" id="{00000000-0008-0000-3600-0000B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3" name="Line 191">
          <a:extLst>
            <a:ext uri="{FF2B5EF4-FFF2-40B4-BE49-F238E27FC236}">
              <a16:creationId xmlns:a16="http://schemas.microsoft.com/office/drawing/2014/main" id="{00000000-0008-0000-3600-0000B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4" name="Line 192">
          <a:extLst>
            <a:ext uri="{FF2B5EF4-FFF2-40B4-BE49-F238E27FC236}">
              <a16:creationId xmlns:a16="http://schemas.microsoft.com/office/drawing/2014/main" id="{00000000-0008-0000-3600-0000C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5" name="Line 193">
          <a:extLst>
            <a:ext uri="{FF2B5EF4-FFF2-40B4-BE49-F238E27FC236}">
              <a16:creationId xmlns:a16="http://schemas.microsoft.com/office/drawing/2014/main" id="{00000000-0008-0000-3600-0000C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6" name="Line 194">
          <a:extLst>
            <a:ext uri="{FF2B5EF4-FFF2-40B4-BE49-F238E27FC236}">
              <a16:creationId xmlns:a16="http://schemas.microsoft.com/office/drawing/2014/main" id="{00000000-0008-0000-3600-0000C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7" name="Line 195">
          <a:extLst>
            <a:ext uri="{FF2B5EF4-FFF2-40B4-BE49-F238E27FC236}">
              <a16:creationId xmlns:a16="http://schemas.microsoft.com/office/drawing/2014/main" id="{00000000-0008-0000-3600-0000C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8" name="Line 196">
          <a:extLst>
            <a:ext uri="{FF2B5EF4-FFF2-40B4-BE49-F238E27FC236}">
              <a16:creationId xmlns:a16="http://schemas.microsoft.com/office/drawing/2014/main" id="{00000000-0008-0000-3600-0000C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09" name="Line 197">
          <a:extLst>
            <a:ext uri="{FF2B5EF4-FFF2-40B4-BE49-F238E27FC236}">
              <a16:creationId xmlns:a16="http://schemas.microsoft.com/office/drawing/2014/main" id="{00000000-0008-0000-3600-0000C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0" name="Line 198">
          <a:extLst>
            <a:ext uri="{FF2B5EF4-FFF2-40B4-BE49-F238E27FC236}">
              <a16:creationId xmlns:a16="http://schemas.microsoft.com/office/drawing/2014/main" id="{00000000-0008-0000-3600-0000C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1" name="Line 199">
          <a:extLst>
            <a:ext uri="{FF2B5EF4-FFF2-40B4-BE49-F238E27FC236}">
              <a16:creationId xmlns:a16="http://schemas.microsoft.com/office/drawing/2014/main" id="{00000000-0008-0000-3600-0000C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2" name="Line 200">
          <a:extLst>
            <a:ext uri="{FF2B5EF4-FFF2-40B4-BE49-F238E27FC236}">
              <a16:creationId xmlns:a16="http://schemas.microsoft.com/office/drawing/2014/main" id="{00000000-0008-0000-3600-0000C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3" name="Line 201">
          <a:extLst>
            <a:ext uri="{FF2B5EF4-FFF2-40B4-BE49-F238E27FC236}">
              <a16:creationId xmlns:a16="http://schemas.microsoft.com/office/drawing/2014/main" id="{00000000-0008-0000-3600-0000C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4" name="Line 202">
          <a:extLst>
            <a:ext uri="{FF2B5EF4-FFF2-40B4-BE49-F238E27FC236}">
              <a16:creationId xmlns:a16="http://schemas.microsoft.com/office/drawing/2014/main" id="{00000000-0008-0000-3600-0000C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5" name="Line 203">
          <a:extLst>
            <a:ext uri="{FF2B5EF4-FFF2-40B4-BE49-F238E27FC236}">
              <a16:creationId xmlns:a16="http://schemas.microsoft.com/office/drawing/2014/main" id="{00000000-0008-0000-3600-0000C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6" name="Line 204">
          <a:extLst>
            <a:ext uri="{FF2B5EF4-FFF2-40B4-BE49-F238E27FC236}">
              <a16:creationId xmlns:a16="http://schemas.microsoft.com/office/drawing/2014/main" id="{00000000-0008-0000-3600-0000C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7" name="Line 205">
          <a:extLst>
            <a:ext uri="{FF2B5EF4-FFF2-40B4-BE49-F238E27FC236}">
              <a16:creationId xmlns:a16="http://schemas.microsoft.com/office/drawing/2014/main" id="{00000000-0008-0000-3600-0000C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8" name="Line 206">
          <a:extLst>
            <a:ext uri="{FF2B5EF4-FFF2-40B4-BE49-F238E27FC236}">
              <a16:creationId xmlns:a16="http://schemas.microsoft.com/office/drawing/2014/main" id="{00000000-0008-0000-3600-0000C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19" name="Line 207">
          <a:extLst>
            <a:ext uri="{FF2B5EF4-FFF2-40B4-BE49-F238E27FC236}">
              <a16:creationId xmlns:a16="http://schemas.microsoft.com/office/drawing/2014/main" id="{00000000-0008-0000-3600-0000C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0" name="Line 208">
          <a:extLst>
            <a:ext uri="{FF2B5EF4-FFF2-40B4-BE49-F238E27FC236}">
              <a16:creationId xmlns:a16="http://schemas.microsoft.com/office/drawing/2014/main" id="{00000000-0008-0000-3600-0000D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1" name="Line 209">
          <a:extLst>
            <a:ext uri="{FF2B5EF4-FFF2-40B4-BE49-F238E27FC236}">
              <a16:creationId xmlns:a16="http://schemas.microsoft.com/office/drawing/2014/main" id="{00000000-0008-0000-3600-0000D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2" name="Line 210">
          <a:extLst>
            <a:ext uri="{FF2B5EF4-FFF2-40B4-BE49-F238E27FC236}">
              <a16:creationId xmlns:a16="http://schemas.microsoft.com/office/drawing/2014/main" id="{00000000-0008-0000-3600-0000D2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3" name="Line 211">
          <a:extLst>
            <a:ext uri="{FF2B5EF4-FFF2-40B4-BE49-F238E27FC236}">
              <a16:creationId xmlns:a16="http://schemas.microsoft.com/office/drawing/2014/main" id="{00000000-0008-0000-3600-0000D3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4" name="Line 212">
          <a:extLst>
            <a:ext uri="{FF2B5EF4-FFF2-40B4-BE49-F238E27FC236}">
              <a16:creationId xmlns:a16="http://schemas.microsoft.com/office/drawing/2014/main" id="{00000000-0008-0000-3600-0000D4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5" name="Line 213">
          <a:extLst>
            <a:ext uri="{FF2B5EF4-FFF2-40B4-BE49-F238E27FC236}">
              <a16:creationId xmlns:a16="http://schemas.microsoft.com/office/drawing/2014/main" id="{00000000-0008-0000-3600-0000D5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6" name="Line 214">
          <a:extLst>
            <a:ext uri="{FF2B5EF4-FFF2-40B4-BE49-F238E27FC236}">
              <a16:creationId xmlns:a16="http://schemas.microsoft.com/office/drawing/2014/main" id="{00000000-0008-0000-3600-0000D6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7" name="Line 215">
          <a:extLst>
            <a:ext uri="{FF2B5EF4-FFF2-40B4-BE49-F238E27FC236}">
              <a16:creationId xmlns:a16="http://schemas.microsoft.com/office/drawing/2014/main" id="{00000000-0008-0000-3600-0000D7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8" name="Line 216">
          <a:extLst>
            <a:ext uri="{FF2B5EF4-FFF2-40B4-BE49-F238E27FC236}">
              <a16:creationId xmlns:a16="http://schemas.microsoft.com/office/drawing/2014/main" id="{00000000-0008-0000-3600-0000D8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29" name="Line 217">
          <a:extLst>
            <a:ext uri="{FF2B5EF4-FFF2-40B4-BE49-F238E27FC236}">
              <a16:creationId xmlns:a16="http://schemas.microsoft.com/office/drawing/2014/main" id="{00000000-0008-0000-3600-0000D9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0" name="Line 218">
          <a:extLst>
            <a:ext uri="{FF2B5EF4-FFF2-40B4-BE49-F238E27FC236}">
              <a16:creationId xmlns:a16="http://schemas.microsoft.com/office/drawing/2014/main" id="{00000000-0008-0000-3600-0000DA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1" name="Line 219">
          <a:extLst>
            <a:ext uri="{FF2B5EF4-FFF2-40B4-BE49-F238E27FC236}">
              <a16:creationId xmlns:a16="http://schemas.microsoft.com/office/drawing/2014/main" id="{00000000-0008-0000-3600-0000DB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2" name="Line 220">
          <a:extLst>
            <a:ext uri="{FF2B5EF4-FFF2-40B4-BE49-F238E27FC236}">
              <a16:creationId xmlns:a16="http://schemas.microsoft.com/office/drawing/2014/main" id="{00000000-0008-0000-3600-0000DC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3" name="Line 221">
          <a:extLst>
            <a:ext uri="{FF2B5EF4-FFF2-40B4-BE49-F238E27FC236}">
              <a16:creationId xmlns:a16="http://schemas.microsoft.com/office/drawing/2014/main" id="{00000000-0008-0000-3600-0000DD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4" name="Line 222">
          <a:extLst>
            <a:ext uri="{FF2B5EF4-FFF2-40B4-BE49-F238E27FC236}">
              <a16:creationId xmlns:a16="http://schemas.microsoft.com/office/drawing/2014/main" id="{00000000-0008-0000-3600-0000DE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5" name="Line 223">
          <a:extLst>
            <a:ext uri="{FF2B5EF4-FFF2-40B4-BE49-F238E27FC236}">
              <a16:creationId xmlns:a16="http://schemas.microsoft.com/office/drawing/2014/main" id="{00000000-0008-0000-3600-0000DF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6" name="Line 224">
          <a:extLst>
            <a:ext uri="{FF2B5EF4-FFF2-40B4-BE49-F238E27FC236}">
              <a16:creationId xmlns:a16="http://schemas.microsoft.com/office/drawing/2014/main" id="{00000000-0008-0000-3600-0000E0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4737" name="Line 225">
          <a:extLst>
            <a:ext uri="{FF2B5EF4-FFF2-40B4-BE49-F238E27FC236}">
              <a16:creationId xmlns:a16="http://schemas.microsoft.com/office/drawing/2014/main" id="{00000000-0008-0000-3600-0000E1F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38" name="Line 226">
          <a:extLst>
            <a:ext uri="{FF2B5EF4-FFF2-40B4-BE49-F238E27FC236}">
              <a16:creationId xmlns:a16="http://schemas.microsoft.com/office/drawing/2014/main" id="{00000000-0008-0000-3600-0000E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39" name="Line 227">
          <a:extLst>
            <a:ext uri="{FF2B5EF4-FFF2-40B4-BE49-F238E27FC236}">
              <a16:creationId xmlns:a16="http://schemas.microsoft.com/office/drawing/2014/main" id="{00000000-0008-0000-3600-0000E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0" name="Line 228">
          <a:extLst>
            <a:ext uri="{FF2B5EF4-FFF2-40B4-BE49-F238E27FC236}">
              <a16:creationId xmlns:a16="http://schemas.microsoft.com/office/drawing/2014/main" id="{00000000-0008-0000-3600-0000E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1" name="Line 229">
          <a:extLst>
            <a:ext uri="{FF2B5EF4-FFF2-40B4-BE49-F238E27FC236}">
              <a16:creationId xmlns:a16="http://schemas.microsoft.com/office/drawing/2014/main" id="{00000000-0008-0000-3600-0000E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2" name="Line 230">
          <a:extLst>
            <a:ext uri="{FF2B5EF4-FFF2-40B4-BE49-F238E27FC236}">
              <a16:creationId xmlns:a16="http://schemas.microsoft.com/office/drawing/2014/main" id="{00000000-0008-0000-3600-0000E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3" name="Line 231">
          <a:extLst>
            <a:ext uri="{FF2B5EF4-FFF2-40B4-BE49-F238E27FC236}">
              <a16:creationId xmlns:a16="http://schemas.microsoft.com/office/drawing/2014/main" id="{00000000-0008-0000-3600-0000E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4" name="Line 232">
          <a:extLst>
            <a:ext uri="{FF2B5EF4-FFF2-40B4-BE49-F238E27FC236}">
              <a16:creationId xmlns:a16="http://schemas.microsoft.com/office/drawing/2014/main" id="{00000000-0008-0000-3600-0000E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5" name="Line 233">
          <a:extLst>
            <a:ext uri="{FF2B5EF4-FFF2-40B4-BE49-F238E27FC236}">
              <a16:creationId xmlns:a16="http://schemas.microsoft.com/office/drawing/2014/main" id="{00000000-0008-0000-3600-0000E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6" name="Line 234">
          <a:extLst>
            <a:ext uri="{FF2B5EF4-FFF2-40B4-BE49-F238E27FC236}">
              <a16:creationId xmlns:a16="http://schemas.microsoft.com/office/drawing/2014/main" id="{00000000-0008-0000-3600-0000E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7" name="Line 235">
          <a:extLst>
            <a:ext uri="{FF2B5EF4-FFF2-40B4-BE49-F238E27FC236}">
              <a16:creationId xmlns:a16="http://schemas.microsoft.com/office/drawing/2014/main" id="{00000000-0008-0000-3600-0000E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8" name="Line 236">
          <a:extLst>
            <a:ext uri="{FF2B5EF4-FFF2-40B4-BE49-F238E27FC236}">
              <a16:creationId xmlns:a16="http://schemas.microsoft.com/office/drawing/2014/main" id="{00000000-0008-0000-3600-0000E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49" name="Line 237">
          <a:extLst>
            <a:ext uri="{FF2B5EF4-FFF2-40B4-BE49-F238E27FC236}">
              <a16:creationId xmlns:a16="http://schemas.microsoft.com/office/drawing/2014/main" id="{00000000-0008-0000-3600-0000E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0" name="Line 238">
          <a:extLst>
            <a:ext uri="{FF2B5EF4-FFF2-40B4-BE49-F238E27FC236}">
              <a16:creationId xmlns:a16="http://schemas.microsoft.com/office/drawing/2014/main" id="{00000000-0008-0000-3600-0000E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1" name="Line 239">
          <a:extLst>
            <a:ext uri="{FF2B5EF4-FFF2-40B4-BE49-F238E27FC236}">
              <a16:creationId xmlns:a16="http://schemas.microsoft.com/office/drawing/2014/main" id="{00000000-0008-0000-3600-0000E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2" name="Line 240">
          <a:extLst>
            <a:ext uri="{FF2B5EF4-FFF2-40B4-BE49-F238E27FC236}">
              <a16:creationId xmlns:a16="http://schemas.microsoft.com/office/drawing/2014/main" id="{00000000-0008-0000-3600-0000F0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3" name="Line 241">
          <a:extLst>
            <a:ext uri="{FF2B5EF4-FFF2-40B4-BE49-F238E27FC236}">
              <a16:creationId xmlns:a16="http://schemas.microsoft.com/office/drawing/2014/main" id="{00000000-0008-0000-3600-0000F1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4" name="Line 242">
          <a:extLst>
            <a:ext uri="{FF2B5EF4-FFF2-40B4-BE49-F238E27FC236}">
              <a16:creationId xmlns:a16="http://schemas.microsoft.com/office/drawing/2014/main" id="{00000000-0008-0000-3600-0000F2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5" name="Line 243">
          <a:extLst>
            <a:ext uri="{FF2B5EF4-FFF2-40B4-BE49-F238E27FC236}">
              <a16:creationId xmlns:a16="http://schemas.microsoft.com/office/drawing/2014/main" id="{00000000-0008-0000-3600-0000F3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6" name="Line 244">
          <a:extLst>
            <a:ext uri="{FF2B5EF4-FFF2-40B4-BE49-F238E27FC236}">
              <a16:creationId xmlns:a16="http://schemas.microsoft.com/office/drawing/2014/main" id="{00000000-0008-0000-3600-0000F4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7" name="Line 245">
          <a:extLst>
            <a:ext uri="{FF2B5EF4-FFF2-40B4-BE49-F238E27FC236}">
              <a16:creationId xmlns:a16="http://schemas.microsoft.com/office/drawing/2014/main" id="{00000000-0008-0000-3600-0000F5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8" name="Line 246">
          <a:extLst>
            <a:ext uri="{FF2B5EF4-FFF2-40B4-BE49-F238E27FC236}">
              <a16:creationId xmlns:a16="http://schemas.microsoft.com/office/drawing/2014/main" id="{00000000-0008-0000-3600-0000F6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59" name="Line 247">
          <a:extLst>
            <a:ext uri="{FF2B5EF4-FFF2-40B4-BE49-F238E27FC236}">
              <a16:creationId xmlns:a16="http://schemas.microsoft.com/office/drawing/2014/main" id="{00000000-0008-0000-3600-0000F7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0" name="Line 248">
          <a:extLst>
            <a:ext uri="{FF2B5EF4-FFF2-40B4-BE49-F238E27FC236}">
              <a16:creationId xmlns:a16="http://schemas.microsoft.com/office/drawing/2014/main" id="{00000000-0008-0000-3600-0000F8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1" name="Line 249">
          <a:extLst>
            <a:ext uri="{FF2B5EF4-FFF2-40B4-BE49-F238E27FC236}">
              <a16:creationId xmlns:a16="http://schemas.microsoft.com/office/drawing/2014/main" id="{00000000-0008-0000-3600-0000F9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2" name="Line 250">
          <a:extLst>
            <a:ext uri="{FF2B5EF4-FFF2-40B4-BE49-F238E27FC236}">
              <a16:creationId xmlns:a16="http://schemas.microsoft.com/office/drawing/2014/main" id="{00000000-0008-0000-3600-0000FA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3" name="Line 251">
          <a:extLst>
            <a:ext uri="{FF2B5EF4-FFF2-40B4-BE49-F238E27FC236}">
              <a16:creationId xmlns:a16="http://schemas.microsoft.com/office/drawing/2014/main" id="{00000000-0008-0000-3600-0000FB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4" name="Line 252">
          <a:extLst>
            <a:ext uri="{FF2B5EF4-FFF2-40B4-BE49-F238E27FC236}">
              <a16:creationId xmlns:a16="http://schemas.microsoft.com/office/drawing/2014/main" id="{00000000-0008-0000-3600-0000FC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5" name="Line 253">
          <a:extLst>
            <a:ext uri="{FF2B5EF4-FFF2-40B4-BE49-F238E27FC236}">
              <a16:creationId xmlns:a16="http://schemas.microsoft.com/office/drawing/2014/main" id="{00000000-0008-0000-3600-0000FD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6" name="Line 254">
          <a:extLst>
            <a:ext uri="{FF2B5EF4-FFF2-40B4-BE49-F238E27FC236}">
              <a16:creationId xmlns:a16="http://schemas.microsoft.com/office/drawing/2014/main" id="{00000000-0008-0000-3600-0000FE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7" name="Line 255">
          <a:extLst>
            <a:ext uri="{FF2B5EF4-FFF2-40B4-BE49-F238E27FC236}">
              <a16:creationId xmlns:a16="http://schemas.microsoft.com/office/drawing/2014/main" id="{00000000-0008-0000-3600-0000FFFC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8" name="Line 256">
          <a:extLst>
            <a:ext uri="{FF2B5EF4-FFF2-40B4-BE49-F238E27FC236}">
              <a16:creationId xmlns:a16="http://schemas.microsoft.com/office/drawing/2014/main" id="{00000000-0008-0000-3600-000000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69" name="Line 257">
          <a:extLst>
            <a:ext uri="{FF2B5EF4-FFF2-40B4-BE49-F238E27FC236}">
              <a16:creationId xmlns:a16="http://schemas.microsoft.com/office/drawing/2014/main" id="{00000000-0008-0000-3600-000001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0" name="Line 258">
          <a:extLst>
            <a:ext uri="{FF2B5EF4-FFF2-40B4-BE49-F238E27FC236}">
              <a16:creationId xmlns:a16="http://schemas.microsoft.com/office/drawing/2014/main" id="{00000000-0008-0000-3600-000002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1" name="Line 259">
          <a:extLst>
            <a:ext uri="{FF2B5EF4-FFF2-40B4-BE49-F238E27FC236}">
              <a16:creationId xmlns:a16="http://schemas.microsoft.com/office/drawing/2014/main" id="{00000000-0008-0000-3600-000003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0</xdr:rowOff>
    </xdr:to>
    <xdr:sp macro="" textlink="">
      <xdr:nvSpPr>
        <xdr:cNvPr id="64772" name="Line 260">
          <a:extLst>
            <a:ext uri="{FF2B5EF4-FFF2-40B4-BE49-F238E27FC236}">
              <a16:creationId xmlns:a16="http://schemas.microsoft.com/office/drawing/2014/main" id="{00000000-0008-0000-3600-000004FD0000}"/>
            </a:ext>
          </a:extLst>
        </xdr:cNvPr>
        <xdr:cNvSpPr>
          <a:spLocks noChangeShapeType="1"/>
        </xdr:cNvSpPr>
      </xdr:nvSpPr>
      <xdr:spPr bwMode="auto">
        <a:xfrm>
          <a:off x="0" y="3228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7" name="Line 1">
          <a:extLst>
            <a:ext uri="{FF2B5EF4-FFF2-40B4-BE49-F238E27FC236}">
              <a16:creationId xmlns:a16="http://schemas.microsoft.com/office/drawing/2014/main" id="{00000000-0008-0000-3700-00000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8" name="Line 2">
          <a:extLst>
            <a:ext uri="{FF2B5EF4-FFF2-40B4-BE49-F238E27FC236}">
              <a16:creationId xmlns:a16="http://schemas.microsoft.com/office/drawing/2014/main" id="{00000000-0008-0000-3700-00000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39" name="Line 3">
          <a:extLst>
            <a:ext uri="{FF2B5EF4-FFF2-40B4-BE49-F238E27FC236}">
              <a16:creationId xmlns:a16="http://schemas.microsoft.com/office/drawing/2014/main" id="{00000000-0008-0000-3700-00000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0" name="Line 4">
          <a:extLst>
            <a:ext uri="{FF2B5EF4-FFF2-40B4-BE49-F238E27FC236}">
              <a16:creationId xmlns:a16="http://schemas.microsoft.com/office/drawing/2014/main" id="{00000000-0008-0000-3700-00000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1" name="Line 5">
          <a:extLst>
            <a:ext uri="{FF2B5EF4-FFF2-40B4-BE49-F238E27FC236}">
              <a16:creationId xmlns:a16="http://schemas.microsoft.com/office/drawing/2014/main" id="{00000000-0008-0000-3700-00000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2" name="Line 6">
          <a:extLst>
            <a:ext uri="{FF2B5EF4-FFF2-40B4-BE49-F238E27FC236}">
              <a16:creationId xmlns:a16="http://schemas.microsoft.com/office/drawing/2014/main" id="{00000000-0008-0000-3700-00000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3" name="Line 7">
          <a:extLst>
            <a:ext uri="{FF2B5EF4-FFF2-40B4-BE49-F238E27FC236}">
              <a16:creationId xmlns:a16="http://schemas.microsoft.com/office/drawing/2014/main" id="{00000000-0008-0000-3700-00000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4" name="Line 8">
          <a:extLst>
            <a:ext uri="{FF2B5EF4-FFF2-40B4-BE49-F238E27FC236}">
              <a16:creationId xmlns:a16="http://schemas.microsoft.com/office/drawing/2014/main" id="{00000000-0008-0000-3700-00000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5" name="Line 9">
          <a:extLst>
            <a:ext uri="{FF2B5EF4-FFF2-40B4-BE49-F238E27FC236}">
              <a16:creationId xmlns:a16="http://schemas.microsoft.com/office/drawing/2014/main" id="{00000000-0008-0000-3700-00000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6" name="Line 10">
          <a:extLst>
            <a:ext uri="{FF2B5EF4-FFF2-40B4-BE49-F238E27FC236}">
              <a16:creationId xmlns:a16="http://schemas.microsoft.com/office/drawing/2014/main" id="{00000000-0008-0000-3700-00000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7" name="Line 11">
          <a:extLst>
            <a:ext uri="{FF2B5EF4-FFF2-40B4-BE49-F238E27FC236}">
              <a16:creationId xmlns:a16="http://schemas.microsoft.com/office/drawing/2014/main" id="{00000000-0008-0000-3700-00000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8" name="Line 12">
          <a:extLst>
            <a:ext uri="{FF2B5EF4-FFF2-40B4-BE49-F238E27FC236}">
              <a16:creationId xmlns:a16="http://schemas.microsoft.com/office/drawing/2014/main" id="{00000000-0008-0000-3700-00000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49" name="Line 13">
          <a:extLst>
            <a:ext uri="{FF2B5EF4-FFF2-40B4-BE49-F238E27FC236}">
              <a16:creationId xmlns:a16="http://schemas.microsoft.com/office/drawing/2014/main" id="{00000000-0008-0000-3700-00000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0" name="Line 14">
          <a:extLst>
            <a:ext uri="{FF2B5EF4-FFF2-40B4-BE49-F238E27FC236}">
              <a16:creationId xmlns:a16="http://schemas.microsoft.com/office/drawing/2014/main" id="{00000000-0008-0000-3700-00000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1" name="Line 15">
          <a:extLst>
            <a:ext uri="{FF2B5EF4-FFF2-40B4-BE49-F238E27FC236}">
              <a16:creationId xmlns:a16="http://schemas.microsoft.com/office/drawing/2014/main" id="{00000000-0008-0000-3700-00000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2" name="Line 16">
          <a:extLst>
            <a:ext uri="{FF2B5EF4-FFF2-40B4-BE49-F238E27FC236}">
              <a16:creationId xmlns:a16="http://schemas.microsoft.com/office/drawing/2014/main" id="{00000000-0008-0000-3700-00001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3" name="Line 17">
          <a:extLst>
            <a:ext uri="{FF2B5EF4-FFF2-40B4-BE49-F238E27FC236}">
              <a16:creationId xmlns:a16="http://schemas.microsoft.com/office/drawing/2014/main" id="{00000000-0008-0000-3700-00001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4" name="Line 18">
          <a:extLst>
            <a:ext uri="{FF2B5EF4-FFF2-40B4-BE49-F238E27FC236}">
              <a16:creationId xmlns:a16="http://schemas.microsoft.com/office/drawing/2014/main" id="{00000000-0008-0000-3700-00001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5" name="Line 19">
          <a:extLst>
            <a:ext uri="{FF2B5EF4-FFF2-40B4-BE49-F238E27FC236}">
              <a16:creationId xmlns:a16="http://schemas.microsoft.com/office/drawing/2014/main" id="{00000000-0008-0000-3700-00001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6" name="Line 20">
          <a:extLst>
            <a:ext uri="{FF2B5EF4-FFF2-40B4-BE49-F238E27FC236}">
              <a16:creationId xmlns:a16="http://schemas.microsoft.com/office/drawing/2014/main" id="{00000000-0008-0000-3700-00001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7" name="Line 21">
          <a:extLst>
            <a:ext uri="{FF2B5EF4-FFF2-40B4-BE49-F238E27FC236}">
              <a16:creationId xmlns:a16="http://schemas.microsoft.com/office/drawing/2014/main" id="{00000000-0008-0000-3700-00001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8" name="Line 22">
          <a:extLst>
            <a:ext uri="{FF2B5EF4-FFF2-40B4-BE49-F238E27FC236}">
              <a16:creationId xmlns:a16="http://schemas.microsoft.com/office/drawing/2014/main" id="{00000000-0008-0000-3700-00001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59" name="Line 23">
          <a:extLst>
            <a:ext uri="{FF2B5EF4-FFF2-40B4-BE49-F238E27FC236}">
              <a16:creationId xmlns:a16="http://schemas.microsoft.com/office/drawing/2014/main" id="{00000000-0008-0000-3700-00001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0" name="Line 24">
          <a:extLst>
            <a:ext uri="{FF2B5EF4-FFF2-40B4-BE49-F238E27FC236}">
              <a16:creationId xmlns:a16="http://schemas.microsoft.com/office/drawing/2014/main" id="{00000000-0008-0000-3700-00001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1" name="Line 25">
          <a:extLst>
            <a:ext uri="{FF2B5EF4-FFF2-40B4-BE49-F238E27FC236}">
              <a16:creationId xmlns:a16="http://schemas.microsoft.com/office/drawing/2014/main" id="{00000000-0008-0000-3700-00001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2" name="Line 26">
          <a:extLst>
            <a:ext uri="{FF2B5EF4-FFF2-40B4-BE49-F238E27FC236}">
              <a16:creationId xmlns:a16="http://schemas.microsoft.com/office/drawing/2014/main" id="{00000000-0008-0000-3700-00001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3" name="Line 27">
          <a:extLst>
            <a:ext uri="{FF2B5EF4-FFF2-40B4-BE49-F238E27FC236}">
              <a16:creationId xmlns:a16="http://schemas.microsoft.com/office/drawing/2014/main" id="{00000000-0008-0000-3700-00001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4" name="Line 28">
          <a:extLst>
            <a:ext uri="{FF2B5EF4-FFF2-40B4-BE49-F238E27FC236}">
              <a16:creationId xmlns:a16="http://schemas.microsoft.com/office/drawing/2014/main" id="{00000000-0008-0000-3700-00001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5" name="Line 29">
          <a:extLst>
            <a:ext uri="{FF2B5EF4-FFF2-40B4-BE49-F238E27FC236}">
              <a16:creationId xmlns:a16="http://schemas.microsoft.com/office/drawing/2014/main" id="{00000000-0008-0000-3700-00001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6" name="Line 30">
          <a:extLst>
            <a:ext uri="{FF2B5EF4-FFF2-40B4-BE49-F238E27FC236}">
              <a16:creationId xmlns:a16="http://schemas.microsoft.com/office/drawing/2014/main" id="{00000000-0008-0000-3700-00001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7" name="Line 31">
          <a:extLst>
            <a:ext uri="{FF2B5EF4-FFF2-40B4-BE49-F238E27FC236}">
              <a16:creationId xmlns:a16="http://schemas.microsoft.com/office/drawing/2014/main" id="{00000000-0008-0000-3700-00001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8" name="Line 32">
          <a:extLst>
            <a:ext uri="{FF2B5EF4-FFF2-40B4-BE49-F238E27FC236}">
              <a16:creationId xmlns:a16="http://schemas.microsoft.com/office/drawing/2014/main" id="{00000000-0008-0000-3700-00002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69" name="Line 33">
          <a:extLst>
            <a:ext uri="{FF2B5EF4-FFF2-40B4-BE49-F238E27FC236}">
              <a16:creationId xmlns:a16="http://schemas.microsoft.com/office/drawing/2014/main" id="{00000000-0008-0000-3700-00002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0" name="Line 34">
          <a:extLst>
            <a:ext uri="{FF2B5EF4-FFF2-40B4-BE49-F238E27FC236}">
              <a16:creationId xmlns:a16="http://schemas.microsoft.com/office/drawing/2014/main" id="{00000000-0008-0000-3700-00002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1" name="Line 35">
          <a:extLst>
            <a:ext uri="{FF2B5EF4-FFF2-40B4-BE49-F238E27FC236}">
              <a16:creationId xmlns:a16="http://schemas.microsoft.com/office/drawing/2014/main" id="{00000000-0008-0000-3700-00002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2" name="Line 36">
          <a:extLst>
            <a:ext uri="{FF2B5EF4-FFF2-40B4-BE49-F238E27FC236}">
              <a16:creationId xmlns:a16="http://schemas.microsoft.com/office/drawing/2014/main" id="{00000000-0008-0000-3700-00002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3" name="Line 37">
          <a:extLst>
            <a:ext uri="{FF2B5EF4-FFF2-40B4-BE49-F238E27FC236}">
              <a16:creationId xmlns:a16="http://schemas.microsoft.com/office/drawing/2014/main" id="{00000000-0008-0000-3700-00002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4" name="Line 38">
          <a:extLst>
            <a:ext uri="{FF2B5EF4-FFF2-40B4-BE49-F238E27FC236}">
              <a16:creationId xmlns:a16="http://schemas.microsoft.com/office/drawing/2014/main" id="{00000000-0008-0000-3700-00002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5" name="Line 39">
          <a:extLst>
            <a:ext uri="{FF2B5EF4-FFF2-40B4-BE49-F238E27FC236}">
              <a16:creationId xmlns:a16="http://schemas.microsoft.com/office/drawing/2014/main" id="{00000000-0008-0000-3700-00002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6" name="Line 40">
          <a:extLst>
            <a:ext uri="{FF2B5EF4-FFF2-40B4-BE49-F238E27FC236}">
              <a16:creationId xmlns:a16="http://schemas.microsoft.com/office/drawing/2014/main" id="{00000000-0008-0000-3700-00002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7" name="Line 41">
          <a:extLst>
            <a:ext uri="{FF2B5EF4-FFF2-40B4-BE49-F238E27FC236}">
              <a16:creationId xmlns:a16="http://schemas.microsoft.com/office/drawing/2014/main" id="{00000000-0008-0000-3700-00002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8" name="Line 42">
          <a:extLst>
            <a:ext uri="{FF2B5EF4-FFF2-40B4-BE49-F238E27FC236}">
              <a16:creationId xmlns:a16="http://schemas.microsoft.com/office/drawing/2014/main" id="{00000000-0008-0000-3700-00002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79" name="Line 43">
          <a:extLst>
            <a:ext uri="{FF2B5EF4-FFF2-40B4-BE49-F238E27FC236}">
              <a16:creationId xmlns:a16="http://schemas.microsoft.com/office/drawing/2014/main" id="{00000000-0008-0000-3700-00002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0" name="Line 44">
          <a:extLst>
            <a:ext uri="{FF2B5EF4-FFF2-40B4-BE49-F238E27FC236}">
              <a16:creationId xmlns:a16="http://schemas.microsoft.com/office/drawing/2014/main" id="{00000000-0008-0000-3700-00002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1" name="Line 45">
          <a:extLst>
            <a:ext uri="{FF2B5EF4-FFF2-40B4-BE49-F238E27FC236}">
              <a16:creationId xmlns:a16="http://schemas.microsoft.com/office/drawing/2014/main" id="{00000000-0008-0000-3700-00002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2" name="Line 46">
          <a:extLst>
            <a:ext uri="{FF2B5EF4-FFF2-40B4-BE49-F238E27FC236}">
              <a16:creationId xmlns:a16="http://schemas.microsoft.com/office/drawing/2014/main" id="{00000000-0008-0000-3700-00002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3" name="Line 47">
          <a:extLst>
            <a:ext uri="{FF2B5EF4-FFF2-40B4-BE49-F238E27FC236}">
              <a16:creationId xmlns:a16="http://schemas.microsoft.com/office/drawing/2014/main" id="{00000000-0008-0000-3700-00002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4" name="Line 48">
          <a:extLst>
            <a:ext uri="{FF2B5EF4-FFF2-40B4-BE49-F238E27FC236}">
              <a16:creationId xmlns:a16="http://schemas.microsoft.com/office/drawing/2014/main" id="{00000000-0008-0000-3700-00003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5" name="Line 49">
          <a:extLst>
            <a:ext uri="{FF2B5EF4-FFF2-40B4-BE49-F238E27FC236}">
              <a16:creationId xmlns:a16="http://schemas.microsoft.com/office/drawing/2014/main" id="{00000000-0008-0000-3700-00003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6" name="Line 50">
          <a:extLst>
            <a:ext uri="{FF2B5EF4-FFF2-40B4-BE49-F238E27FC236}">
              <a16:creationId xmlns:a16="http://schemas.microsoft.com/office/drawing/2014/main" id="{00000000-0008-0000-3700-00003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7" name="Line 51">
          <a:extLst>
            <a:ext uri="{FF2B5EF4-FFF2-40B4-BE49-F238E27FC236}">
              <a16:creationId xmlns:a16="http://schemas.microsoft.com/office/drawing/2014/main" id="{00000000-0008-0000-3700-00003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8" name="Line 52">
          <a:extLst>
            <a:ext uri="{FF2B5EF4-FFF2-40B4-BE49-F238E27FC236}">
              <a16:creationId xmlns:a16="http://schemas.microsoft.com/office/drawing/2014/main" id="{00000000-0008-0000-3700-00003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89" name="Line 53">
          <a:extLst>
            <a:ext uri="{FF2B5EF4-FFF2-40B4-BE49-F238E27FC236}">
              <a16:creationId xmlns:a16="http://schemas.microsoft.com/office/drawing/2014/main" id="{00000000-0008-0000-3700-00003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0" name="Line 54">
          <a:extLst>
            <a:ext uri="{FF2B5EF4-FFF2-40B4-BE49-F238E27FC236}">
              <a16:creationId xmlns:a16="http://schemas.microsoft.com/office/drawing/2014/main" id="{00000000-0008-0000-3700-00003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1" name="Line 55">
          <a:extLst>
            <a:ext uri="{FF2B5EF4-FFF2-40B4-BE49-F238E27FC236}">
              <a16:creationId xmlns:a16="http://schemas.microsoft.com/office/drawing/2014/main" id="{00000000-0008-0000-3700-00003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2" name="Line 56">
          <a:extLst>
            <a:ext uri="{FF2B5EF4-FFF2-40B4-BE49-F238E27FC236}">
              <a16:creationId xmlns:a16="http://schemas.microsoft.com/office/drawing/2014/main" id="{00000000-0008-0000-3700-00003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3" name="Line 57">
          <a:extLst>
            <a:ext uri="{FF2B5EF4-FFF2-40B4-BE49-F238E27FC236}">
              <a16:creationId xmlns:a16="http://schemas.microsoft.com/office/drawing/2014/main" id="{00000000-0008-0000-3700-00003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4" name="Line 58">
          <a:extLst>
            <a:ext uri="{FF2B5EF4-FFF2-40B4-BE49-F238E27FC236}">
              <a16:creationId xmlns:a16="http://schemas.microsoft.com/office/drawing/2014/main" id="{00000000-0008-0000-3700-00003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5" name="Line 59">
          <a:extLst>
            <a:ext uri="{FF2B5EF4-FFF2-40B4-BE49-F238E27FC236}">
              <a16:creationId xmlns:a16="http://schemas.microsoft.com/office/drawing/2014/main" id="{00000000-0008-0000-3700-00003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6" name="Line 60">
          <a:extLst>
            <a:ext uri="{FF2B5EF4-FFF2-40B4-BE49-F238E27FC236}">
              <a16:creationId xmlns:a16="http://schemas.microsoft.com/office/drawing/2014/main" id="{00000000-0008-0000-3700-00003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7" name="Line 61">
          <a:extLst>
            <a:ext uri="{FF2B5EF4-FFF2-40B4-BE49-F238E27FC236}">
              <a16:creationId xmlns:a16="http://schemas.microsoft.com/office/drawing/2014/main" id="{00000000-0008-0000-3700-00003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8" name="Line 62">
          <a:extLst>
            <a:ext uri="{FF2B5EF4-FFF2-40B4-BE49-F238E27FC236}">
              <a16:creationId xmlns:a16="http://schemas.microsoft.com/office/drawing/2014/main" id="{00000000-0008-0000-3700-00003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599" name="Line 63">
          <a:extLst>
            <a:ext uri="{FF2B5EF4-FFF2-40B4-BE49-F238E27FC236}">
              <a16:creationId xmlns:a16="http://schemas.microsoft.com/office/drawing/2014/main" id="{00000000-0008-0000-3700-00003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0" name="Line 64">
          <a:extLst>
            <a:ext uri="{FF2B5EF4-FFF2-40B4-BE49-F238E27FC236}">
              <a16:creationId xmlns:a16="http://schemas.microsoft.com/office/drawing/2014/main" id="{00000000-0008-0000-3700-00004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1" name="Line 65">
          <a:extLst>
            <a:ext uri="{FF2B5EF4-FFF2-40B4-BE49-F238E27FC236}">
              <a16:creationId xmlns:a16="http://schemas.microsoft.com/office/drawing/2014/main" id="{00000000-0008-0000-3700-00004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2" name="Line 66">
          <a:extLst>
            <a:ext uri="{FF2B5EF4-FFF2-40B4-BE49-F238E27FC236}">
              <a16:creationId xmlns:a16="http://schemas.microsoft.com/office/drawing/2014/main" id="{00000000-0008-0000-3700-00004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3" name="Line 67">
          <a:extLst>
            <a:ext uri="{FF2B5EF4-FFF2-40B4-BE49-F238E27FC236}">
              <a16:creationId xmlns:a16="http://schemas.microsoft.com/office/drawing/2014/main" id="{00000000-0008-0000-3700-00004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4" name="Line 68">
          <a:extLst>
            <a:ext uri="{FF2B5EF4-FFF2-40B4-BE49-F238E27FC236}">
              <a16:creationId xmlns:a16="http://schemas.microsoft.com/office/drawing/2014/main" id="{00000000-0008-0000-3700-00004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5" name="Line 69">
          <a:extLst>
            <a:ext uri="{FF2B5EF4-FFF2-40B4-BE49-F238E27FC236}">
              <a16:creationId xmlns:a16="http://schemas.microsoft.com/office/drawing/2014/main" id="{00000000-0008-0000-3700-00004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6" name="Line 70">
          <a:extLst>
            <a:ext uri="{FF2B5EF4-FFF2-40B4-BE49-F238E27FC236}">
              <a16:creationId xmlns:a16="http://schemas.microsoft.com/office/drawing/2014/main" id="{00000000-0008-0000-3700-00004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7" name="Line 71">
          <a:extLst>
            <a:ext uri="{FF2B5EF4-FFF2-40B4-BE49-F238E27FC236}">
              <a16:creationId xmlns:a16="http://schemas.microsoft.com/office/drawing/2014/main" id="{00000000-0008-0000-3700-00004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8" name="Line 72">
          <a:extLst>
            <a:ext uri="{FF2B5EF4-FFF2-40B4-BE49-F238E27FC236}">
              <a16:creationId xmlns:a16="http://schemas.microsoft.com/office/drawing/2014/main" id="{00000000-0008-0000-3700-00004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09" name="Line 73">
          <a:extLst>
            <a:ext uri="{FF2B5EF4-FFF2-40B4-BE49-F238E27FC236}">
              <a16:creationId xmlns:a16="http://schemas.microsoft.com/office/drawing/2014/main" id="{00000000-0008-0000-3700-00004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0" name="Line 74">
          <a:extLst>
            <a:ext uri="{FF2B5EF4-FFF2-40B4-BE49-F238E27FC236}">
              <a16:creationId xmlns:a16="http://schemas.microsoft.com/office/drawing/2014/main" id="{00000000-0008-0000-3700-00004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1" name="Line 75">
          <a:extLst>
            <a:ext uri="{FF2B5EF4-FFF2-40B4-BE49-F238E27FC236}">
              <a16:creationId xmlns:a16="http://schemas.microsoft.com/office/drawing/2014/main" id="{00000000-0008-0000-3700-00004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2" name="Line 76">
          <a:extLst>
            <a:ext uri="{FF2B5EF4-FFF2-40B4-BE49-F238E27FC236}">
              <a16:creationId xmlns:a16="http://schemas.microsoft.com/office/drawing/2014/main" id="{00000000-0008-0000-3700-00004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3" name="Line 77">
          <a:extLst>
            <a:ext uri="{FF2B5EF4-FFF2-40B4-BE49-F238E27FC236}">
              <a16:creationId xmlns:a16="http://schemas.microsoft.com/office/drawing/2014/main" id="{00000000-0008-0000-3700-00004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4" name="Line 78">
          <a:extLst>
            <a:ext uri="{FF2B5EF4-FFF2-40B4-BE49-F238E27FC236}">
              <a16:creationId xmlns:a16="http://schemas.microsoft.com/office/drawing/2014/main" id="{00000000-0008-0000-3700-00004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5" name="Line 79">
          <a:extLst>
            <a:ext uri="{FF2B5EF4-FFF2-40B4-BE49-F238E27FC236}">
              <a16:creationId xmlns:a16="http://schemas.microsoft.com/office/drawing/2014/main" id="{00000000-0008-0000-3700-00004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6" name="Line 80">
          <a:extLst>
            <a:ext uri="{FF2B5EF4-FFF2-40B4-BE49-F238E27FC236}">
              <a16:creationId xmlns:a16="http://schemas.microsoft.com/office/drawing/2014/main" id="{00000000-0008-0000-3700-00005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7" name="Line 81">
          <a:extLst>
            <a:ext uri="{FF2B5EF4-FFF2-40B4-BE49-F238E27FC236}">
              <a16:creationId xmlns:a16="http://schemas.microsoft.com/office/drawing/2014/main" id="{00000000-0008-0000-3700-00005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8" name="Line 82">
          <a:extLst>
            <a:ext uri="{FF2B5EF4-FFF2-40B4-BE49-F238E27FC236}">
              <a16:creationId xmlns:a16="http://schemas.microsoft.com/office/drawing/2014/main" id="{00000000-0008-0000-3700-00005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19" name="Line 83">
          <a:extLst>
            <a:ext uri="{FF2B5EF4-FFF2-40B4-BE49-F238E27FC236}">
              <a16:creationId xmlns:a16="http://schemas.microsoft.com/office/drawing/2014/main" id="{00000000-0008-0000-3700-00005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0" name="Line 84">
          <a:extLst>
            <a:ext uri="{FF2B5EF4-FFF2-40B4-BE49-F238E27FC236}">
              <a16:creationId xmlns:a16="http://schemas.microsoft.com/office/drawing/2014/main" id="{00000000-0008-0000-3700-00005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1" name="Line 85">
          <a:extLst>
            <a:ext uri="{FF2B5EF4-FFF2-40B4-BE49-F238E27FC236}">
              <a16:creationId xmlns:a16="http://schemas.microsoft.com/office/drawing/2014/main" id="{00000000-0008-0000-3700-00005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2" name="Line 86">
          <a:extLst>
            <a:ext uri="{FF2B5EF4-FFF2-40B4-BE49-F238E27FC236}">
              <a16:creationId xmlns:a16="http://schemas.microsoft.com/office/drawing/2014/main" id="{00000000-0008-0000-3700-00005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3" name="Line 87">
          <a:extLst>
            <a:ext uri="{FF2B5EF4-FFF2-40B4-BE49-F238E27FC236}">
              <a16:creationId xmlns:a16="http://schemas.microsoft.com/office/drawing/2014/main" id="{00000000-0008-0000-3700-00005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4" name="Line 88">
          <a:extLst>
            <a:ext uri="{FF2B5EF4-FFF2-40B4-BE49-F238E27FC236}">
              <a16:creationId xmlns:a16="http://schemas.microsoft.com/office/drawing/2014/main" id="{00000000-0008-0000-3700-00005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5" name="Line 89">
          <a:extLst>
            <a:ext uri="{FF2B5EF4-FFF2-40B4-BE49-F238E27FC236}">
              <a16:creationId xmlns:a16="http://schemas.microsoft.com/office/drawing/2014/main" id="{00000000-0008-0000-3700-00005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6" name="Line 90">
          <a:extLst>
            <a:ext uri="{FF2B5EF4-FFF2-40B4-BE49-F238E27FC236}">
              <a16:creationId xmlns:a16="http://schemas.microsoft.com/office/drawing/2014/main" id="{00000000-0008-0000-3700-00005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7" name="Line 91">
          <a:extLst>
            <a:ext uri="{FF2B5EF4-FFF2-40B4-BE49-F238E27FC236}">
              <a16:creationId xmlns:a16="http://schemas.microsoft.com/office/drawing/2014/main" id="{00000000-0008-0000-3700-00005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8" name="Line 92">
          <a:extLst>
            <a:ext uri="{FF2B5EF4-FFF2-40B4-BE49-F238E27FC236}">
              <a16:creationId xmlns:a16="http://schemas.microsoft.com/office/drawing/2014/main" id="{00000000-0008-0000-3700-00005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29" name="Line 93">
          <a:extLst>
            <a:ext uri="{FF2B5EF4-FFF2-40B4-BE49-F238E27FC236}">
              <a16:creationId xmlns:a16="http://schemas.microsoft.com/office/drawing/2014/main" id="{00000000-0008-0000-3700-00005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0" name="Line 94">
          <a:extLst>
            <a:ext uri="{FF2B5EF4-FFF2-40B4-BE49-F238E27FC236}">
              <a16:creationId xmlns:a16="http://schemas.microsoft.com/office/drawing/2014/main" id="{00000000-0008-0000-3700-00005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1" name="Line 95">
          <a:extLst>
            <a:ext uri="{FF2B5EF4-FFF2-40B4-BE49-F238E27FC236}">
              <a16:creationId xmlns:a16="http://schemas.microsoft.com/office/drawing/2014/main" id="{00000000-0008-0000-3700-00005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2" name="Line 96">
          <a:extLst>
            <a:ext uri="{FF2B5EF4-FFF2-40B4-BE49-F238E27FC236}">
              <a16:creationId xmlns:a16="http://schemas.microsoft.com/office/drawing/2014/main" id="{00000000-0008-0000-3700-00006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3" name="Line 97">
          <a:extLst>
            <a:ext uri="{FF2B5EF4-FFF2-40B4-BE49-F238E27FC236}">
              <a16:creationId xmlns:a16="http://schemas.microsoft.com/office/drawing/2014/main" id="{00000000-0008-0000-3700-00006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4" name="Line 98">
          <a:extLst>
            <a:ext uri="{FF2B5EF4-FFF2-40B4-BE49-F238E27FC236}">
              <a16:creationId xmlns:a16="http://schemas.microsoft.com/office/drawing/2014/main" id="{00000000-0008-0000-3700-00006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5" name="Line 99">
          <a:extLst>
            <a:ext uri="{FF2B5EF4-FFF2-40B4-BE49-F238E27FC236}">
              <a16:creationId xmlns:a16="http://schemas.microsoft.com/office/drawing/2014/main" id="{00000000-0008-0000-3700-00006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6" name="Line 100">
          <a:extLst>
            <a:ext uri="{FF2B5EF4-FFF2-40B4-BE49-F238E27FC236}">
              <a16:creationId xmlns:a16="http://schemas.microsoft.com/office/drawing/2014/main" id="{00000000-0008-0000-3700-00006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7" name="Line 101">
          <a:extLst>
            <a:ext uri="{FF2B5EF4-FFF2-40B4-BE49-F238E27FC236}">
              <a16:creationId xmlns:a16="http://schemas.microsoft.com/office/drawing/2014/main" id="{00000000-0008-0000-3700-00006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8" name="Line 102">
          <a:extLst>
            <a:ext uri="{FF2B5EF4-FFF2-40B4-BE49-F238E27FC236}">
              <a16:creationId xmlns:a16="http://schemas.microsoft.com/office/drawing/2014/main" id="{00000000-0008-0000-3700-00006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39" name="Line 103">
          <a:extLst>
            <a:ext uri="{FF2B5EF4-FFF2-40B4-BE49-F238E27FC236}">
              <a16:creationId xmlns:a16="http://schemas.microsoft.com/office/drawing/2014/main" id="{00000000-0008-0000-3700-00006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0" name="Line 104">
          <a:extLst>
            <a:ext uri="{FF2B5EF4-FFF2-40B4-BE49-F238E27FC236}">
              <a16:creationId xmlns:a16="http://schemas.microsoft.com/office/drawing/2014/main" id="{00000000-0008-0000-3700-00006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1" name="Line 105">
          <a:extLst>
            <a:ext uri="{FF2B5EF4-FFF2-40B4-BE49-F238E27FC236}">
              <a16:creationId xmlns:a16="http://schemas.microsoft.com/office/drawing/2014/main" id="{00000000-0008-0000-3700-00006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2" name="Line 106">
          <a:extLst>
            <a:ext uri="{FF2B5EF4-FFF2-40B4-BE49-F238E27FC236}">
              <a16:creationId xmlns:a16="http://schemas.microsoft.com/office/drawing/2014/main" id="{00000000-0008-0000-3700-00006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3" name="Line 107">
          <a:extLst>
            <a:ext uri="{FF2B5EF4-FFF2-40B4-BE49-F238E27FC236}">
              <a16:creationId xmlns:a16="http://schemas.microsoft.com/office/drawing/2014/main" id="{00000000-0008-0000-3700-00006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4" name="Line 108">
          <a:extLst>
            <a:ext uri="{FF2B5EF4-FFF2-40B4-BE49-F238E27FC236}">
              <a16:creationId xmlns:a16="http://schemas.microsoft.com/office/drawing/2014/main" id="{00000000-0008-0000-3700-00006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5" name="Line 109">
          <a:extLst>
            <a:ext uri="{FF2B5EF4-FFF2-40B4-BE49-F238E27FC236}">
              <a16:creationId xmlns:a16="http://schemas.microsoft.com/office/drawing/2014/main" id="{00000000-0008-0000-3700-00006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6" name="Line 110">
          <a:extLst>
            <a:ext uri="{FF2B5EF4-FFF2-40B4-BE49-F238E27FC236}">
              <a16:creationId xmlns:a16="http://schemas.microsoft.com/office/drawing/2014/main" id="{00000000-0008-0000-3700-00006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7" name="Line 111">
          <a:extLst>
            <a:ext uri="{FF2B5EF4-FFF2-40B4-BE49-F238E27FC236}">
              <a16:creationId xmlns:a16="http://schemas.microsoft.com/office/drawing/2014/main" id="{00000000-0008-0000-3700-00006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8" name="Line 112">
          <a:extLst>
            <a:ext uri="{FF2B5EF4-FFF2-40B4-BE49-F238E27FC236}">
              <a16:creationId xmlns:a16="http://schemas.microsoft.com/office/drawing/2014/main" id="{00000000-0008-0000-3700-00007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49" name="Line 113">
          <a:extLst>
            <a:ext uri="{FF2B5EF4-FFF2-40B4-BE49-F238E27FC236}">
              <a16:creationId xmlns:a16="http://schemas.microsoft.com/office/drawing/2014/main" id="{00000000-0008-0000-3700-00007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0" name="Line 114">
          <a:extLst>
            <a:ext uri="{FF2B5EF4-FFF2-40B4-BE49-F238E27FC236}">
              <a16:creationId xmlns:a16="http://schemas.microsoft.com/office/drawing/2014/main" id="{00000000-0008-0000-3700-00007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1" name="Line 115">
          <a:extLst>
            <a:ext uri="{FF2B5EF4-FFF2-40B4-BE49-F238E27FC236}">
              <a16:creationId xmlns:a16="http://schemas.microsoft.com/office/drawing/2014/main" id="{00000000-0008-0000-3700-00007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2" name="Line 116">
          <a:extLst>
            <a:ext uri="{FF2B5EF4-FFF2-40B4-BE49-F238E27FC236}">
              <a16:creationId xmlns:a16="http://schemas.microsoft.com/office/drawing/2014/main" id="{00000000-0008-0000-3700-00007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3" name="Line 117">
          <a:extLst>
            <a:ext uri="{FF2B5EF4-FFF2-40B4-BE49-F238E27FC236}">
              <a16:creationId xmlns:a16="http://schemas.microsoft.com/office/drawing/2014/main" id="{00000000-0008-0000-3700-00007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4" name="Line 118">
          <a:extLst>
            <a:ext uri="{FF2B5EF4-FFF2-40B4-BE49-F238E27FC236}">
              <a16:creationId xmlns:a16="http://schemas.microsoft.com/office/drawing/2014/main" id="{00000000-0008-0000-3700-00007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5" name="Line 119">
          <a:extLst>
            <a:ext uri="{FF2B5EF4-FFF2-40B4-BE49-F238E27FC236}">
              <a16:creationId xmlns:a16="http://schemas.microsoft.com/office/drawing/2014/main" id="{00000000-0008-0000-3700-00007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6" name="Line 120">
          <a:extLst>
            <a:ext uri="{FF2B5EF4-FFF2-40B4-BE49-F238E27FC236}">
              <a16:creationId xmlns:a16="http://schemas.microsoft.com/office/drawing/2014/main" id="{00000000-0008-0000-3700-00007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7" name="Line 121">
          <a:extLst>
            <a:ext uri="{FF2B5EF4-FFF2-40B4-BE49-F238E27FC236}">
              <a16:creationId xmlns:a16="http://schemas.microsoft.com/office/drawing/2014/main" id="{00000000-0008-0000-3700-00007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8" name="Line 122">
          <a:extLst>
            <a:ext uri="{FF2B5EF4-FFF2-40B4-BE49-F238E27FC236}">
              <a16:creationId xmlns:a16="http://schemas.microsoft.com/office/drawing/2014/main" id="{00000000-0008-0000-3700-00007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59" name="Line 123">
          <a:extLst>
            <a:ext uri="{FF2B5EF4-FFF2-40B4-BE49-F238E27FC236}">
              <a16:creationId xmlns:a16="http://schemas.microsoft.com/office/drawing/2014/main" id="{00000000-0008-0000-3700-00007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0" name="Line 124">
          <a:extLst>
            <a:ext uri="{FF2B5EF4-FFF2-40B4-BE49-F238E27FC236}">
              <a16:creationId xmlns:a16="http://schemas.microsoft.com/office/drawing/2014/main" id="{00000000-0008-0000-3700-00007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1" name="Line 125">
          <a:extLst>
            <a:ext uri="{FF2B5EF4-FFF2-40B4-BE49-F238E27FC236}">
              <a16:creationId xmlns:a16="http://schemas.microsoft.com/office/drawing/2014/main" id="{00000000-0008-0000-3700-00007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2" name="Line 126">
          <a:extLst>
            <a:ext uri="{FF2B5EF4-FFF2-40B4-BE49-F238E27FC236}">
              <a16:creationId xmlns:a16="http://schemas.microsoft.com/office/drawing/2014/main" id="{00000000-0008-0000-3700-00007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3" name="Line 127">
          <a:extLst>
            <a:ext uri="{FF2B5EF4-FFF2-40B4-BE49-F238E27FC236}">
              <a16:creationId xmlns:a16="http://schemas.microsoft.com/office/drawing/2014/main" id="{00000000-0008-0000-3700-00007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4" name="Line 128">
          <a:extLst>
            <a:ext uri="{FF2B5EF4-FFF2-40B4-BE49-F238E27FC236}">
              <a16:creationId xmlns:a16="http://schemas.microsoft.com/office/drawing/2014/main" id="{00000000-0008-0000-3700-00008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5" name="Line 129">
          <a:extLst>
            <a:ext uri="{FF2B5EF4-FFF2-40B4-BE49-F238E27FC236}">
              <a16:creationId xmlns:a16="http://schemas.microsoft.com/office/drawing/2014/main" id="{00000000-0008-0000-3700-00008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6" name="Line 130">
          <a:extLst>
            <a:ext uri="{FF2B5EF4-FFF2-40B4-BE49-F238E27FC236}">
              <a16:creationId xmlns:a16="http://schemas.microsoft.com/office/drawing/2014/main" id="{00000000-0008-0000-3700-00008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7" name="Line 131">
          <a:extLst>
            <a:ext uri="{FF2B5EF4-FFF2-40B4-BE49-F238E27FC236}">
              <a16:creationId xmlns:a16="http://schemas.microsoft.com/office/drawing/2014/main" id="{00000000-0008-0000-3700-00008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8" name="Line 132">
          <a:extLst>
            <a:ext uri="{FF2B5EF4-FFF2-40B4-BE49-F238E27FC236}">
              <a16:creationId xmlns:a16="http://schemas.microsoft.com/office/drawing/2014/main" id="{00000000-0008-0000-3700-00008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69" name="Line 133">
          <a:extLst>
            <a:ext uri="{FF2B5EF4-FFF2-40B4-BE49-F238E27FC236}">
              <a16:creationId xmlns:a16="http://schemas.microsoft.com/office/drawing/2014/main" id="{00000000-0008-0000-3700-00008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0" name="Line 134">
          <a:extLst>
            <a:ext uri="{FF2B5EF4-FFF2-40B4-BE49-F238E27FC236}">
              <a16:creationId xmlns:a16="http://schemas.microsoft.com/office/drawing/2014/main" id="{00000000-0008-0000-3700-00008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1" name="Line 135">
          <a:extLst>
            <a:ext uri="{FF2B5EF4-FFF2-40B4-BE49-F238E27FC236}">
              <a16:creationId xmlns:a16="http://schemas.microsoft.com/office/drawing/2014/main" id="{00000000-0008-0000-3700-00008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2" name="Line 136">
          <a:extLst>
            <a:ext uri="{FF2B5EF4-FFF2-40B4-BE49-F238E27FC236}">
              <a16:creationId xmlns:a16="http://schemas.microsoft.com/office/drawing/2014/main" id="{00000000-0008-0000-3700-00008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3" name="Line 137">
          <a:extLst>
            <a:ext uri="{FF2B5EF4-FFF2-40B4-BE49-F238E27FC236}">
              <a16:creationId xmlns:a16="http://schemas.microsoft.com/office/drawing/2014/main" id="{00000000-0008-0000-3700-00008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4" name="Line 138">
          <a:extLst>
            <a:ext uri="{FF2B5EF4-FFF2-40B4-BE49-F238E27FC236}">
              <a16:creationId xmlns:a16="http://schemas.microsoft.com/office/drawing/2014/main" id="{00000000-0008-0000-3700-00008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5" name="Line 139">
          <a:extLst>
            <a:ext uri="{FF2B5EF4-FFF2-40B4-BE49-F238E27FC236}">
              <a16:creationId xmlns:a16="http://schemas.microsoft.com/office/drawing/2014/main" id="{00000000-0008-0000-3700-00008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6" name="Line 140">
          <a:extLst>
            <a:ext uri="{FF2B5EF4-FFF2-40B4-BE49-F238E27FC236}">
              <a16:creationId xmlns:a16="http://schemas.microsoft.com/office/drawing/2014/main" id="{00000000-0008-0000-3700-00008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7" name="Line 141">
          <a:extLst>
            <a:ext uri="{FF2B5EF4-FFF2-40B4-BE49-F238E27FC236}">
              <a16:creationId xmlns:a16="http://schemas.microsoft.com/office/drawing/2014/main" id="{00000000-0008-0000-3700-00008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8" name="Line 142">
          <a:extLst>
            <a:ext uri="{FF2B5EF4-FFF2-40B4-BE49-F238E27FC236}">
              <a16:creationId xmlns:a16="http://schemas.microsoft.com/office/drawing/2014/main" id="{00000000-0008-0000-3700-00008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79" name="Line 143">
          <a:extLst>
            <a:ext uri="{FF2B5EF4-FFF2-40B4-BE49-F238E27FC236}">
              <a16:creationId xmlns:a16="http://schemas.microsoft.com/office/drawing/2014/main" id="{00000000-0008-0000-3700-00008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0" name="Line 144">
          <a:extLst>
            <a:ext uri="{FF2B5EF4-FFF2-40B4-BE49-F238E27FC236}">
              <a16:creationId xmlns:a16="http://schemas.microsoft.com/office/drawing/2014/main" id="{00000000-0008-0000-3700-00009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1" name="Line 145">
          <a:extLst>
            <a:ext uri="{FF2B5EF4-FFF2-40B4-BE49-F238E27FC236}">
              <a16:creationId xmlns:a16="http://schemas.microsoft.com/office/drawing/2014/main" id="{00000000-0008-0000-3700-00009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2" name="Line 146">
          <a:extLst>
            <a:ext uri="{FF2B5EF4-FFF2-40B4-BE49-F238E27FC236}">
              <a16:creationId xmlns:a16="http://schemas.microsoft.com/office/drawing/2014/main" id="{00000000-0008-0000-3700-00009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3" name="Line 147">
          <a:extLst>
            <a:ext uri="{FF2B5EF4-FFF2-40B4-BE49-F238E27FC236}">
              <a16:creationId xmlns:a16="http://schemas.microsoft.com/office/drawing/2014/main" id="{00000000-0008-0000-3700-00009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4" name="Line 148">
          <a:extLst>
            <a:ext uri="{FF2B5EF4-FFF2-40B4-BE49-F238E27FC236}">
              <a16:creationId xmlns:a16="http://schemas.microsoft.com/office/drawing/2014/main" id="{00000000-0008-0000-3700-00009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5" name="Line 149">
          <a:extLst>
            <a:ext uri="{FF2B5EF4-FFF2-40B4-BE49-F238E27FC236}">
              <a16:creationId xmlns:a16="http://schemas.microsoft.com/office/drawing/2014/main" id="{00000000-0008-0000-3700-00009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6" name="Line 150">
          <a:extLst>
            <a:ext uri="{FF2B5EF4-FFF2-40B4-BE49-F238E27FC236}">
              <a16:creationId xmlns:a16="http://schemas.microsoft.com/office/drawing/2014/main" id="{00000000-0008-0000-3700-00009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7" name="Line 151">
          <a:extLst>
            <a:ext uri="{FF2B5EF4-FFF2-40B4-BE49-F238E27FC236}">
              <a16:creationId xmlns:a16="http://schemas.microsoft.com/office/drawing/2014/main" id="{00000000-0008-0000-3700-00009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8" name="Line 152">
          <a:extLst>
            <a:ext uri="{FF2B5EF4-FFF2-40B4-BE49-F238E27FC236}">
              <a16:creationId xmlns:a16="http://schemas.microsoft.com/office/drawing/2014/main" id="{00000000-0008-0000-3700-00009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89" name="Line 153">
          <a:extLst>
            <a:ext uri="{FF2B5EF4-FFF2-40B4-BE49-F238E27FC236}">
              <a16:creationId xmlns:a16="http://schemas.microsoft.com/office/drawing/2014/main" id="{00000000-0008-0000-3700-00009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0" name="Line 154">
          <a:extLst>
            <a:ext uri="{FF2B5EF4-FFF2-40B4-BE49-F238E27FC236}">
              <a16:creationId xmlns:a16="http://schemas.microsoft.com/office/drawing/2014/main" id="{00000000-0008-0000-3700-00009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1" name="Line 155">
          <a:extLst>
            <a:ext uri="{FF2B5EF4-FFF2-40B4-BE49-F238E27FC236}">
              <a16:creationId xmlns:a16="http://schemas.microsoft.com/office/drawing/2014/main" id="{00000000-0008-0000-3700-00009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2" name="Line 156">
          <a:extLst>
            <a:ext uri="{FF2B5EF4-FFF2-40B4-BE49-F238E27FC236}">
              <a16:creationId xmlns:a16="http://schemas.microsoft.com/office/drawing/2014/main" id="{00000000-0008-0000-3700-00009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3" name="Line 157">
          <a:extLst>
            <a:ext uri="{FF2B5EF4-FFF2-40B4-BE49-F238E27FC236}">
              <a16:creationId xmlns:a16="http://schemas.microsoft.com/office/drawing/2014/main" id="{00000000-0008-0000-3700-00009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4" name="Line 158">
          <a:extLst>
            <a:ext uri="{FF2B5EF4-FFF2-40B4-BE49-F238E27FC236}">
              <a16:creationId xmlns:a16="http://schemas.microsoft.com/office/drawing/2014/main" id="{00000000-0008-0000-3700-00009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5" name="Line 159">
          <a:extLst>
            <a:ext uri="{FF2B5EF4-FFF2-40B4-BE49-F238E27FC236}">
              <a16:creationId xmlns:a16="http://schemas.microsoft.com/office/drawing/2014/main" id="{00000000-0008-0000-3700-00009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6" name="Line 160">
          <a:extLst>
            <a:ext uri="{FF2B5EF4-FFF2-40B4-BE49-F238E27FC236}">
              <a16:creationId xmlns:a16="http://schemas.microsoft.com/office/drawing/2014/main" id="{00000000-0008-0000-3700-0000A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7" name="Line 161">
          <a:extLst>
            <a:ext uri="{FF2B5EF4-FFF2-40B4-BE49-F238E27FC236}">
              <a16:creationId xmlns:a16="http://schemas.microsoft.com/office/drawing/2014/main" id="{00000000-0008-0000-3700-0000A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8" name="Line 162">
          <a:extLst>
            <a:ext uri="{FF2B5EF4-FFF2-40B4-BE49-F238E27FC236}">
              <a16:creationId xmlns:a16="http://schemas.microsoft.com/office/drawing/2014/main" id="{00000000-0008-0000-3700-0000A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699" name="Line 163">
          <a:extLst>
            <a:ext uri="{FF2B5EF4-FFF2-40B4-BE49-F238E27FC236}">
              <a16:creationId xmlns:a16="http://schemas.microsoft.com/office/drawing/2014/main" id="{00000000-0008-0000-3700-0000A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0" name="Line 164">
          <a:extLst>
            <a:ext uri="{FF2B5EF4-FFF2-40B4-BE49-F238E27FC236}">
              <a16:creationId xmlns:a16="http://schemas.microsoft.com/office/drawing/2014/main" id="{00000000-0008-0000-3700-0000A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1" name="Line 165">
          <a:extLst>
            <a:ext uri="{FF2B5EF4-FFF2-40B4-BE49-F238E27FC236}">
              <a16:creationId xmlns:a16="http://schemas.microsoft.com/office/drawing/2014/main" id="{00000000-0008-0000-3700-0000A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2" name="Line 166">
          <a:extLst>
            <a:ext uri="{FF2B5EF4-FFF2-40B4-BE49-F238E27FC236}">
              <a16:creationId xmlns:a16="http://schemas.microsoft.com/office/drawing/2014/main" id="{00000000-0008-0000-3700-0000A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3" name="Line 167">
          <a:extLst>
            <a:ext uri="{FF2B5EF4-FFF2-40B4-BE49-F238E27FC236}">
              <a16:creationId xmlns:a16="http://schemas.microsoft.com/office/drawing/2014/main" id="{00000000-0008-0000-3700-0000A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4" name="Line 168">
          <a:extLst>
            <a:ext uri="{FF2B5EF4-FFF2-40B4-BE49-F238E27FC236}">
              <a16:creationId xmlns:a16="http://schemas.microsoft.com/office/drawing/2014/main" id="{00000000-0008-0000-3700-0000A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5" name="Line 169">
          <a:extLst>
            <a:ext uri="{FF2B5EF4-FFF2-40B4-BE49-F238E27FC236}">
              <a16:creationId xmlns:a16="http://schemas.microsoft.com/office/drawing/2014/main" id="{00000000-0008-0000-3700-0000A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6" name="Line 170">
          <a:extLst>
            <a:ext uri="{FF2B5EF4-FFF2-40B4-BE49-F238E27FC236}">
              <a16:creationId xmlns:a16="http://schemas.microsoft.com/office/drawing/2014/main" id="{00000000-0008-0000-3700-0000A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7" name="Line 171">
          <a:extLst>
            <a:ext uri="{FF2B5EF4-FFF2-40B4-BE49-F238E27FC236}">
              <a16:creationId xmlns:a16="http://schemas.microsoft.com/office/drawing/2014/main" id="{00000000-0008-0000-3700-0000A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8" name="Line 172">
          <a:extLst>
            <a:ext uri="{FF2B5EF4-FFF2-40B4-BE49-F238E27FC236}">
              <a16:creationId xmlns:a16="http://schemas.microsoft.com/office/drawing/2014/main" id="{00000000-0008-0000-3700-0000A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09" name="Line 173">
          <a:extLst>
            <a:ext uri="{FF2B5EF4-FFF2-40B4-BE49-F238E27FC236}">
              <a16:creationId xmlns:a16="http://schemas.microsoft.com/office/drawing/2014/main" id="{00000000-0008-0000-3700-0000A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0" name="Line 174">
          <a:extLst>
            <a:ext uri="{FF2B5EF4-FFF2-40B4-BE49-F238E27FC236}">
              <a16:creationId xmlns:a16="http://schemas.microsoft.com/office/drawing/2014/main" id="{00000000-0008-0000-3700-0000A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1" name="Line 175">
          <a:extLst>
            <a:ext uri="{FF2B5EF4-FFF2-40B4-BE49-F238E27FC236}">
              <a16:creationId xmlns:a16="http://schemas.microsoft.com/office/drawing/2014/main" id="{00000000-0008-0000-3700-0000A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2" name="Line 176">
          <a:extLst>
            <a:ext uri="{FF2B5EF4-FFF2-40B4-BE49-F238E27FC236}">
              <a16:creationId xmlns:a16="http://schemas.microsoft.com/office/drawing/2014/main" id="{00000000-0008-0000-3700-0000B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13" name="Line 177">
          <a:extLst>
            <a:ext uri="{FF2B5EF4-FFF2-40B4-BE49-F238E27FC236}">
              <a16:creationId xmlns:a16="http://schemas.microsoft.com/office/drawing/2014/main" id="{00000000-0008-0000-3700-0000B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4" name="Line 178">
          <a:extLst>
            <a:ext uri="{FF2B5EF4-FFF2-40B4-BE49-F238E27FC236}">
              <a16:creationId xmlns:a16="http://schemas.microsoft.com/office/drawing/2014/main" id="{00000000-0008-0000-3700-0000B2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5" name="Line 179">
          <a:extLst>
            <a:ext uri="{FF2B5EF4-FFF2-40B4-BE49-F238E27FC236}">
              <a16:creationId xmlns:a16="http://schemas.microsoft.com/office/drawing/2014/main" id="{00000000-0008-0000-3700-0000B3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6" name="Line 180">
          <a:extLst>
            <a:ext uri="{FF2B5EF4-FFF2-40B4-BE49-F238E27FC236}">
              <a16:creationId xmlns:a16="http://schemas.microsoft.com/office/drawing/2014/main" id="{00000000-0008-0000-3700-0000B4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7" name="Line 181">
          <a:extLst>
            <a:ext uri="{FF2B5EF4-FFF2-40B4-BE49-F238E27FC236}">
              <a16:creationId xmlns:a16="http://schemas.microsoft.com/office/drawing/2014/main" id="{00000000-0008-0000-3700-0000B5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8" name="Line 182">
          <a:extLst>
            <a:ext uri="{FF2B5EF4-FFF2-40B4-BE49-F238E27FC236}">
              <a16:creationId xmlns:a16="http://schemas.microsoft.com/office/drawing/2014/main" id="{00000000-0008-0000-3700-0000B6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19" name="Line 183">
          <a:extLst>
            <a:ext uri="{FF2B5EF4-FFF2-40B4-BE49-F238E27FC236}">
              <a16:creationId xmlns:a16="http://schemas.microsoft.com/office/drawing/2014/main" id="{00000000-0008-0000-3700-0000B7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0" name="Line 184">
          <a:extLst>
            <a:ext uri="{FF2B5EF4-FFF2-40B4-BE49-F238E27FC236}">
              <a16:creationId xmlns:a16="http://schemas.microsoft.com/office/drawing/2014/main" id="{00000000-0008-0000-3700-0000B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1" name="Line 185">
          <a:extLst>
            <a:ext uri="{FF2B5EF4-FFF2-40B4-BE49-F238E27FC236}">
              <a16:creationId xmlns:a16="http://schemas.microsoft.com/office/drawing/2014/main" id="{00000000-0008-0000-3700-0000B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2" name="Line 186">
          <a:extLst>
            <a:ext uri="{FF2B5EF4-FFF2-40B4-BE49-F238E27FC236}">
              <a16:creationId xmlns:a16="http://schemas.microsoft.com/office/drawing/2014/main" id="{00000000-0008-0000-3700-0000B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3" name="Line 187">
          <a:extLst>
            <a:ext uri="{FF2B5EF4-FFF2-40B4-BE49-F238E27FC236}">
              <a16:creationId xmlns:a16="http://schemas.microsoft.com/office/drawing/2014/main" id="{00000000-0008-0000-3700-0000B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4" name="Line 188">
          <a:extLst>
            <a:ext uri="{FF2B5EF4-FFF2-40B4-BE49-F238E27FC236}">
              <a16:creationId xmlns:a16="http://schemas.microsoft.com/office/drawing/2014/main" id="{00000000-0008-0000-3700-0000B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5" name="Line 189">
          <a:extLst>
            <a:ext uri="{FF2B5EF4-FFF2-40B4-BE49-F238E27FC236}">
              <a16:creationId xmlns:a16="http://schemas.microsoft.com/office/drawing/2014/main" id="{00000000-0008-0000-3700-0000B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6" name="Line 190">
          <a:extLst>
            <a:ext uri="{FF2B5EF4-FFF2-40B4-BE49-F238E27FC236}">
              <a16:creationId xmlns:a16="http://schemas.microsoft.com/office/drawing/2014/main" id="{00000000-0008-0000-3700-0000B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7" name="Line 191">
          <a:extLst>
            <a:ext uri="{FF2B5EF4-FFF2-40B4-BE49-F238E27FC236}">
              <a16:creationId xmlns:a16="http://schemas.microsoft.com/office/drawing/2014/main" id="{00000000-0008-0000-3700-0000B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8" name="Line 192">
          <a:extLst>
            <a:ext uri="{FF2B5EF4-FFF2-40B4-BE49-F238E27FC236}">
              <a16:creationId xmlns:a16="http://schemas.microsoft.com/office/drawing/2014/main" id="{00000000-0008-0000-3700-0000C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29" name="Line 193">
          <a:extLst>
            <a:ext uri="{FF2B5EF4-FFF2-40B4-BE49-F238E27FC236}">
              <a16:creationId xmlns:a16="http://schemas.microsoft.com/office/drawing/2014/main" id="{00000000-0008-0000-3700-0000C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0" name="Line 194">
          <a:extLst>
            <a:ext uri="{FF2B5EF4-FFF2-40B4-BE49-F238E27FC236}">
              <a16:creationId xmlns:a16="http://schemas.microsoft.com/office/drawing/2014/main" id="{00000000-0008-0000-3700-0000C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1" name="Line 195">
          <a:extLst>
            <a:ext uri="{FF2B5EF4-FFF2-40B4-BE49-F238E27FC236}">
              <a16:creationId xmlns:a16="http://schemas.microsoft.com/office/drawing/2014/main" id="{00000000-0008-0000-3700-0000C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2" name="Line 196">
          <a:extLst>
            <a:ext uri="{FF2B5EF4-FFF2-40B4-BE49-F238E27FC236}">
              <a16:creationId xmlns:a16="http://schemas.microsoft.com/office/drawing/2014/main" id="{00000000-0008-0000-3700-0000C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3" name="Line 197">
          <a:extLst>
            <a:ext uri="{FF2B5EF4-FFF2-40B4-BE49-F238E27FC236}">
              <a16:creationId xmlns:a16="http://schemas.microsoft.com/office/drawing/2014/main" id="{00000000-0008-0000-3700-0000C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4" name="Line 198">
          <a:extLst>
            <a:ext uri="{FF2B5EF4-FFF2-40B4-BE49-F238E27FC236}">
              <a16:creationId xmlns:a16="http://schemas.microsoft.com/office/drawing/2014/main" id="{00000000-0008-0000-3700-0000C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5" name="Line 199">
          <a:extLst>
            <a:ext uri="{FF2B5EF4-FFF2-40B4-BE49-F238E27FC236}">
              <a16:creationId xmlns:a16="http://schemas.microsoft.com/office/drawing/2014/main" id="{00000000-0008-0000-3700-0000C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6" name="Line 200">
          <a:extLst>
            <a:ext uri="{FF2B5EF4-FFF2-40B4-BE49-F238E27FC236}">
              <a16:creationId xmlns:a16="http://schemas.microsoft.com/office/drawing/2014/main" id="{00000000-0008-0000-3700-0000C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7" name="Line 201">
          <a:extLst>
            <a:ext uri="{FF2B5EF4-FFF2-40B4-BE49-F238E27FC236}">
              <a16:creationId xmlns:a16="http://schemas.microsoft.com/office/drawing/2014/main" id="{00000000-0008-0000-3700-0000C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8" name="Line 202">
          <a:extLst>
            <a:ext uri="{FF2B5EF4-FFF2-40B4-BE49-F238E27FC236}">
              <a16:creationId xmlns:a16="http://schemas.microsoft.com/office/drawing/2014/main" id="{00000000-0008-0000-3700-0000C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39" name="Line 203">
          <a:extLst>
            <a:ext uri="{FF2B5EF4-FFF2-40B4-BE49-F238E27FC236}">
              <a16:creationId xmlns:a16="http://schemas.microsoft.com/office/drawing/2014/main" id="{00000000-0008-0000-3700-0000CB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0" name="Line 204">
          <a:extLst>
            <a:ext uri="{FF2B5EF4-FFF2-40B4-BE49-F238E27FC236}">
              <a16:creationId xmlns:a16="http://schemas.microsoft.com/office/drawing/2014/main" id="{00000000-0008-0000-3700-0000CC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1" name="Line 205">
          <a:extLst>
            <a:ext uri="{FF2B5EF4-FFF2-40B4-BE49-F238E27FC236}">
              <a16:creationId xmlns:a16="http://schemas.microsoft.com/office/drawing/2014/main" id="{00000000-0008-0000-3700-0000CD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2" name="Line 206">
          <a:extLst>
            <a:ext uri="{FF2B5EF4-FFF2-40B4-BE49-F238E27FC236}">
              <a16:creationId xmlns:a16="http://schemas.microsoft.com/office/drawing/2014/main" id="{00000000-0008-0000-3700-0000CE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3" name="Line 207">
          <a:extLst>
            <a:ext uri="{FF2B5EF4-FFF2-40B4-BE49-F238E27FC236}">
              <a16:creationId xmlns:a16="http://schemas.microsoft.com/office/drawing/2014/main" id="{00000000-0008-0000-3700-0000CF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4" name="Line 208">
          <a:extLst>
            <a:ext uri="{FF2B5EF4-FFF2-40B4-BE49-F238E27FC236}">
              <a16:creationId xmlns:a16="http://schemas.microsoft.com/office/drawing/2014/main" id="{00000000-0008-0000-3700-0000D0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5" name="Line 209">
          <a:extLst>
            <a:ext uri="{FF2B5EF4-FFF2-40B4-BE49-F238E27FC236}">
              <a16:creationId xmlns:a16="http://schemas.microsoft.com/office/drawing/2014/main" id="{00000000-0008-0000-3700-0000D1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6" name="Line 210">
          <a:extLst>
            <a:ext uri="{FF2B5EF4-FFF2-40B4-BE49-F238E27FC236}">
              <a16:creationId xmlns:a16="http://schemas.microsoft.com/office/drawing/2014/main" id="{00000000-0008-0000-3700-0000D2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7" name="Line 211">
          <a:extLst>
            <a:ext uri="{FF2B5EF4-FFF2-40B4-BE49-F238E27FC236}">
              <a16:creationId xmlns:a16="http://schemas.microsoft.com/office/drawing/2014/main" id="{00000000-0008-0000-3700-0000D3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8" name="Line 212">
          <a:extLst>
            <a:ext uri="{FF2B5EF4-FFF2-40B4-BE49-F238E27FC236}">
              <a16:creationId xmlns:a16="http://schemas.microsoft.com/office/drawing/2014/main" id="{00000000-0008-0000-3700-0000D4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49" name="Line 213">
          <a:extLst>
            <a:ext uri="{FF2B5EF4-FFF2-40B4-BE49-F238E27FC236}">
              <a16:creationId xmlns:a16="http://schemas.microsoft.com/office/drawing/2014/main" id="{00000000-0008-0000-3700-0000D5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0" name="Line 214">
          <a:extLst>
            <a:ext uri="{FF2B5EF4-FFF2-40B4-BE49-F238E27FC236}">
              <a16:creationId xmlns:a16="http://schemas.microsoft.com/office/drawing/2014/main" id="{00000000-0008-0000-3700-0000D6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1" name="Line 215">
          <a:extLst>
            <a:ext uri="{FF2B5EF4-FFF2-40B4-BE49-F238E27FC236}">
              <a16:creationId xmlns:a16="http://schemas.microsoft.com/office/drawing/2014/main" id="{00000000-0008-0000-3700-0000D7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2" name="Line 216">
          <a:extLst>
            <a:ext uri="{FF2B5EF4-FFF2-40B4-BE49-F238E27FC236}">
              <a16:creationId xmlns:a16="http://schemas.microsoft.com/office/drawing/2014/main" id="{00000000-0008-0000-3700-0000D8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3" name="Line 217">
          <a:extLst>
            <a:ext uri="{FF2B5EF4-FFF2-40B4-BE49-F238E27FC236}">
              <a16:creationId xmlns:a16="http://schemas.microsoft.com/office/drawing/2014/main" id="{00000000-0008-0000-3700-0000D9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5754" name="Line 218">
          <a:extLst>
            <a:ext uri="{FF2B5EF4-FFF2-40B4-BE49-F238E27FC236}">
              <a16:creationId xmlns:a16="http://schemas.microsoft.com/office/drawing/2014/main" id="{00000000-0008-0000-3700-0000DA00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5" name="Line 219">
          <a:extLst>
            <a:ext uri="{FF2B5EF4-FFF2-40B4-BE49-F238E27FC236}">
              <a16:creationId xmlns:a16="http://schemas.microsoft.com/office/drawing/2014/main" id="{00000000-0008-0000-3700-0000DB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6" name="Line 220">
          <a:extLst>
            <a:ext uri="{FF2B5EF4-FFF2-40B4-BE49-F238E27FC236}">
              <a16:creationId xmlns:a16="http://schemas.microsoft.com/office/drawing/2014/main" id="{00000000-0008-0000-3700-0000DC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7" name="Line 221">
          <a:extLst>
            <a:ext uri="{FF2B5EF4-FFF2-40B4-BE49-F238E27FC236}">
              <a16:creationId xmlns:a16="http://schemas.microsoft.com/office/drawing/2014/main" id="{00000000-0008-0000-3700-0000DD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8" name="Line 222">
          <a:extLst>
            <a:ext uri="{FF2B5EF4-FFF2-40B4-BE49-F238E27FC236}">
              <a16:creationId xmlns:a16="http://schemas.microsoft.com/office/drawing/2014/main" id="{00000000-0008-0000-3700-0000DE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0</xdr:rowOff>
    </xdr:to>
    <xdr:sp macro="" textlink="">
      <xdr:nvSpPr>
        <xdr:cNvPr id="65759" name="Line 223">
          <a:extLst>
            <a:ext uri="{FF2B5EF4-FFF2-40B4-BE49-F238E27FC236}">
              <a16:creationId xmlns:a16="http://schemas.microsoft.com/office/drawing/2014/main" id="{00000000-0008-0000-3700-0000DF000100}"/>
            </a:ext>
          </a:extLst>
        </xdr:cNvPr>
        <xdr:cNvSpPr>
          <a:spLocks noChangeShapeType="1"/>
        </xdr:cNvSpPr>
      </xdr:nvSpPr>
      <xdr:spPr bwMode="auto">
        <a:xfrm>
          <a:off x="0" y="1628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0" name="Line 224">
          <a:extLst>
            <a:ext uri="{FF2B5EF4-FFF2-40B4-BE49-F238E27FC236}">
              <a16:creationId xmlns:a16="http://schemas.microsoft.com/office/drawing/2014/main" id="{00000000-0008-0000-3700-0000E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1" name="Line 225">
          <a:extLst>
            <a:ext uri="{FF2B5EF4-FFF2-40B4-BE49-F238E27FC236}">
              <a16:creationId xmlns:a16="http://schemas.microsoft.com/office/drawing/2014/main" id="{00000000-0008-0000-3700-0000E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2" name="Line 226">
          <a:extLst>
            <a:ext uri="{FF2B5EF4-FFF2-40B4-BE49-F238E27FC236}">
              <a16:creationId xmlns:a16="http://schemas.microsoft.com/office/drawing/2014/main" id="{00000000-0008-0000-3700-0000E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3" name="Line 227">
          <a:extLst>
            <a:ext uri="{FF2B5EF4-FFF2-40B4-BE49-F238E27FC236}">
              <a16:creationId xmlns:a16="http://schemas.microsoft.com/office/drawing/2014/main" id="{00000000-0008-0000-3700-0000E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4" name="Line 228">
          <a:extLst>
            <a:ext uri="{FF2B5EF4-FFF2-40B4-BE49-F238E27FC236}">
              <a16:creationId xmlns:a16="http://schemas.microsoft.com/office/drawing/2014/main" id="{00000000-0008-0000-3700-0000E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5" name="Line 229">
          <a:extLst>
            <a:ext uri="{FF2B5EF4-FFF2-40B4-BE49-F238E27FC236}">
              <a16:creationId xmlns:a16="http://schemas.microsoft.com/office/drawing/2014/main" id="{00000000-0008-0000-3700-0000E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6" name="Line 230">
          <a:extLst>
            <a:ext uri="{FF2B5EF4-FFF2-40B4-BE49-F238E27FC236}">
              <a16:creationId xmlns:a16="http://schemas.microsoft.com/office/drawing/2014/main" id="{00000000-0008-0000-3700-0000E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7" name="Line 231">
          <a:extLst>
            <a:ext uri="{FF2B5EF4-FFF2-40B4-BE49-F238E27FC236}">
              <a16:creationId xmlns:a16="http://schemas.microsoft.com/office/drawing/2014/main" id="{00000000-0008-0000-3700-0000E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8" name="Line 232">
          <a:extLst>
            <a:ext uri="{FF2B5EF4-FFF2-40B4-BE49-F238E27FC236}">
              <a16:creationId xmlns:a16="http://schemas.microsoft.com/office/drawing/2014/main" id="{00000000-0008-0000-3700-0000E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69" name="Line 233">
          <a:extLst>
            <a:ext uri="{FF2B5EF4-FFF2-40B4-BE49-F238E27FC236}">
              <a16:creationId xmlns:a16="http://schemas.microsoft.com/office/drawing/2014/main" id="{00000000-0008-0000-3700-0000E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0" name="Line 234">
          <a:extLst>
            <a:ext uri="{FF2B5EF4-FFF2-40B4-BE49-F238E27FC236}">
              <a16:creationId xmlns:a16="http://schemas.microsoft.com/office/drawing/2014/main" id="{00000000-0008-0000-3700-0000E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1" name="Line 235">
          <a:extLst>
            <a:ext uri="{FF2B5EF4-FFF2-40B4-BE49-F238E27FC236}">
              <a16:creationId xmlns:a16="http://schemas.microsoft.com/office/drawing/2014/main" id="{00000000-0008-0000-3700-0000E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2" name="Line 236">
          <a:extLst>
            <a:ext uri="{FF2B5EF4-FFF2-40B4-BE49-F238E27FC236}">
              <a16:creationId xmlns:a16="http://schemas.microsoft.com/office/drawing/2014/main" id="{00000000-0008-0000-3700-0000E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3" name="Line 237">
          <a:extLst>
            <a:ext uri="{FF2B5EF4-FFF2-40B4-BE49-F238E27FC236}">
              <a16:creationId xmlns:a16="http://schemas.microsoft.com/office/drawing/2014/main" id="{00000000-0008-0000-3700-0000E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4" name="Line 238">
          <a:extLst>
            <a:ext uri="{FF2B5EF4-FFF2-40B4-BE49-F238E27FC236}">
              <a16:creationId xmlns:a16="http://schemas.microsoft.com/office/drawing/2014/main" id="{00000000-0008-0000-3700-0000E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5" name="Line 239">
          <a:extLst>
            <a:ext uri="{FF2B5EF4-FFF2-40B4-BE49-F238E27FC236}">
              <a16:creationId xmlns:a16="http://schemas.microsoft.com/office/drawing/2014/main" id="{00000000-0008-0000-3700-0000E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6" name="Line 240">
          <a:extLst>
            <a:ext uri="{FF2B5EF4-FFF2-40B4-BE49-F238E27FC236}">
              <a16:creationId xmlns:a16="http://schemas.microsoft.com/office/drawing/2014/main" id="{00000000-0008-0000-3700-0000F0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7" name="Line 241">
          <a:extLst>
            <a:ext uri="{FF2B5EF4-FFF2-40B4-BE49-F238E27FC236}">
              <a16:creationId xmlns:a16="http://schemas.microsoft.com/office/drawing/2014/main" id="{00000000-0008-0000-3700-0000F1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8" name="Line 242">
          <a:extLst>
            <a:ext uri="{FF2B5EF4-FFF2-40B4-BE49-F238E27FC236}">
              <a16:creationId xmlns:a16="http://schemas.microsoft.com/office/drawing/2014/main" id="{00000000-0008-0000-3700-0000F2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79" name="Line 243">
          <a:extLst>
            <a:ext uri="{FF2B5EF4-FFF2-40B4-BE49-F238E27FC236}">
              <a16:creationId xmlns:a16="http://schemas.microsoft.com/office/drawing/2014/main" id="{00000000-0008-0000-3700-0000F3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0" name="Line 244">
          <a:extLst>
            <a:ext uri="{FF2B5EF4-FFF2-40B4-BE49-F238E27FC236}">
              <a16:creationId xmlns:a16="http://schemas.microsoft.com/office/drawing/2014/main" id="{00000000-0008-0000-3700-0000F4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1" name="Line 245">
          <a:extLst>
            <a:ext uri="{FF2B5EF4-FFF2-40B4-BE49-F238E27FC236}">
              <a16:creationId xmlns:a16="http://schemas.microsoft.com/office/drawing/2014/main" id="{00000000-0008-0000-3700-0000F5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2" name="Line 246">
          <a:extLst>
            <a:ext uri="{FF2B5EF4-FFF2-40B4-BE49-F238E27FC236}">
              <a16:creationId xmlns:a16="http://schemas.microsoft.com/office/drawing/2014/main" id="{00000000-0008-0000-3700-0000F6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3" name="Line 247">
          <a:extLst>
            <a:ext uri="{FF2B5EF4-FFF2-40B4-BE49-F238E27FC236}">
              <a16:creationId xmlns:a16="http://schemas.microsoft.com/office/drawing/2014/main" id="{00000000-0008-0000-3700-0000F7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4" name="Line 248">
          <a:extLst>
            <a:ext uri="{FF2B5EF4-FFF2-40B4-BE49-F238E27FC236}">
              <a16:creationId xmlns:a16="http://schemas.microsoft.com/office/drawing/2014/main" id="{00000000-0008-0000-3700-0000F8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5" name="Line 249">
          <a:extLst>
            <a:ext uri="{FF2B5EF4-FFF2-40B4-BE49-F238E27FC236}">
              <a16:creationId xmlns:a16="http://schemas.microsoft.com/office/drawing/2014/main" id="{00000000-0008-0000-3700-0000F9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6" name="Line 250">
          <a:extLst>
            <a:ext uri="{FF2B5EF4-FFF2-40B4-BE49-F238E27FC236}">
              <a16:creationId xmlns:a16="http://schemas.microsoft.com/office/drawing/2014/main" id="{00000000-0008-0000-3700-0000FA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7" name="Line 251">
          <a:extLst>
            <a:ext uri="{FF2B5EF4-FFF2-40B4-BE49-F238E27FC236}">
              <a16:creationId xmlns:a16="http://schemas.microsoft.com/office/drawing/2014/main" id="{00000000-0008-0000-3700-0000FB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8" name="Line 252">
          <a:extLst>
            <a:ext uri="{FF2B5EF4-FFF2-40B4-BE49-F238E27FC236}">
              <a16:creationId xmlns:a16="http://schemas.microsoft.com/office/drawing/2014/main" id="{00000000-0008-0000-3700-0000FC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89" name="Line 253">
          <a:extLst>
            <a:ext uri="{FF2B5EF4-FFF2-40B4-BE49-F238E27FC236}">
              <a16:creationId xmlns:a16="http://schemas.microsoft.com/office/drawing/2014/main" id="{00000000-0008-0000-3700-0000FD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0" name="Line 254">
          <a:extLst>
            <a:ext uri="{FF2B5EF4-FFF2-40B4-BE49-F238E27FC236}">
              <a16:creationId xmlns:a16="http://schemas.microsoft.com/office/drawing/2014/main" id="{00000000-0008-0000-3700-0000FE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1" name="Line 255">
          <a:extLst>
            <a:ext uri="{FF2B5EF4-FFF2-40B4-BE49-F238E27FC236}">
              <a16:creationId xmlns:a16="http://schemas.microsoft.com/office/drawing/2014/main" id="{00000000-0008-0000-3700-0000FF00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2" name="Line 256">
          <a:extLst>
            <a:ext uri="{FF2B5EF4-FFF2-40B4-BE49-F238E27FC236}">
              <a16:creationId xmlns:a16="http://schemas.microsoft.com/office/drawing/2014/main" id="{00000000-0008-0000-3700-00000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3" name="Line 257">
          <a:extLst>
            <a:ext uri="{FF2B5EF4-FFF2-40B4-BE49-F238E27FC236}">
              <a16:creationId xmlns:a16="http://schemas.microsoft.com/office/drawing/2014/main" id="{00000000-0008-0000-3700-00000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4" name="Line 258">
          <a:extLst>
            <a:ext uri="{FF2B5EF4-FFF2-40B4-BE49-F238E27FC236}">
              <a16:creationId xmlns:a16="http://schemas.microsoft.com/office/drawing/2014/main" id="{00000000-0008-0000-3700-00000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5" name="Line 259">
          <a:extLst>
            <a:ext uri="{FF2B5EF4-FFF2-40B4-BE49-F238E27FC236}">
              <a16:creationId xmlns:a16="http://schemas.microsoft.com/office/drawing/2014/main" id="{00000000-0008-0000-3700-00000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6" name="Line 260">
          <a:extLst>
            <a:ext uri="{FF2B5EF4-FFF2-40B4-BE49-F238E27FC236}">
              <a16:creationId xmlns:a16="http://schemas.microsoft.com/office/drawing/2014/main" id="{00000000-0008-0000-3700-00000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7" name="Line 261">
          <a:extLst>
            <a:ext uri="{FF2B5EF4-FFF2-40B4-BE49-F238E27FC236}">
              <a16:creationId xmlns:a16="http://schemas.microsoft.com/office/drawing/2014/main" id="{00000000-0008-0000-3700-00000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8" name="Line 262">
          <a:extLst>
            <a:ext uri="{FF2B5EF4-FFF2-40B4-BE49-F238E27FC236}">
              <a16:creationId xmlns:a16="http://schemas.microsoft.com/office/drawing/2014/main" id="{00000000-0008-0000-3700-00000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799" name="Line 263">
          <a:extLst>
            <a:ext uri="{FF2B5EF4-FFF2-40B4-BE49-F238E27FC236}">
              <a16:creationId xmlns:a16="http://schemas.microsoft.com/office/drawing/2014/main" id="{00000000-0008-0000-3700-00000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0" name="Line 264">
          <a:extLst>
            <a:ext uri="{FF2B5EF4-FFF2-40B4-BE49-F238E27FC236}">
              <a16:creationId xmlns:a16="http://schemas.microsoft.com/office/drawing/2014/main" id="{00000000-0008-0000-3700-00000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1" name="Line 265">
          <a:extLst>
            <a:ext uri="{FF2B5EF4-FFF2-40B4-BE49-F238E27FC236}">
              <a16:creationId xmlns:a16="http://schemas.microsoft.com/office/drawing/2014/main" id="{00000000-0008-0000-3700-00000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2" name="Line 266">
          <a:extLst>
            <a:ext uri="{FF2B5EF4-FFF2-40B4-BE49-F238E27FC236}">
              <a16:creationId xmlns:a16="http://schemas.microsoft.com/office/drawing/2014/main" id="{00000000-0008-0000-3700-00000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3" name="Line 267">
          <a:extLst>
            <a:ext uri="{FF2B5EF4-FFF2-40B4-BE49-F238E27FC236}">
              <a16:creationId xmlns:a16="http://schemas.microsoft.com/office/drawing/2014/main" id="{00000000-0008-0000-3700-00000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4" name="Line 268">
          <a:extLst>
            <a:ext uri="{FF2B5EF4-FFF2-40B4-BE49-F238E27FC236}">
              <a16:creationId xmlns:a16="http://schemas.microsoft.com/office/drawing/2014/main" id="{00000000-0008-0000-3700-00000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5" name="Line 269">
          <a:extLst>
            <a:ext uri="{FF2B5EF4-FFF2-40B4-BE49-F238E27FC236}">
              <a16:creationId xmlns:a16="http://schemas.microsoft.com/office/drawing/2014/main" id="{00000000-0008-0000-3700-00000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6" name="Line 270">
          <a:extLst>
            <a:ext uri="{FF2B5EF4-FFF2-40B4-BE49-F238E27FC236}">
              <a16:creationId xmlns:a16="http://schemas.microsoft.com/office/drawing/2014/main" id="{00000000-0008-0000-3700-00000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7" name="Line 271">
          <a:extLst>
            <a:ext uri="{FF2B5EF4-FFF2-40B4-BE49-F238E27FC236}">
              <a16:creationId xmlns:a16="http://schemas.microsoft.com/office/drawing/2014/main" id="{00000000-0008-0000-3700-00000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8" name="Line 272">
          <a:extLst>
            <a:ext uri="{FF2B5EF4-FFF2-40B4-BE49-F238E27FC236}">
              <a16:creationId xmlns:a16="http://schemas.microsoft.com/office/drawing/2014/main" id="{00000000-0008-0000-3700-00001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09" name="Line 273">
          <a:extLst>
            <a:ext uri="{FF2B5EF4-FFF2-40B4-BE49-F238E27FC236}">
              <a16:creationId xmlns:a16="http://schemas.microsoft.com/office/drawing/2014/main" id="{00000000-0008-0000-3700-00001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0" name="Line 274">
          <a:extLst>
            <a:ext uri="{FF2B5EF4-FFF2-40B4-BE49-F238E27FC236}">
              <a16:creationId xmlns:a16="http://schemas.microsoft.com/office/drawing/2014/main" id="{00000000-0008-0000-3700-00001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1" name="Line 275">
          <a:extLst>
            <a:ext uri="{FF2B5EF4-FFF2-40B4-BE49-F238E27FC236}">
              <a16:creationId xmlns:a16="http://schemas.microsoft.com/office/drawing/2014/main" id="{00000000-0008-0000-3700-00001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2" name="Line 276">
          <a:extLst>
            <a:ext uri="{FF2B5EF4-FFF2-40B4-BE49-F238E27FC236}">
              <a16:creationId xmlns:a16="http://schemas.microsoft.com/office/drawing/2014/main" id="{00000000-0008-0000-3700-00001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3" name="Line 277">
          <a:extLst>
            <a:ext uri="{FF2B5EF4-FFF2-40B4-BE49-F238E27FC236}">
              <a16:creationId xmlns:a16="http://schemas.microsoft.com/office/drawing/2014/main" id="{00000000-0008-0000-3700-00001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4" name="Line 278">
          <a:extLst>
            <a:ext uri="{FF2B5EF4-FFF2-40B4-BE49-F238E27FC236}">
              <a16:creationId xmlns:a16="http://schemas.microsoft.com/office/drawing/2014/main" id="{00000000-0008-0000-3700-000016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5" name="Line 279">
          <a:extLst>
            <a:ext uri="{FF2B5EF4-FFF2-40B4-BE49-F238E27FC236}">
              <a16:creationId xmlns:a16="http://schemas.microsoft.com/office/drawing/2014/main" id="{00000000-0008-0000-3700-000017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6" name="Line 280">
          <a:extLst>
            <a:ext uri="{FF2B5EF4-FFF2-40B4-BE49-F238E27FC236}">
              <a16:creationId xmlns:a16="http://schemas.microsoft.com/office/drawing/2014/main" id="{00000000-0008-0000-3700-000018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7" name="Line 281">
          <a:extLst>
            <a:ext uri="{FF2B5EF4-FFF2-40B4-BE49-F238E27FC236}">
              <a16:creationId xmlns:a16="http://schemas.microsoft.com/office/drawing/2014/main" id="{00000000-0008-0000-3700-000019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8" name="Line 282">
          <a:extLst>
            <a:ext uri="{FF2B5EF4-FFF2-40B4-BE49-F238E27FC236}">
              <a16:creationId xmlns:a16="http://schemas.microsoft.com/office/drawing/2014/main" id="{00000000-0008-0000-3700-00001A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19" name="Line 283">
          <a:extLst>
            <a:ext uri="{FF2B5EF4-FFF2-40B4-BE49-F238E27FC236}">
              <a16:creationId xmlns:a16="http://schemas.microsoft.com/office/drawing/2014/main" id="{00000000-0008-0000-3700-00001B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0" name="Line 284">
          <a:extLst>
            <a:ext uri="{FF2B5EF4-FFF2-40B4-BE49-F238E27FC236}">
              <a16:creationId xmlns:a16="http://schemas.microsoft.com/office/drawing/2014/main" id="{00000000-0008-0000-3700-00001C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1" name="Line 285">
          <a:extLst>
            <a:ext uri="{FF2B5EF4-FFF2-40B4-BE49-F238E27FC236}">
              <a16:creationId xmlns:a16="http://schemas.microsoft.com/office/drawing/2014/main" id="{00000000-0008-0000-3700-00001D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2" name="Line 286">
          <a:extLst>
            <a:ext uri="{FF2B5EF4-FFF2-40B4-BE49-F238E27FC236}">
              <a16:creationId xmlns:a16="http://schemas.microsoft.com/office/drawing/2014/main" id="{00000000-0008-0000-3700-00001E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3" name="Line 287">
          <a:extLst>
            <a:ext uri="{FF2B5EF4-FFF2-40B4-BE49-F238E27FC236}">
              <a16:creationId xmlns:a16="http://schemas.microsoft.com/office/drawing/2014/main" id="{00000000-0008-0000-3700-00001F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4" name="Line 288">
          <a:extLst>
            <a:ext uri="{FF2B5EF4-FFF2-40B4-BE49-F238E27FC236}">
              <a16:creationId xmlns:a16="http://schemas.microsoft.com/office/drawing/2014/main" id="{00000000-0008-0000-3700-000020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5" name="Line 289">
          <a:extLst>
            <a:ext uri="{FF2B5EF4-FFF2-40B4-BE49-F238E27FC236}">
              <a16:creationId xmlns:a16="http://schemas.microsoft.com/office/drawing/2014/main" id="{00000000-0008-0000-3700-000021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6" name="Line 290">
          <a:extLst>
            <a:ext uri="{FF2B5EF4-FFF2-40B4-BE49-F238E27FC236}">
              <a16:creationId xmlns:a16="http://schemas.microsoft.com/office/drawing/2014/main" id="{00000000-0008-0000-3700-000022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7" name="Line 291">
          <a:extLst>
            <a:ext uri="{FF2B5EF4-FFF2-40B4-BE49-F238E27FC236}">
              <a16:creationId xmlns:a16="http://schemas.microsoft.com/office/drawing/2014/main" id="{00000000-0008-0000-3700-000023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8" name="Line 292">
          <a:extLst>
            <a:ext uri="{FF2B5EF4-FFF2-40B4-BE49-F238E27FC236}">
              <a16:creationId xmlns:a16="http://schemas.microsoft.com/office/drawing/2014/main" id="{00000000-0008-0000-3700-000024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65829" name="Line 293">
          <a:extLst>
            <a:ext uri="{FF2B5EF4-FFF2-40B4-BE49-F238E27FC236}">
              <a16:creationId xmlns:a16="http://schemas.microsoft.com/office/drawing/2014/main" id="{00000000-0008-0000-3700-000025010100}"/>
            </a:ext>
          </a:extLst>
        </xdr:cNvPr>
        <xdr:cNvSpPr>
          <a:spLocks noChangeShapeType="1"/>
        </xdr:cNvSpPr>
      </xdr:nvSpPr>
      <xdr:spPr bwMode="auto">
        <a:xfrm>
          <a:off x="21812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0" name="Line 294">
          <a:extLst>
            <a:ext uri="{FF2B5EF4-FFF2-40B4-BE49-F238E27FC236}">
              <a16:creationId xmlns:a16="http://schemas.microsoft.com/office/drawing/2014/main" id="{00000000-0008-0000-3700-00002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1" name="Line 295">
          <a:extLst>
            <a:ext uri="{FF2B5EF4-FFF2-40B4-BE49-F238E27FC236}">
              <a16:creationId xmlns:a16="http://schemas.microsoft.com/office/drawing/2014/main" id="{00000000-0008-0000-3700-00002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2" name="Line 296">
          <a:extLst>
            <a:ext uri="{FF2B5EF4-FFF2-40B4-BE49-F238E27FC236}">
              <a16:creationId xmlns:a16="http://schemas.microsoft.com/office/drawing/2014/main" id="{00000000-0008-0000-3700-00002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3" name="Line 297">
          <a:extLst>
            <a:ext uri="{FF2B5EF4-FFF2-40B4-BE49-F238E27FC236}">
              <a16:creationId xmlns:a16="http://schemas.microsoft.com/office/drawing/2014/main" id="{00000000-0008-0000-3700-00002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4" name="Line 298">
          <a:extLst>
            <a:ext uri="{FF2B5EF4-FFF2-40B4-BE49-F238E27FC236}">
              <a16:creationId xmlns:a16="http://schemas.microsoft.com/office/drawing/2014/main" id="{00000000-0008-0000-3700-00002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5" name="Line 299">
          <a:extLst>
            <a:ext uri="{FF2B5EF4-FFF2-40B4-BE49-F238E27FC236}">
              <a16:creationId xmlns:a16="http://schemas.microsoft.com/office/drawing/2014/main" id="{00000000-0008-0000-3700-00002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6" name="Line 300">
          <a:extLst>
            <a:ext uri="{FF2B5EF4-FFF2-40B4-BE49-F238E27FC236}">
              <a16:creationId xmlns:a16="http://schemas.microsoft.com/office/drawing/2014/main" id="{00000000-0008-0000-3700-00002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7" name="Line 301">
          <a:extLst>
            <a:ext uri="{FF2B5EF4-FFF2-40B4-BE49-F238E27FC236}">
              <a16:creationId xmlns:a16="http://schemas.microsoft.com/office/drawing/2014/main" id="{00000000-0008-0000-3700-00002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8" name="Line 302">
          <a:extLst>
            <a:ext uri="{FF2B5EF4-FFF2-40B4-BE49-F238E27FC236}">
              <a16:creationId xmlns:a16="http://schemas.microsoft.com/office/drawing/2014/main" id="{00000000-0008-0000-3700-00002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39" name="Line 303">
          <a:extLst>
            <a:ext uri="{FF2B5EF4-FFF2-40B4-BE49-F238E27FC236}">
              <a16:creationId xmlns:a16="http://schemas.microsoft.com/office/drawing/2014/main" id="{00000000-0008-0000-3700-00002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0" name="Line 304">
          <a:extLst>
            <a:ext uri="{FF2B5EF4-FFF2-40B4-BE49-F238E27FC236}">
              <a16:creationId xmlns:a16="http://schemas.microsoft.com/office/drawing/2014/main" id="{00000000-0008-0000-3700-00003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1" name="Line 305">
          <a:extLst>
            <a:ext uri="{FF2B5EF4-FFF2-40B4-BE49-F238E27FC236}">
              <a16:creationId xmlns:a16="http://schemas.microsoft.com/office/drawing/2014/main" id="{00000000-0008-0000-3700-00003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2" name="Line 306">
          <a:extLst>
            <a:ext uri="{FF2B5EF4-FFF2-40B4-BE49-F238E27FC236}">
              <a16:creationId xmlns:a16="http://schemas.microsoft.com/office/drawing/2014/main" id="{00000000-0008-0000-3700-00003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3" name="Line 307">
          <a:extLst>
            <a:ext uri="{FF2B5EF4-FFF2-40B4-BE49-F238E27FC236}">
              <a16:creationId xmlns:a16="http://schemas.microsoft.com/office/drawing/2014/main" id="{00000000-0008-0000-3700-00003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4" name="Line 308">
          <a:extLst>
            <a:ext uri="{FF2B5EF4-FFF2-40B4-BE49-F238E27FC236}">
              <a16:creationId xmlns:a16="http://schemas.microsoft.com/office/drawing/2014/main" id="{00000000-0008-0000-3700-00003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5" name="Line 309">
          <a:extLst>
            <a:ext uri="{FF2B5EF4-FFF2-40B4-BE49-F238E27FC236}">
              <a16:creationId xmlns:a16="http://schemas.microsoft.com/office/drawing/2014/main" id="{00000000-0008-0000-3700-00003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6" name="Line 310">
          <a:extLst>
            <a:ext uri="{FF2B5EF4-FFF2-40B4-BE49-F238E27FC236}">
              <a16:creationId xmlns:a16="http://schemas.microsoft.com/office/drawing/2014/main" id="{00000000-0008-0000-3700-00003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7" name="Line 311">
          <a:extLst>
            <a:ext uri="{FF2B5EF4-FFF2-40B4-BE49-F238E27FC236}">
              <a16:creationId xmlns:a16="http://schemas.microsoft.com/office/drawing/2014/main" id="{00000000-0008-0000-3700-00003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8" name="Line 312">
          <a:extLst>
            <a:ext uri="{FF2B5EF4-FFF2-40B4-BE49-F238E27FC236}">
              <a16:creationId xmlns:a16="http://schemas.microsoft.com/office/drawing/2014/main" id="{00000000-0008-0000-3700-00003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49" name="Line 313">
          <a:extLst>
            <a:ext uri="{FF2B5EF4-FFF2-40B4-BE49-F238E27FC236}">
              <a16:creationId xmlns:a16="http://schemas.microsoft.com/office/drawing/2014/main" id="{00000000-0008-0000-3700-00003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0" name="Line 314">
          <a:extLst>
            <a:ext uri="{FF2B5EF4-FFF2-40B4-BE49-F238E27FC236}">
              <a16:creationId xmlns:a16="http://schemas.microsoft.com/office/drawing/2014/main" id="{00000000-0008-0000-3700-00003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1" name="Line 315">
          <a:extLst>
            <a:ext uri="{FF2B5EF4-FFF2-40B4-BE49-F238E27FC236}">
              <a16:creationId xmlns:a16="http://schemas.microsoft.com/office/drawing/2014/main" id="{00000000-0008-0000-3700-00003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2" name="Line 316">
          <a:extLst>
            <a:ext uri="{FF2B5EF4-FFF2-40B4-BE49-F238E27FC236}">
              <a16:creationId xmlns:a16="http://schemas.microsoft.com/office/drawing/2014/main" id="{00000000-0008-0000-3700-00003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3" name="Line 317">
          <a:extLst>
            <a:ext uri="{FF2B5EF4-FFF2-40B4-BE49-F238E27FC236}">
              <a16:creationId xmlns:a16="http://schemas.microsoft.com/office/drawing/2014/main" id="{00000000-0008-0000-3700-00003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4" name="Line 318">
          <a:extLst>
            <a:ext uri="{FF2B5EF4-FFF2-40B4-BE49-F238E27FC236}">
              <a16:creationId xmlns:a16="http://schemas.microsoft.com/office/drawing/2014/main" id="{00000000-0008-0000-3700-00003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5" name="Line 319">
          <a:extLst>
            <a:ext uri="{FF2B5EF4-FFF2-40B4-BE49-F238E27FC236}">
              <a16:creationId xmlns:a16="http://schemas.microsoft.com/office/drawing/2014/main" id="{00000000-0008-0000-3700-00003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6" name="Line 320">
          <a:extLst>
            <a:ext uri="{FF2B5EF4-FFF2-40B4-BE49-F238E27FC236}">
              <a16:creationId xmlns:a16="http://schemas.microsoft.com/office/drawing/2014/main" id="{00000000-0008-0000-3700-00004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7" name="Line 321">
          <a:extLst>
            <a:ext uri="{FF2B5EF4-FFF2-40B4-BE49-F238E27FC236}">
              <a16:creationId xmlns:a16="http://schemas.microsoft.com/office/drawing/2014/main" id="{00000000-0008-0000-3700-00004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8" name="Line 322">
          <a:extLst>
            <a:ext uri="{FF2B5EF4-FFF2-40B4-BE49-F238E27FC236}">
              <a16:creationId xmlns:a16="http://schemas.microsoft.com/office/drawing/2014/main" id="{00000000-0008-0000-3700-00004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59" name="Line 323">
          <a:extLst>
            <a:ext uri="{FF2B5EF4-FFF2-40B4-BE49-F238E27FC236}">
              <a16:creationId xmlns:a16="http://schemas.microsoft.com/office/drawing/2014/main" id="{00000000-0008-0000-3700-00004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0" name="Line 324">
          <a:extLst>
            <a:ext uri="{FF2B5EF4-FFF2-40B4-BE49-F238E27FC236}">
              <a16:creationId xmlns:a16="http://schemas.microsoft.com/office/drawing/2014/main" id="{00000000-0008-0000-3700-00004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1" name="Line 325">
          <a:extLst>
            <a:ext uri="{FF2B5EF4-FFF2-40B4-BE49-F238E27FC236}">
              <a16:creationId xmlns:a16="http://schemas.microsoft.com/office/drawing/2014/main" id="{00000000-0008-0000-3700-00004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2" name="Line 326">
          <a:extLst>
            <a:ext uri="{FF2B5EF4-FFF2-40B4-BE49-F238E27FC236}">
              <a16:creationId xmlns:a16="http://schemas.microsoft.com/office/drawing/2014/main" id="{00000000-0008-0000-3700-00004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3" name="Line 327">
          <a:extLst>
            <a:ext uri="{FF2B5EF4-FFF2-40B4-BE49-F238E27FC236}">
              <a16:creationId xmlns:a16="http://schemas.microsoft.com/office/drawing/2014/main" id="{00000000-0008-0000-3700-00004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4" name="Line 328">
          <a:extLst>
            <a:ext uri="{FF2B5EF4-FFF2-40B4-BE49-F238E27FC236}">
              <a16:creationId xmlns:a16="http://schemas.microsoft.com/office/drawing/2014/main" id="{00000000-0008-0000-3700-00004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5" name="Line 329">
          <a:extLst>
            <a:ext uri="{FF2B5EF4-FFF2-40B4-BE49-F238E27FC236}">
              <a16:creationId xmlns:a16="http://schemas.microsoft.com/office/drawing/2014/main" id="{00000000-0008-0000-3700-00004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6" name="Line 330">
          <a:extLst>
            <a:ext uri="{FF2B5EF4-FFF2-40B4-BE49-F238E27FC236}">
              <a16:creationId xmlns:a16="http://schemas.microsoft.com/office/drawing/2014/main" id="{00000000-0008-0000-3700-00004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7" name="Line 331">
          <a:extLst>
            <a:ext uri="{FF2B5EF4-FFF2-40B4-BE49-F238E27FC236}">
              <a16:creationId xmlns:a16="http://schemas.microsoft.com/office/drawing/2014/main" id="{00000000-0008-0000-3700-00004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8" name="Line 332">
          <a:extLst>
            <a:ext uri="{FF2B5EF4-FFF2-40B4-BE49-F238E27FC236}">
              <a16:creationId xmlns:a16="http://schemas.microsoft.com/office/drawing/2014/main" id="{00000000-0008-0000-3700-00004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69" name="Line 333">
          <a:extLst>
            <a:ext uri="{FF2B5EF4-FFF2-40B4-BE49-F238E27FC236}">
              <a16:creationId xmlns:a16="http://schemas.microsoft.com/office/drawing/2014/main" id="{00000000-0008-0000-3700-00004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0" name="Line 334">
          <a:extLst>
            <a:ext uri="{FF2B5EF4-FFF2-40B4-BE49-F238E27FC236}">
              <a16:creationId xmlns:a16="http://schemas.microsoft.com/office/drawing/2014/main" id="{00000000-0008-0000-3700-00004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1" name="Line 335">
          <a:extLst>
            <a:ext uri="{FF2B5EF4-FFF2-40B4-BE49-F238E27FC236}">
              <a16:creationId xmlns:a16="http://schemas.microsoft.com/office/drawing/2014/main" id="{00000000-0008-0000-3700-00004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2" name="Line 336">
          <a:extLst>
            <a:ext uri="{FF2B5EF4-FFF2-40B4-BE49-F238E27FC236}">
              <a16:creationId xmlns:a16="http://schemas.microsoft.com/office/drawing/2014/main" id="{00000000-0008-0000-3700-00005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3" name="Line 337">
          <a:extLst>
            <a:ext uri="{FF2B5EF4-FFF2-40B4-BE49-F238E27FC236}">
              <a16:creationId xmlns:a16="http://schemas.microsoft.com/office/drawing/2014/main" id="{00000000-0008-0000-3700-00005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4" name="Line 338">
          <a:extLst>
            <a:ext uri="{FF2B5EF4-FFF2-40B4-BE49-F238E27FC236}">
              <a16:creationId xmlns:a16="http://schemas.microsoft.com/office/drawing/2014/main" id="{00000000-0008-0000-3700-00005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5" name="Line 339">
          <a:extLst>
            <a:ext uri="{FF2B5EF4-FFF2-40B4-BE49-F238E27FC236}">
              <a16:creationId xmlns:a16="http://schemas.microsoft.com/office/drawing/2014/main" id="{00000000-0008-0000-3700-00005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6" name="Line 340">
          <a:extLst>
            <a:ext uri="{FF2B5EF4-FFF2-40B4-BE49-F238E27FC236}">
              <a16:creationId xmlns:a16="http://schemas.microsoft.com/office/drawing/2014/main" id="{00000000-0008-0000-3700-00005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7" name="Line 341">
          <a:extLst>
            <a:ext uri="{FF2B5EF4-FFF2-40B4-BE49-F238E27FC236}">
              <a16:creationId xmlns:a16="http://schemas.microsoft.com/office/drawing/2014/main" id="{00000000-0008-0000-3700-00005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8" name="Line 342">
          <a:extLst>
            <a:ext uri="{FF2B5EF4-FFF2-40B4-BE49-F238E27FC236}">
              <a16:creationId xmlns:a16="http://schemas.microsoft.com/office/drawing/2014/main" id="{00000000-0008-0000-3700-00005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79" name="Line 343">
          <a:extLst>
            <a:ext uri="{FF2B5EF4-FFF2-40B4-BE49-F238E27FC236}">
              <a16:creationId xmlns:a16="http://schemas.microsoft.com/office/drawing/2014/main" id="{00000000-0008-0000-3700-00005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0" name="Line 344">
          <a:extLst>
            <a:ext uri="{FF2B5EF4-FFF2-40B4-BE49-F238E27FC236}">
              <a16:creationId xmlns:a16="http://schemas.microsoft.com/office/drawing/2014/main" id="{00000000-0008-0000-3700-00005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1" name="Line 345">
          <a:extLst>
            <a:ext uri="{FF2B5EF4-FFF2-40B4-BE49-F238E27FC236}">
              <a16:creationId xmlns:a16="http://schemas.microsoft.com/office/drawing/2014/main" id="{00000000-0008-0000-3700-00005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2" name="Line 346">
          <a:extLst>
            <a:ext uri="{FF2B5EF4-FFF2-40B4-BE49-F238E27FC236}">
              <a16:creationId xmlns:a16="http://schemas.microsoft.com/office/drawing/2014/main" id="{00000000-0008-0000-3700-00005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3" name="Line 347">
          <a:extLst>
            <a:ext uri="{FF2B5EF4-FFF2-40B4-BE49-F238E27FC236}">
              <a16:creationId xmlns:a16="http://schemas.microsoft.com/office/drawing/2014/main" id="{00000000-0008-0000-3700-00005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4" name="Line 348">
          <a:extLst>
            <a:ext uri="{FF2B5EF4-FFF2-40B4-BE49-F238E27FC236}">
              <a16:creationId xmlns:a16="http://schemas.microsoft.com/office/drawing/2014/main" id="{00000000-0008-0000-3700-00005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5" name="Line 349">
          <a:extLst>
            <a:ext uri="{FF2B5EF4-FFF2-40B4-BE49-F238E27FC236}">
              <a16:creationId xmlns:a16="http://schemas.microsoft.com/office/drawing/2014/main" id="{00000000-0008-0000-3700-00005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6" name="Line 350">
          <a:extLst>
            <a:ext uri="{FF2B5EF4-FFF2-40B4-BE49-F238E27FC236}">
              <a16:creationId xmlns:a16="http://schemas.microsoft.com/office/drawing/2014/main" id="{00000000-0008-0000-3700-00005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7" name="Line 351">
          <a:extLst>
            <a:ext uri="{FF2B5EF4-FFF2-40B4-BE49-F238E27FC236}">
              <a16:creationId xmlns:a16="http://schemas.microsoft.com/office/drawing/2014/main" id="{00000000-0008-0000-3700-00005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8" name="Line 352">
          <a:extLst>
            <a:ext uri="{FF2B5EF4-FFF2-40B4-BE49-F238E27FC236}">
              <a16:creationId xmlns:a16="http://schemas.microsoft.com/office/drawing/2014/main" id="{00000000-0008-0000-3700-00006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89" name="Line 353">
          <a:extLst>
            <a:ext uri="{FF2B5EF4-FFF2-40B4-BE49-F238E27FC236}">
              <a16:creationId xmlns:a16="http://schemas.microsoft.com/office/drawing/2014/main" id="{00000000-0008-0000-3700-00006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0" name="Line 354">
          <a:extLst>
            <a:ext uri="{FF2B5EF4-FFF2-40B4-BE49-F238E27FC236}">
              <a16:creationId xmlns:a16="http://schemas.microsoft.com/office/drawing/2014/main" id="{00000000-0008-0000-3700-00006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1" name="Line 355">
          <a:extLst>
            <a:ext uri="{FF2B5EF4-FFF2-40B4-BE49-F238E27FC236}">
              <a16:creationId xmlns:a16="http://schemas.microsoft.com/office/drawing/2014/main" id="{00000000-0008-0000-3700-00006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2" name="Line 356">
          <a:extLst>
            <a:ext uri="{FF2B5EF4-FFF2-40B4-BE49-F238E27FC236}">
              <a16:creationId xmlns:a16="http://schemas.microsoft.com/office/drawing/2014/main" id="{00000000-0008-0000-3700-00006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3" name="Line 357">
          <a:extLst>
            <a:ext uri="{FF2B5EF4-FFF2-40B4-BE49-F238E27FC236}">
              <a16:creationId xmlns:a16="http://schemas.microsoft.com/office/drawing/2014/main" id="{00000000-0008-0000-3700-00006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4" name="Line 358">
          <a:extLst>
            <a:ext uri="{FF2B5EF4-FFF2-40B4-BE49-F238E27FC236}">
              <a16:creationId xmlns:a16="http://schemas.microsoft.com/office/drawing/2014/main" id="{00000000-0008-0000-3700-00006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5" name="Line 359">
          <a:extLst>
            <a:ext uri="{FF2B5EF4-FFF2-40B4-BE49-F238E27FC236}">
              <a16:creationId xmlns:a16="http://schemas.microsoft.com/office/drawing/2014/main" id="{00000000-0008-0000-3700-00006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6" name="Line 360">
          <a:extLst>
            <a:ext uri="{FF2B5EF4-FFF2-40B4-BE49-F238E27FC236}">
              <a16:creationId xmlns:a16="http://schemas.microsoft.com/office/drawing/2014/main" id="{00000000-0008-0000-3700-00006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7" name="Line 361">
          <a:extLst>
            <a:ext uri="{FF2B5EF4-FFF2-40B4-BE49-F238E27FC236}">
              <a16:creationId xmlns:a16="http://schemas.microsoft.com/office/drawing/2014/main" id="{00000000-0008-0000-3700-00006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8" name="Line 362">
          <a:extLst>
            <a:ext uri="{FF2B5EF4-FFF2-40B4-BE49-F238E27FC236}">
              <a16:creationId xmlns:a16="http://schemas.microsoft.com/office/drawing/2014/main" id="{00000000-0008-0000-3700-00006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899" name="Line 363">
          <a:extLst>
            <a:ext uri="{FF2B5EF4-FFF2-40B4-BE49-F238E27FC236}">
              <a16:creationId xmlns:a16="http://schemas.microsoft.com/office/drawing/2014/main" id="{00000000-0008-0000-3700-00006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0" name="Line 365">
          <a:extLst>
            <a:ext uri="{FF2B5EF4-FFF2-40B4-BE49-F238E27FC236}">
              <a16:creationId xmlns:a16="http://schemas.microsoft.com/office/drawing/2014/main" id="{00000000-0008-0000-3700-00006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1" name="Line 366">
          <a:extLst>
            <a:ext uri="{FF2B5EF4-FFF2-40B4-BE49-F238E27FC236}">
              <a16:creationId xmlns:a16="http://schemas.microsoft.com/office/drawing/2014/main" id="{00000000-0008-0000-3700-00006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2" name="Line 367">
          <a:extLst>
            <a:ext uri="{FF2B5EF4-FFF2-40B4-BE49-F238E27FC236}">
              <a16:creationId xmlns:a16="http://schemas.microsoft.com/office/drawing/2014/main" id="{00000000-0008-0000-3700-00006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3" name="Line 368">
          <a:extLst>
            <a:ext uri="{FF2B5EF4-FFF2-40B4-BE49-F238E27FC236}">
              <a16:creationId xmlns:a16="http://schemas.microsoft.com/office/drawing/2014/main" id="{00000000-0008-0000-3700-00006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4" name="Line 369">
          <a:extLst>
            <a:ext uri="{FF2B5EF4-FFF2-40B4-BE49-F238E27FC236}">
              <a16:creationId xmlns:a16="http://schemas.microsoft.com/office/drawing/2014/main" id="{00000000-0008-0000-3700-00007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5" name="Line 370">
          <a:extLst>
            <a:ext uri="{FF2B5EF4-FFF2-40B4-BE49-F238E27FC236}">
              <a16:creationId xmlns:a16="http://schemas.microsoft.com/office/drawing/2014/main" id="{00000000-0008-0000-3700-00007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6" name="Line 371">
          <a:extLst>
            <a:ext uri="{FF2B5EF4-FFF2-40B4-BE49-F238E27FC236}">
              <a16:creationId xmlns:a16="http://schemas.microsoft.com/office/drawing/2014/main" id="{00000000-0008-0000-3700-00007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7" name="Line 372">
          <a:extLst>
            <a:ext uri="{FF2B5EF4-FFF2-40B4-BE49-F238E27FC236}">
              <a16:creationId xmlns:a16="http://schemas.microsoft.com/office/drawing/2014/main" id="{00000000-0008-0000-3700-00007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8" name="Line 373">
          <a:extLst>
            <a:ext uri="{FF2B5EF4-FFF2-40B4-BE49-F238E27FC236}">
              <a16:creationId xmlns:a16="http://schemas.microsoft.com/office/drawing/2014/main" id="{00000000-0008-0000-3700-00007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09" name="Line 374">
          <a:extLst>
            <a:ext uri="{FF2B5EF4-FFF2-40B4-BE49-F238E27FC236}">
              <a16:creationId xmlns:a16="http://schemas.microsoft.com/office/drawing/2014/main" id="{00000000-0008-0000-3700-00007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0" name="Line 375">
          <a:extLst>
            <a:ext uri="{FF2B5EF4-FFF2-40B4-BE49-F238E27FC236}">
              <a16:creationId xmlns:a16="http://schemas.microsoft.com/office/drawing/2014/main" id="{00000000-0008-0000-3700-00007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1" name="Line 376">
          <a:extLst>
            <a:ext uri="{FF2B5EF4-FFF2-40B4-BE49-F238E27FC236}">
              <a16:creationId xmlns:a16="http://schemas.microsoft.com/office/drawing/2014/main" id="{00000000-0008-0000-3700-00007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2" name="Line 377">
          <a:extLst>
            <a:ext uri="{FF2B5EF4-FFF2-40B4-BE49-F238E27FC236}">
              <a16:creationId xmlns:a16="http://schemas.microsoft.com/office/drawing/2014/main" id="{00000000-0008-0000-3700-00007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3" name="Line 378">
          <a:extLst>
            <a:ext uri="{FF2B5EF4-FFF2-40B4-BE49-F238E27FC236}">
              <a16:creationId xmlns:a16="http://schemas.microsoft.com/office/drawing/2014/main" id="{00000000-0008-0000-3700-00007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4" name="Line 379">
          <a:extLst>
            <a:ext uri="{FF2B5EF4-FFF2-40B4-BE49-F238E27FC236}">
              <a16:creationId xmlns:a16="http://schemas.microsoft.com/office/drawing/2014/main" id="{00000000-0008-0000-3700-00007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5" name="Line 380">
          <a:extLst>
            <a:ext uri="{FF2B5EF4-FFF2-40B4-BE49-F238E27FC236}">
              <a16:creationId xmlns:a16="http://schemas.microsoft.com/office/drawing/2014/main" id="{00000000-0008-0000-3700-00007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6" name="Line 381">
          <a:extLst>
            <a:ext uri="{FF2B5EF4-FFF2-40B4-BE49-F238E27FC236}">
              <a16:creationId xmlns:a16="http://schemas.microsoft.com/office/drawing/2014/main" id="{00000000-0008-0000-3700-00007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7" name="Line 382">
          <a:extLst>
            <a:ext uri="{FF2B5EF4-FFF2-40B4-BE49-F238E27FC236}">
              <a16:creationId xmlns:a16="http://schemas.microsoft.com/office/drawing/2014/main" id="{00000000-0008-0000-3700-00007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8" name="Line 383">
          <a:extLst>
            <a:ext uri="{FF2B5EF4-FFF2-40B4-BE49-F238E27FC236}">
              <a16:creationId xmlns:a16="http://schemas.microsoft.com/office/drawing/2014/main" id="{00000000-0008-0000-3700-00007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19" name="Line 384">
          <a:extLst>
            <a:ext uri="{FF2B5EF4-FFF2-40B4-BE49-F238E27FC236}">
              <a16:creationId xmlns:a16="http://schemas.microsoft.com/office/drawing/2014/main" id="{00000000-0008-0000-3700-00007F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0" name="Line 385">
          <a:extLst>
            <a:ext uri="{FF2B5EF4-FFF2-40B4-BE49-F238E27FC236}">
              <a16:creationId xmlns:a16="http://schemas.microsoft.com/office/drawing/2014/main" id="{00000000-0008-0000-3700-000080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1" name="Line 386">
          <a:extLst>
            <a:ext uri="{FF2B5EF4-FFF2-40B4-BE49-F238E27FC236}">
              <a16:creationId xmlns:a16="http://schemas.microsoft.com/office/drawing/2014/main" id="{00000000-0008-0000-3700-000081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2" name="Line 387">
          <a:extLst>
            <a:ext uri="{FF2B5EF4-FFF2-40B4-BE49-F238E27FC236}">
              <a16:creationId xmlns:a16="http://schemas.microsoft.com/office/drawing/2014/main" id="{00000000-0008-0000-3700-000082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3" name="Line 388">
          <a:extLst>
            <a:ext uri="{FF2B5EF4-FFF2-40B4-BE49-F238E27FC236}">
              <a16:creationId xmlns:a16="http://schemas.microsoft.com/office/drawing/2014/main" id="{00000000-0008-0000-3700-000083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4" name="Line 389">
          <a:extLst>
            <a:ext uri="{FF2B5EF4-FFF2-40B4-BE49-F238E27FC236}">
              <a16:creationId xmlns:a16="http://schemas.microsoft.com/office/drawing/2014/main" id="{00000000-0008-0000-3700-000084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5" name="Line 390">
          <a:extLst>
            <a:ext uri="{FF2B5EF4-FFF2-40B4-BE49-F238E27FC236}">
              <a16:creationId xmlns:a16="http://schemas.microsoft.com/office/drawing/2014/main" id="{00000000-0008-0000-3700-000085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6" name="Line 391">
          <a:extLst>
            <a:ext uri="{FF2B5EF4-FFF2-40B4-BE49-F238E27FC236}">
              <a16:creationId xmlns:a16="http://schemas.microsoft.com/office/drawing/2014/main" id="{00000000-0008-0000-3700-000086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7" name="Line 392">
          <a:extLst>
            <a:ext uri="{FF2B5EF4-FFF2-40B4-BE49-F238E27FC236}">
              <a16:creationId xmlns:a16="http://schemas.microsoft.com/office/drawing/2014/main" id="{00000000-0008-0000-3700-000087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8" name="Line 393">
          <a:extLst>
            <a:ext uri="{FF2B5EF4-FFF2-40B4-BE49-F238E27FC236}">
              <a16:creationId xmlns:a16="http://schemas.microsoft.com/office/drawing/2014/main" id="{00000000-0008-0000-3700-000088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29" name="Line 394">
          <a:extLst>
            <a:ext uri="{FF2B5EF4-FFF2-40B4-BE49-F238E27FC236}">
              <a16:creationId xmlns:a16="http://schemas.microsoft.com/office/drawing/2014/main" id="{00000000-0008-0000-3700-000089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0" name="Line 395">
          <a:extLst>
            <a:ext uri="{FF2B5EF4-FFF2-40B4-BE49-F238E27FC236}">
              <a16:creationId xmlns:a16="http://schemas.microsoft.com/office/drawing/2014/main" id="{00000000-0008-0000-3700-00008A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1" name="Line 396">
          <a:extLst>
            <a:ext uri="{FF2B5EF4-FFF2-40B4-BE49-F238E27FC236}">
              <a16:creationId xmlns:a16="http://schemas.microsoft.com/office/drawing/2014/main" id="{00000000-0008-0000-3700-00008B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2" name="Line 397">
          <a:extLst>
            <a:ext uri="{FF2B5EF4-FFF2-40B4-BE49-F238E27FC236}">
              <a16:creationId xmlns:a16="http://schemas.microsoft.com/office/drawing/2014/main" id="{00000000-0008-0000-3700-00008C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3" name="Line 398">
          <a:extLst>
            <a:ext uri="{FF2B5EF4-FFF2-40B4-BE49-F238E27FC236}">
              <a16:creationId xmlns:a16="http://schemas.microsoft.com/office/drawing/2014/main" id="{00000000-0008-0000-3700-00008D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65934" name="Line 399">
          <a:extLst>
            <a:ext uri="{FF2B5EF4-FFF2-40B4-BE49-F238E27FC236}">
              <a16:creationId xmlns:a16="http://schemas.microsoft.com/office/drawing/2014/main" id="{00000000-0008-0000-3700-00008E010100}"/>
            </a:ext>
          </a:extLst>
        </xdr:cNvPr>
        <xdr:cNvSpPr>
          <a:spLocks noChangeShapeType="1"/>
        </xdr:cNvSpPr>
      </xdr:nvSpPr>
      <xdr:spPr bwMode="auto">
        <a:xfrm>
          <a:off x="52006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9525</xdr:rowOff>
    </xdr:to>
    <xdr:sp macro="" textlink="">
      <xdr:nvSpPr>
        <xdr:cNvPr id="65935" name="Line 400">
          <a:extLst>
            <a:ext uri="{FF2B5EF4-FFF2-40B4-BE49-F238E27FC236}">
              <a16:creationId xmlns:a16="http://schemas.microsoft.com/office/drawing/2014/main" id="{00000000-0008-0000-3700-00008F010100}"/>
            </a:ext>
          </a:extLst>
        </xdr:cNvPr>
        <xdr:cNvSpPr>
          <a:spLocks noChangeShapeType="1"/>
        </xdr:cNvSpPr>
      </xdr:nvSpPr>
      <xdr:spPr bwMode="auto">
        <a:xfrm>
          <a:off x="19050" y="571500"/>
          <a:ext cx="2209800" cy="4953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628775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89" name="Line 1">
          <a:extLst>
            <a:ext uri="{FF2B5EF4-FFF2-40B4-BE49-F238E27FC236}">
              <a16:creationId xmlns:a16="http://schemas.microsoft.com/office/drawing/2014/main" id="{00000000-0008-0000-3800-00000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0" name="Line 2">
          <a:extLst>
            <a:ext uri="{FF2B5EF4-FFF2-40B4-BE49-F238E27FC236}">
              <a16:creationId xmlns:a16="http://schemas.microsoft.com/office/drawing/2014/main" id="{00000000-0008-0000-3800-00000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1" name="Line 3">
          <a:extLst>
            <a:ext uri="{FF2B5EF4-FFF2-40B4-BE49-F238E27FC236}">
              <a16:creationId xmlns:a16="http://schemas.microsoft.com/office/drawing/2014/main" id="{00000000-0008-0000-3800-00000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2" name="Line 4">
          <a:extLst>
            <a:ext uri="{FF2B5EF4-FFF2-40B4-BE49-F238E27FC236}">
              <a16:creationId xmlns:a16="http://schemas.microsoft.com/office/drawing/2014/main" id="{00000000-0008-0000-3800-00000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3" name="Line 5">
          <a:extLst>
            <a:ext uri="{FF2B5EF4-FFF2-40B4-BE49-F238E27FC236}">
              <a16:creationId xmlns:a16="http://schemas.microsoft.com/office/drawing/2014/main" id="{00000000-0008-0000-3800-00000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4" name="Line 6">
          <a:extLst>
            <a:ext uri="{FF2B5EF4-FFF2-40B4-BE49-F238E27FC236}">
              <a16:creationId xmlns:a16="http://schemas.microsoft.com/office/drawing/2014/main" id="{00000000-0008-0000-3800-00000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5" name="Line 7">
          <a:extLst>
            <a:ext uri="{FF2B5EF4-FFF2-40B4-BE49-F238E27FC236}">
              <a16:creationId xmlns:a16="http://schemas.microsoft.com/office/drawing/2014/main" id="{00000000-0008-0000-3800-00000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6" name="Line 8">
          <a:extLst>
            <a:ext uri="{FF2B5EF4-FFF2-40B4-BE49-F238E27FC236}">
              <a16:creationId xmlns:a16="http://schemas.microsoft.com/office/drawing/2014/main" id="{00000000-0008-0000-3800-00000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7" name="Line 9">
          <a:extLst>
            <a:ext uri="{FF2B5EF4-FFF2-40B4-BE49-F238E27FC236}">
              <a16:creationId xmlns:a16="http://schemas.microsoft.com/office/drawing/2014/main" id="{00000000-0008-0000-3800-00000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8" name="Line 10">
          <a:extLst>
            <a:ext uri="{FF2B5EF4-FFF2-40B4-BE49-F238E27FC236}">
              <a16:creationId xmlns:a16="http://schemas.microsoft.com/office/drawing/2014/main" id="{00000000-0008-0000-3800-00000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499" name="Line 11">
          <a:extLst>
            <a:ext uri="{FF2B5EF4-FFF2-40B4-BE49-F238E27FC236}">
              <a16:creationId xmlns:a16="http://schemas.microsoft.com/office/drawing/2014/main" id="{00000000-0008-0000-3800-00000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0" name="Line 12">
          <a:extLst>
            <a:ext uri="{FF2B5EF4-FFF2-40B4-BE49-F238E27FC236}">
              <a16:creationId xmlns:a16="http://schemas.microsoft.com/office/drawing/2014/main" id="{00000000-0008-0000-3800-00000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1" name="Line 13">
          <a:extLst>
            <a:ext uri="{FF2B5EF4-FFF2-40B4-BE49-F238E27FC236}">
              <a16:creationId xmlns:a16="http://schemas.microsoft.com/office/drawing/2014/main" id="{00000000-0008-0000-3800-00000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2" name="Line 14">
          <a:extLst>
            <a:ext uri="{FF2B5EF4-FFF2-40B4-BE49-F238E27FC236}">
              <a16:creationId xmlns:a16="http://schemas.microsoft.com/office/drawing/2014/main" id="{00000000-0008-0000-3800-00000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3" name="Line 15">
          <a:extLst>
            <a:ext uri="{FF2B5EF4-FFF2-40B4-BE49-F238E27FC236}">
              <a16:creationId xmlns:a16="http://schemas.microsoft.com/office/drawing/2014/main" id="{00000000-0008-0000-3800-00000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4" name="Line 16">
          <a:extLst>
            <a:ext uri="{FF2B5EF4-FFF2-40B4-BE49-F238E27FC236}">
              <a16:creationId xmlns:a16="http://schemas.microsoft.com/office/drawing/2014/main" id="{00000000-0008-0000-3800-00001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5" name="Line 17">
          <a:extLst>
            <a:ext uri="{FF2B5EF4-FFF2-40B4-BE49-F238E27FC236}">
              <a16:creationId xmlns:a16="http://schemas.microsoft.com/office/drawing/2014/main" id="{00000000-0008-0000-3800-00001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6" name="Line 18">
          <a:extLst>
            <a:ext uri="{FF2B5EF4-FFF2-40B4-BE49-F238E27FC236}">
              <a16:creationId xmlns:a16="http://schemas.microsoft.com/office/drawing/2014/main" id="{00000000-0008-0000-3800-00001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7" name="Line 19">
          <a:extLst>
            <a:ext uri="{FF2B5EF4-FFF2-40B4-BE49-F238E27FC236}">
              <a16:creationId xmlns:a16="http://schemas.microsoft.com/office/drawing/2014/main" id="{00000000-0008-0000-3800-00001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8" name="Line 20">
          <a:extLst>
            <a:ext uri="{FF2B5EF4-FFF2-40B4-BE49-F238E27FC236}">
              <a16:creationId xmlns:a16="http://schemas.microsoft.com/office/drawing/2014/main" id="{00000000-0008-0000-3800-00001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09" name="Line 21">
          <a:extLst>
            <a:ext uri="{FF2B5EF4-FFF2-40B4-BE49-F238E27FC236}">
              <a16:creationId xmlns:a16="http://schemas.microsoft.com/office/drawing/2014/main" id="{00000000-0008-0000-3800-00001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0" name="Line 22">
          <a:extLst>
            <a:ext uri="{FF2B5EF4-FFF2-40B4-BE49-F238E27FC236}">
              <a16:creationId xmlns:a16="http://schemas.microsoft.com/office/drawing/2014/main" id="{00000000-0008-0000-3800-00001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1" name="Line 23">
          <a:extLst>
            <a:ext uri="{FF2B5EF4-FFF2-40B4-BE49-F238E27FC236}">
              <a16:creationId xmlns:a16="http://schemas.microsoft.com/office/drawing/2014/main" id="{00000000-0008-0000-3800-00001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2" name="Line 24">
          <a:extLst>
            <a:ext uri="{FF2B5EF4-FFF2-40B4-BE49-F238E27FC236}">
              <a16:creationId xmlns:a16="http://schemas.microsoft.com/office/drawing/2014/main" id="{00000000-0008-0000-3800-00001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3" name="Line 25">
          <a:extLst>
            <a:ext uri="{FF2B5EF4-FFF2-40B4-BE49-F238E27FC236}">
              <a16:creationId xmlns:a16="http://schemas.microsoft.com/office/drawing/2014/main" id="{00000000-0008-0000-3800-00001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4" name="Line 26">
          <a:extLst>
            <a:ext uri="{FF2B5EF4-FFF2-40B4-BE49-F238E27FC236}">
              <a16:creationId xmlns:a16="http://schemas.microsoft.com/office/drawing/2014/main" id="{00000000-0008-0000-3800-00001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5" name="Line 27">
          <a:extLst>
            <a:ext uri="{FF2B5EF4-FFF2-40B4-BE49-F238E27FC236}">
              <a16:creationId xmlns:a16="http://schemas.microsoft.com/office/drawing/2014/main" id="{00000000-0008-0000-3800-00001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6" name="Line 28">
          <a:extLst>
            <a:ext uri="{FF2B5EF4-FFF2-40B4-BE49-F238E27FC236}">
              <a16:creationId xmlns:a16="http://schemas.microsoft.com/office/drawing/2014/main" id="{00000000-0008-0000-3800-00001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7" name="Line 29">
          <a:extLst>
            <a:ext uri="{FF2B5EF4-FFF2-40B4-BE49-F238E27FC236}">
              <a16:creationId xmlns:a16="http://schemas.microsoft.com/office/drawing/2014/main" id="{00000000-0008-0000-3800-00001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8" name="Line 30">
          <a:extLst>
            <a:ext uri="{FF2B5EF4-FFF2-40B4-BE49-F238E27FC236}">
              <a16:creationId xmlns:a16="http://schemas.microsoft.com/office/drawing/2014/main" id="{00000000-0008-0000-3800-00001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19" name="Line 31">
          <a:extLst>
            <a:ext uri="{FF2B5EF4-FFF2-40B4-BE49-F238E27FC236}">
              <a16:creationId xmlns:a16="http://schemas.microsoft.com/office/drawing/2014/main" id="{00000000-0008-0000-3800-00001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0" name="Line 32">
          <a:extLst>
            <a:ext uri="{FF2B5EF4-FFF2-40B4-BE49-F238E27FC236}">
              <a16:creationId xmlns:a16="http://schemas.microsoft.com/office/drawing/2014/main" id="{00000000-0008-0000-3800-00002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1" name="Line 33">
          <a:extLst>
            <a:ext uri="{FF2B5EF4-FFF2-40B4-BE49-F238E27FC236}">
              <a16:creationId xmlns:a16="http://schemas.microsoft.com/office/drawing/2014/main" id="{00000000-0008-0000-3800-00002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2" name="Line 34">
          <a:extLst>
            <a:ext uri="{FF2B5EF4-FFF2-40B4-BE49-F238E27FC236}">
              <a16:creationId xmlns:a16="http://schemas.microsoft.com/office/drawing/2014/main" id="{00000000-0008-0000-3800-00002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3" name="Line 35">
          <a:extLst>
            <a:ext uri="{FF2B5EF4-FFF2-40B4-BE49-F238E27FC236}">
              <a16:creationId xmlns:a16="http://schemas.microsoft.com/office/drawing/2014/main" id="{00000000-0008-0000-3800-00002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4" name="Line 36">
          <a:extLst>
            <a:ext uri="{FF2B5EF4-FFF2-40B4-BE49-F238E27FC236}">
              <a16:creationId xmlns:a16="http://schemas.microsoft.com/office/drawing/2014/main" id="{00000000-0008-0000-3800-00002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5" name="Line 37">
          <a:extLst>
            <a:ext uri="{FF2B5EF4-FFF2-40B4-BE49-F238E27FC236}">
              <a16:creationId xmlns:a16="http://schemas.microsoft.com/office/drawing/2014/main" id="{00000000-0008-0000-3800-00002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6" name="Line 38">
          <a:extLst>
            <a:ext uri="{FF2B5EF4-FFF2-40B4-BE49-F238E27FC236}">
              <a16:creationId xmlns:a16="http://schemas.microsoft.com/office/drawing/2014/main" id="{00000000-0008-0000-3800-00002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7" name="Line 39">
          <a:extLst>
            <a:ext uri="{FF2B5EF4-FFF2-40B4-BE49-F238E27FC236}">
              <a16:creationId xmlns:a16="http://schemas.microsoft.com/office/drawing/2014/main" id="{00000000-0008-0000-3800-00002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8" name="Line 40">
          <a:extLst>
            <a:ext uri="{FF2B5EF4-FFF2-40B4-BE49-F238E27FC236}">
              <a16:creationId xmlns:a16="http://schemas.microsoft.com/office/drawing/2014/main" id="{00000000-0008-0000-3800-00002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29" name="Line 41">
          <a:extLst>
            <a:ext uri="{FF2B5EF4-FFF2-40B4-BE49-F238E27FC236}">
              <a16:creationId xmlns:a16="http://schemas.microsoft.com/office/drawing/2014/main" id="{00000000-0008-0000-3800-00002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0" name="Line 42">
          <a:extLst>
            <a:ext uri="{FF2B5EF4-FFF2-40B4-BE49-F238E27FC236}">
              <a16:creationId xmlns:a16="http://schemas.microsoft.com/office/drawing/2014/main" id="{00000000-0008-0000-3800-00002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1" name="Line 43">
          <a:extLst>
            <a:ext uri="{FF2B5EF4-FFF2-40B4-BE49-F238E27FC236}">
              <a16:creationId xmlns:a16="http://schemas.microsoft.com/office/drawing/2014/main" id="{00000000-0008-0000-3800-00002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2" name="Line 44">
          <a:extLst>
            <a:ext uri="{FF2B5EF4-FFF2-40B4-BE49-F238E27FC236}">
              <a16:creationId xmlns:a16="http://schemas.microsoft.com/office/drawing/2014/main" id="{00000000-0008-0000-3800-00002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3" name="Line 45">
          <a:extLst>
            <a:ext uri="{FF2B5EF4-FFF2-40B4-BE49-F238E27FC236}">
              <a16:creationId xmlns:a16="http://schemas.microsoft.com/office/drawing/2014/main" id="{00000000-0008-0000-3800-00002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4" name="Line 46">
          <a:extLst>
            <a:ext uri="{FF2B5EF4-FFF2-40B4-BE49-F238E27FC236}">
              <a16:creationId xmlns:a16="http://schemas.microsoft.com/office/drawing/2014/main" id="{00000000-0008-0000-3800-00002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5" name="Line 47">
          <a:extLst>
            <a:ext uri="{FF2B5EF4-FFF2-40B4-BE49-F238E27FC236}">
              <a16:creationId xmlns:a16="http://schemas.microsoft.com/office/drawing/2014/main" id="{00000000-0008-0000-3800-00002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6" name="Line 48">
          <a:extLst>
            <a:ext uri="{FF2B5EF4-FFF2-40B4-BE49-F238E27FC236}">
              <a16:creationId xmlns:a16="http://schemas.microsoft.com/office/drawing/2014/main" id="{00000000-0008-0000-3800-00003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7" name="Line 49">
          <a:extLst>
            <a:ext uri="{FF2B5EF4-FFF2-40B4-BE49-F238E27FC236}">
              <a16:creationId xmlns:a16="http://schemas.microsoft.com/office/drawing/2014/main" id="{00000000-0008-0000-3800-00003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8" name="Line 50">
          <a:extLst>
            <a:ext uri="{FF2B5EF4-FFF2-40B4-BE49-F238E27FC236}">
              <a16:creationId xmlns:a16="http://schemas.microsoft.com/office/drawing/2014/main" id="{00000000-0008-0000-3800-00003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39" name="Line 51">
          <a:extLst>
            <a:ext uri="{FF2B5EF4-FFF2-40B4-BE49-F238E27FC236}">
              <a16:creationId xmlns:a16="http://schemas.microsoft.com/office/drawing/2014/main" id="{00000000-0008-0000-3800-00003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0" name="Line 52">
          <a:extLst>
            <a:ext uri="{FF2B5EF4-FFF2-40B4-BE49-F238E27FC236}">
              <a16:creationId xmlns:a16="http://schemas.microsoft.com/office/drawing/2014/main" id="{00000000-0008-0000-3800-00003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1" name="Line 53">
          <a:extLst>
            <a:ext uri="{FF2B5EF4-FFF2-40B4-BE49-F238E27FC236}">
              <a16:creationId xmlns:a16="http://schemas.microsoft.com/office/drawing/2014/main" id="{00000000-0008-0000-3800-00003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2" name="Line 54">
          <a:extLst>
            <a:ext uri="{FF2B5EF4-FFF2-40B4-BE49-F238E27FC236}">
              <a16:creationId xmlns:a16="http://schemas.microsoft.com/office/drawing/2014/main" id="{00000000-0008-0000-3800-00003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3" name="Line 55">
          <a:extLst>
            <a:ext uri="{FF2B5EF4-FFF2-40B4-BE49-F238E27FC236}">
              <a16:creationId xmlns:a16="http://schemas.microsoft.com/office/drawing/2014/main" id="{00000000-0008-0000-3800-00003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4" name="Line 56">
          <a:extLst>
            <a:ext uri="{FF2B5EF4-FFF2-40B4-BE49-F238E27FC236}">
              <a16:creationId xmlns:a16="http://schemas.microsoft.com/office/drawing/2014/main" id="{00000000-0008-0000-3800-00003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5" name="Line 57">
          <a:extLst>
            <a:ext uri="{FF2B5EF4-FFF2-40B4-BE49-F238E27FC236}">
              <a16:creationId xmlns:a16="http://schemas.microsoft.com/office/drawing/2014/main" id="{00000000-0008-0000-3800-00003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6" name="Line 58">
          <a:extLst>
            <a:ext uri="{FF2B5EF4-FFF2-40B4-BE49-F238E27FC236}">
              <a16:creationId xmlns:a16="http://schemas.microsoft.com/office/drawing/2014/main" id="{00000000-0008-0000-3800-00003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7" name="Line 59">
          <a:extLst>
            <a:ext uri="{FF2B5EF4-FFF2-40B4-BE49-F238E27FC236}">
              <a16:creationId xmlns:a16="http://schemas.microsoft.com/office/drawing/2014/main" id="{00000000-0008-0000-3800-00003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8" name="Line 60">
          <a:extLst>
            <a:ext uri="{FF2B5EF4-FFF2-40B4-BE49-F238E27FC236}">
              <a16:creationId xmlns:a16="http://schemas.microsoft.com/office/drawing/2014/main" id="{00000000-0008-0000-3800-00003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49" name="Line 61">
          <a:extLst>
            <a:ext uri="{FF2B5EF4-FFF2-40B4-BE49-F238E27FC236}">
              <a16:creationId xmlns:a16="http://schemas.microsoft.com/office/drawing/2014/main" id="{00000000-0008-0000-3800-00003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0" name="Line 62">
          <a:extLst>
            <a:ext uri="{FF2B5EF4-FFF2-40B4-BE49-F238E27FC236}">
              <a16:creationId xmlns:a16="http://schemas.microsoft.com/office/drawing/2014/main" id="{00000000-0008-0000-3800-00003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1" name="Line 63">
          <a:extLst>
            <a:ext uri="{FF2B5EF4-FFF2-40B4-BE49-F238E27FC236}">
              <a16:creationId xmlns:a16="http://schemas.microsoft.com/office/drawing/2014/main" id="{00000000-0008-0000-3800-00003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2" name="Line 64">
          <a:extLst>
            <a:ext uri="{FF2B5EF4-FFF2-40B4-BE49-F238E27FC236}">
              <a16:creationId xmlns:a16="http://schemas.microsoft.com/office/drawing/2014/main" id="{00000000-0008-0000-3800-00004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3" name="Line 65">
          <a:extLst>
            <a:ext uri="{FF2B5EF4-FFF2-40B4-BE49-F238E27FC236}">
              <a16:creationId xmlns:a16="http://schemas.microsoft.com/office/drawing/2014/main" id="{00000000-0008-0000-3800-00004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4" name="Line 66">
          <a:extLst>
            <a:ext uri="{FF2B5EF4-FFF2-40B4-BE49-F238E27FC236}">
              <a16:creationId xmlns:a16="http://schemas.microsoft.com/office/drawing/2014/main" id="{00000000-0008-0000-3800-00004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5" name="Line 67">
          <a:extLst>
            <a:ext uri="{FF2B5EF4-FFF2-40B4-BE49-F238E27FC236}">
              <a16:creationId xmlns:a16="http://schemas.microsoft.com/office/drawing/2014/main" id="{00000000-0008-0000-3800-00004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6" name="Line 68">
          <a:extLst>
            <a:ext uri="{FF2B5EF4-FFF2-40B4-BE49-F238E27FC236}">
              <a16:creationId xmlns:a16="http://schemas.microsoft.com/office/drawing/2014/main" id="{00000000-0008-0000-3800-00004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7" name="Line 69">
          <a:extLst>
            <a:ext uri="{FF2B5EF4-FFF2-40B4-BE49-F238E27FC236}">
              <a16:creationId xmlns:a16="http://schemas.microsoft.com/office/drawing/2014/main" id="{00000000-0008-0000-3800-00004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8" name="Line 70">
          <a:extLst>
            <a:ext uri="{FF2B5EF4-FFF2-40B4-BE49-F238E27FC236}">
              <a16:creationId xmlns:a16="http://schemas.microsoft.com/office/drawing/2014/main" id="{00000000-0008-0000-3800-00004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59" name="Line 71">
          <a:extLst>
            <a:ext uri="{FF2B5EF4-FFF2-40B4-BE49-F238E27FC236}">
              <a16:creationId xmlns:a16="http://schemas.microsoft.com/office/drawing/2014/main" id="{00000000-0008-0000-3800-00004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0" name="Line 72">
          <a:extLst>
            <a:ext uri="{FF2B5EF4-FFF2-40B4-BE49-F238E27FC236}">
              <a16:creationId xmlns:a16="http://schemas.microsoft.com/office/drawing/2014/main" id="{00000000-0008-0000-3800-00004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1" name="Line 73">
          <a:extLst>
            <a:ext uri="{FF2B5EF4-FFF2-40B4-BE49-F238E27FC236}">
              <a16:creationId xmlns:a16="http://schemas.microsoft.com/office/drawing/2014/main" id="{00000000-0008-0000-3800-00004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2" name="Line 74">
          <a:extLst>
            <a:ext uri="{FF2B5EF4-FFF2-40B4-BE49-F238E27FC236}">
              <a16:creationId xmlns:a16="http://schemas.microsoft.com/office/drawing/2014/main" id="{00000000-0008-0000-3800-00004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3" name="Line 75">
          <a:extLst>
            <a:ext uri="{FF2B5EF4-FFF2-40B4-BE49-F238E27FC236}">
              <a16:creationId xmlns:a16="http://schemas.microsoft.com/office/drawing/2014/main" id="{00000000-0008-0000-3800-00004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4" name="Line 76">
          <a:extLst>
            <a:ext uri="{FF2B5EF4-FFF2-40B4-BE49-F238E27FC236}">
              <a16:creationId xmlns:a16="http://schemas.microsoft.com/office/drawing/2014/main" id="{00000000-0008-0000-3800-00004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5" name="Line 77">
          <a:extLst>
            <a:ext uri="{FF2B5EF4-FFF2-40B4-BE49-F238E27FC236}">
              <a16:creationId xmlns:a16="http://schemas.microsoft.com/office/drawing/2014/main" id="{00000000-0008-0000-3800-00004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6" name="Line 78">
          <a:extLst>
            <a:ext uri="{FF2B5EF4-FFF2-40B4-BE49-F238E27FC236}">
              <a16:creationId xmlns:a16="http://schemas.microsoft.com/office/drawing/2014/main" id="{00000000-0008-0000-3800-00004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7" name="Line 79">
          <a:extLst>
            <a:ext uri="{FF2B5EF4-FFF2-40B4-BE49-F238E27FC236}">
              <a16:creationId xmlns:a16="http://schemas.microsoft.com/office/drawing/2014/main" id="{00000000-0008-0000-3800-00004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8" name="Line 80">
          <a:extLst>
            <a:ext uri="{FF2B5EF4-FFF2-40B4-BE49-F238E27FC236}">
              <a16:creationId xmlns:a16="http://schemas.microsoft.com/office/drawing/2014/main" id="{00000000-0008-0000-3800-00005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69" name="Line 81">
          <a:extLst>
            <a:ext uri="{FF2B5EF4-FFF2-40B4-BE49-F238E27FC236}">
              <a16:creationId xmlns:a16="http://schemas.microsoft.com/office/drawing/2014/main" id="{00000000-0008-0000-3800-00005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0" name="Line 82">
          <a:extLst>
            <a:ext uri="{FF2B5EF4-FFF2-40B4-BE49-F238E27FC236}">
              <a16:creationId xmlns:a16="http://schemas.microsoft.com/office/drawing/2014/main" id="{00000000-0008-0000-3800-00005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1" name="Line 83">
          <a:extLst>
            <a:ext uri="{FF2B5EF4-FFF2-40B4-BE49-F238E27FC236}">
              <a16:creationId xmlns:a16="http://schemas.microsoft.com/office/drawing/2014/main" id="{00000000-0008-0000-3800-00005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2" name="Line 84">
          <a:extLst>
            <a:ext uri="{FF2B5EF4-FFF2-40B4-BE49-F238E27FC236}">
              <a16:creationId xmlns:a16="http://schemas.microsoft.com/office/drawing/2014/main" id="{00000000-0008-0000-3800-00005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3" name="Line 85">
          <a:extLst>
            <a:ext uri="{FF2B5EF4-FFF2-40B4-BE49-F238E27FC236}">
              <a16:creationId xmlns:a16="http://schemas.microsoft.com/office/drawing/2014/main" id="{00000000-0008-0000-3800-00005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4" name="Line 86">
          <a:extLst>
            <a:ext uri="{FF2B5EF4-FFF2-40B4-BE49-F238E27FC236}">
              <a16:creationId xmlns:a16="http://schemas.microsoft.com/office/drawing/2014/main" id="{00000000-0008-0000-3800-00005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5" name="Line 87">
          <a:extLst>
            <a:ext uri="{FF2B5EF4-FFF2-40B4-BE49-F238E27FC236}">
              <a16:creationId xmlns:a16="http://schemas.microsoft.com/office/drawing/2014/main" id="{00000000-0008-0000-3800-00005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6" name="Line 88">
          <a:extLst>
            <a:ext uri="{FF2B5EF4-FFF2-40B4-BE49-F238E27FC236}">
              <a16:creationId xmlns:a16="http://schemas.microsoft.com/office/drawing/2014/main" id="{00000000-0008-0000-3800-00005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7" name="Line 89">
          <a:extLst>
            <a:ext uri="{FF2B5EF4-FFF2-40B4-BE49-F238E27FC236}">
              <a16:creationId xmlns:a16="http://schemas.microsoft.com/office/drawing/2014/main" id="{00000000-0008-0000-3800-00005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8" name="Line 90">
          <a:extLst>
            <a:ext uri="{FF2B5EF4-FFF2-40B4-BE49-F238E27FC236}">
              <a16:creationId xmlns:a16="http://schemas.microsoft.com/office/drawing/2014/main" id="{00000000-0008-0000-3800-00005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79" name="Line 91">
          <a:extLst>
            <a:ext uri="{FF2B5EF4-FFF2-40B4-BE49-F238E27FC236}">
              <a16:creationId xmlns:a16="http://schemas.microsoft.com/office/drawing/2014/main" id="{00000000-0008-0000-3800-00005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0" name="Line 92">
          <a:extLst>
            <a:ext uri="{FF2B5EF4-FFF2-40B4-BE49-F238E27FC236}">
              <a16:creationId xmlns:a16="http://schemas.microsoft.com/office/drawing/2014/main" id="{00000000-0008-0000-3800-00005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1" name="Line 93">
          <a:extLst>
            <a:ext uri="{FF2B5EF4-FFF2-40B4-BE49-F238E27FC236}">
              <a16:creationId xmlns:a16="http://schemas.microsoft.com/office/drawing/2014/main" id="{00000000-0008-0000-3800-00005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2" name="Line 94">
          <a:extLst>
            <a:ext uri="{FF2B5EF4-FFF2-40B4-BE49-F238E27FC236}">
              <a16:creationId xmlns:a16="http://schemas.microsoft.com/office/drawing/2014/main" id="{00000000-0008-0000-3800-00005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3" name="Line 95">
          <a:extLst>
            <a:ext uri="{FF2B5EF4-FFF2-40B4-BE49-F238E27FC236}">
              <a16:creationId xmlns:a16="http://schemas.microsoft.com/office/drawing/2014/main" id="{00000000-0008-0000-3800-00005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4" name="Line 96">
          <a:extLst>
            <a:ext uri="{FF2B5EF4-FFF2-40B4-BE49-F238E27FC236}">
              <a16:creationId xmlns:a16="http://schemas.microsoft.com/office/drawing/2014/main" id="{00000000-0008-0000-3800-00006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5" name="Line 97">
          <a:extLst>
            <a:ext uri="{FF2B5EF4-FFF2-40B4-BE49-F238E27FC236}">
              <a16:creationId xmlns:a16="http://schemas.microsoft.com/office/drawing/2014/main" id="{00000000-0008-0000-3800-00006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6" name="Line 98">
          <a:extLst>
            <a:ext uri="{FF2B5EF4-FFF2-40B4-BE49-F238E27FC236}">
              <a16:creationId xmlns:a16="http://schemas.microsoft.com/office/drawing/2014/main" id="{00000000-0008-0000-3800-00006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7" name="Line 99">
          <a:extLst>
            <a:ext uri="{FF2B5EF4-FFF2-40B4-BE49-F238E27FC236}">
              <a16:creationId xmlns:a16="http://schemas.microsoft.com/office/drawing/2014/main" id="{00000000-0008-0000-3800-00006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8" name="Line 100">
          <a:extLst>
            <a:ext uri="{FF2B5EF4-FFF2-40B4-BE49-F238E27FC236}">
              <a16:creationId xmlns:a16="http://schemas.microsoft.com/office/drawing/2014/main" id="{00000000-0008-0000-3800-00006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89" name="Line 101">
          <a:extLst>
            <a:ext uri="{FF2B5EF4-FFF2-40B4-BE49-F238E27FC236}">
              <a16:creationId xmlns:a16="http://schemas.microsoft.com/office/drawing/2014/main" id="{00000000-0008-0000-3800-00006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0" name="Line 102">
          <a:extLst>
            <a:ext uri="{FF2B5EF4-FFF2-40B4-BE49-F238E27FC236}">
              <a16:creationId xmlns:a16="http://schemas.microsoft.com/office/drawing/2014/main" id="{00000000-0008-0000-3800-00006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1" name="Line 103">
          <a:extLst>
            <a:ext uri="{FF2B5EF4-FFF2-40B4-BE49-F238E27FC236}">
              <a16:creationId xmlns:a16="http://schemas.microsoft.com/office/drawing/2014/main" id="{00000000-0008-0000-3800-00006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2" name="Line 104">
          <a:extLst>
            <a:ext uri="{FF2B5EF4-FFF2-40B4-BE49-F238E27FC236}">
              <a16:creationId xmlns:a16="http://schemas.microsoft.com/office/drawing/2014/main" id="{00000000-0008-0000-3800-00006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3" name="Line 105">
          <a:extLst>
            <a:ext uri="{FF2B5EF4-FFF2-40B4-BE49-F238E27FC236}">
              <a16:creationId xmlns:a16="http://schemas.microsoft.com/office/drawing/2014/main" id="{00000000-0008-0000-3800-00006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4" name="Line 106">
          <a:extLst>
            <a:ext uri="{FF2B5EF4-FFF2-40B4-BE49-F238E27FC236}">
              <a16:creationId xmlns:a16="http://schemas.microsoft.com/office/drawing/2014/main" id="{00000000-0008-0000-3800-00006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5" name="Line 107">
          <a:extLst>
            <a:ext uri="{FF2B5EF4-FFF2-40B4-BE49-F238E27FC236}">
              <a16:creationId xmlns:a16="http://schemas.microsoft.com/office/drawing/2014/main" id="{00000000-0008-0000-3800-00006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6" name="Line 108">
          <a:extLst>
            <a:ext uri="{FF2B5EF4-FFF2-40B4-BE49-F238E27FC236}">
              <a16:creationId xmlns:a16="http://schemas.microsoft.com/office/drawing/2014/main" id="{00000000-0008-0000-3800-00006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7" name="Line 109">
          <a:extLst>
            <a:ext uri="{FF2B5EF4-FFF2-40B4-BE49-F238E27FC236}">
              <a16:creationId xmlns:a16="http://schemas.microsoft.com/office/drawing/2014/main" id="{00000000-0008-0000-3800-00006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8" name="Line 110">
          <a:extLst>
            <a:ext uri="{FF2B5EF4-FFF2-40B4-BE49-F238E27FC236}">
              <a16:creationId xmlns:a16="http://schemas.microsoft.com/office/drawing/2014/main" id="{00000000-0008-0000-3800-00006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599" name="Line 111">
          <a:extLst>
            <a:ext uri="{FF2B5EF4-FFF2-40B4-BE49-F238E27FC236}">
              <a16:creationId xmlns:a16="http://schemas.microsoft.com/office/drawing/2014/main" id="{00000000-0008-0000-3800-00006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0" name="Line 112">
          <a:extLst>
            <a:ext uri="{FF2B5EF4-FFF2-40B4-BE49-F238E27FC236}">
              <a16:creationId xmlns:a16="http://schemas.microsoft.com/office/drawing/2014/main" id="{00000000-0008-0000-3800-00007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1" name="Line 113">
          <a:extLst>
            <a:ext uri="{FF2B5EF4-FFF2-40B4-BE49-F238E27FC236}">
              <a16:creationId xmlns:a16="http://schemas.microsoft.com/office/drawing/2014/main" id="{00000000-0008-0000-3800-00007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2" name="Line 114">
          <a:extLst>
            <a:ext uri="{FF2B5EF4-FFF2-40B4-BE49-F238E27FC236}">
              <a16:creationId xmlns:a16="http://schemas.microsoft.com/office/drawing/2014/main" id="{00000000-0008-0000-3800-00007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3" name="Line 115">
          <a:extLst>
            <a:ext uri="{FF2B5EF4-FFF2-40B4-BE49-F238E27FC236}">
              <a16:creationId xmlns:a16="http://schemas.microsoft.com/office/drawing/2014/main" id="{00000000-0008-0000-3800-00007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4" name="Line 116">
          <a:extLst>
            <a:ext uri="{FF2B5EF4-FFF2-40B4-BE49-F238E27FC236}">
              <a16:creationId xmlns:a16="http://schemas.microsoft.com/office/drawing/2014/main" id="{00000000-0008-0000-3800-00007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5" name="Line 117">
          <a:extLst>
            <a:ext uri="{FF2B5EF4-FFF2-40B4-BE49-F238E27FC236}">
              <a16:creationId xmlns:a16="http://schemas.microsoft.com/office/drawing/2014/main" id="{00000000-0008-0000-3800-00007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6" name="Line 118">
          <a:extLst>
            <a:ext uri="{FF2B5EF4-FFF2-40B4-BE49-F238E27FC236}">
              <a16:creationId xmlns:a16="http://schemas.microsoft.com/office/drawing/2014/main" id="{00000000-0008-0000-3800-00007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7" name="Line 119">
          <a:extLst>
            <a:ext uri="{FF2B5EF4-FFF2-40B4-BE49-F238E27FC236}">
              <a16:creationId xmlns:a16="http://schemas.microsoft.com/office/drawing/2014/main" id="{00000000-0008-0000-3800-00007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8" name="Line 120">
          <a:extLst>
            <a:ext uri="{FF2B5EF4-FFF2-40B4-BE49-F238E27FC236}">
              <a16:creationId xmlns:a16="http://schemas.microsoft.com/office/drawing/2014/main" id="{00000000-0008-0000-3800-00007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09" name="Line 121">
          <a:extLst>
            <a:ext uri="{FF2B5EF4-FFF2-40B4-BE49-F238E27FC236}">
              <a16:creationId xmlns:a16="http://schemas.microsoft.com/office/drawing/2014/main" id="{00000000-0008-0000-3800-00007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0" name="Line 122">
          <a:extLst>
            <a:ext uri="{FF2B5EF4-FFF2-40B4-BE49-F238E27FC236}">
              <a16:creationId xmlns:a16="http://schemas.microsoft.com/office/drawing/2014/main" id="{00000000-0008-0000-3800-00007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1" name="Line 123">
          <a:extLst>
            <a:ext uri="{FF2B5EF4-FFF2-40B4-BE49-F238E27FC236}">
              <a16:creationId xmlns:a16="http://schemas.microsoft.com/office/drawing/2014/main" id="{00000000-0008-0000-3800-00007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2" name="Line 124">
          <a:extLst>
            <a:ext uri="{FF2B5EF4-FFF2-40B4-BE49-F238E27FC236}">
              <a16:creationId xmlns:a16="http://schemas.microsoft.com/office/drawing/2014/main" id="{00000000-0008-0000-3800-00007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3" name="Line 125">
          <a:extLst>
            <a:ext uri="{FF2B5EF4-FFF2-40B4-BE49-F238E27FC236}">
              <a16:creationId xmlns:a16="http://schemas.microsoft.com/office/drawing/2014/main" id="{00000000-0008-0000-3800-00007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4" name="Line 126">
          <a:extLst>
            <a:ext uri="{FF2B5EF4-FFF2-40B4-BE49-F238E27FC236}">
              <a16:creationId xmlns:a16="http://schemas.microsoft.com/office/drawing/2014/main" id="{00000000-0008-0000-3800-00007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5" name="Line 127">
          <a:extLst>
            <a:ext uri="{FF2B5EF4-FFF2-40B4-BE49-F238E27FC236}">
              <a16:creationId xmlns:a16="http://schemas.microsoft.com/office/drawing/2014/main" id="{00000000-0008-0000-3800-00007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6" name="Line 128">
          <a:extLst>
            <a:ext uri="{FF2B5EF4-FFF2-40B4-BE49-F238E27FC236}">
              <a16:creationId xmlns:a16="http://schemas.microsoft.com/office/drawing/2014/main" id="{00000000-0008-0000-3800-00008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7" name="Line 129">
          <a:extLst>
            <a:ext uri="{FF2B5EF4-FFF2-40B4-BE49-F238E27FC236}">
              <a16:creationId xmlns:a16="http://schemas.microsoft.com/office/drawing/2014/main" id="{00000000-0008-0000-3800-00008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8" name="Line 130">
          <a:extLst>
            <a:ext uri="{FF2B5EF4-FFF2-40B4-BE49-F238E27FC236}">
              <a16:creationId xmlns:a16="http://schemas.microsoft.com/office/drawing/2014/main" id="{00000000-0008-0000-3800-00008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19" name="Line 131">
          <a:extLst>
            <a:ext uri="{FF2B5EF4-FFF2-40B4-BE49-F238E27FC236}">
              <a16:creationId xmlns:a16="http://schemas.microsoft.com/office/drawing/2014/main" id="{00000000-0008-0000-3800-00008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0" name="Line 132">
          <a:extLst>
            <a:ext uri="{FF2B5EF4-FFF2-40B4-BE49-F238E27FC236}">
              <a16:creationId xmlns:a16="http://schemas.microsoft.com/office/drawing/2014/main" id="{00000000-0008-0000-3800-00008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1" name="Line 133">
          <a:extLst>
            <a:ext uri="{FF2B5EF4-FFF2-40B4-BE49-F238E27FC236}">
              <a16:creationId xmlns:a16="http://schemas.microsoft.com/office/drawing/2014/main" id="{00000000-0008-0000-3800-00008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2" name="Line 134">
          <a:extLst>
            <a:ext uri="{FF2B5EF4-FFF2-40B4-BE49-F238E27FC236}">
              <a16:creationId xmlns:a16="http://schemas.microsoft.com/office/drawing/2014/main" id="{00000000-0008-0000-3800-00008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3" name="Line 135">
          <a:extLst>
            <a:ext uri="{FF2B5EF4-FFF2-40B4-BE49-F238E27FC236}">
              <a16:creationId xmlns:a16="http://schemas.microsoft.com/office/drawing/2014/main" id="{00000000-0008-0000-3800-00008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4" name="Line 136">
          <a:extLst>
            <a:ext uri="{FF2B5EF4-FFF2-40B4-BE49-F238E27FC236}">
              <a16:creationId xmlns:a16="http://schemas.microsoft.com/office/drawing/2014/main" id="{00000000-0008-0000-3800-00008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5" name="Line 137">
          <a:extLst>
            <a:ext uri="{FF2B5EF4-FFF2-40B4-BE49-F238E27FC236}">
              <a16:creationId xmlns:a16="http://schemas.microsoft.com/office/drawing/2014/main" id="{00000000-0008-0000-3800-00008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6" name="Line 138">
          <a:extLst>
            <a:ext uri="{FF2B5EF4-FFF2-40B4-BE49-F238E27FC236}">
              <a16:creationId xmlns:a16="http://schemas.microsoft.com/office/drawing/2014/main" id="{00000000-0008-0000-3800-00008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7" name="Line 139">
          <a:extLst>
            <a:ext uri="{FF2B5EF4-FFF2-40B4-BE49-F238E27FC236}">
              <a16:creationId xmlns:a16="http://schemas.microsoft.com/office/drawing/2014/main" id="{00000000-0008-0000-3800-00008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8" name="Line 140">
          <a:extLst>
            <a:ext uri="{FF2B5EF4-FFF2-40B4-BE49-F238E27FC236}">
              <a16:creationId xmlns:a16="http://schemas.microsoft.com/office/drawing/2014/main" id="{00000000-0008-0000-3800-00008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29" name="Line 141">
          <a:extLst>
            <a:ext uri="{FF2B5EF4-FFF2-40B4-BE49-F238E27FC236}">
              <a16:creationId xmlns:a16="http://schemas.microsoft.com/office/drawing/2014/main" id="{00000000-0008-0000-3800-00008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0" name="Line 142">
          <a:extLst>
            <a:ext uri="{FF2B5EF4-FFF2-40B4-BE49-F238E27FC236}">
              <a16:creationId xmlns:a16="http://schemas.microsoft.com/office/drawing/2014/main" id="{00000000-0008-0000-3800-00008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1" name="Line 143">
          <a:extLst>
            <a:ext uri="{FF2B5EF4-FFF2-40B4-BE49-F238E27FC236}">
              <a16:creationId xmlns:a16="http://schemas.microsoft.com/office/drawing/2014/main" id="{00000000-0008-0000-3800-00008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2" name="Line 144">
          <a:extLst>
            <a:ext uri="{FF2B5EF4-FFF2-40B4-BE49-F238E27FC236}">
              <a16:creationId xmlns:a16="http://schemas.microsoft.com/office/drawing/2014/main" id="{00000000-0008-0000-3800-00009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3" name="Line 145">
          <a:extLst>
            <a:ext uri="{FF2B5EF4-FFF2-40B4-BE49-F238E27FC236}">
              <a16:creationId xmlns:a16="http://schemas.microsoft.com/office/drawing/2014/main" id="{00000000-0008-0000-3800-00009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4" name="Line 146">
          <a:extLst>
            <a:ext uri="{FF2B5EF4-FFF2-40B4-BE49-F238E27FC236}">
              <a16:creationId xmlns:a16="http://schemas.microsoft.com/office/drawing/2014/main" id="{00000000-0008-0000-3800-00009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5" name="Line 147">
          <a:extLst>
            <a:ext uri="{FF2B5EF4-FFF2-40B4-BE49-F238E27FC236}">
              <a16:creationId xmlns:a16="http://schemas.microsoft.com/office/drawing/2014/main" id="{00000000-0008-0000-3800-00009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6" name="Line 148">
          <a:extLst>
            <a:ext uri="{FF2B5EF4-FFF2-40B4-BE49-F238E27FC236}">
              <a16:creationId xmlns:a16="http://schemas.microsoft.com/office/drawing/2014/main" id="{00000000-0008-0000-3800-00009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7" name="Line 149">
          <a:extLst>
            <a:ext uri="{FF2B5EF4-FFF2-40B4-BE49-F238E27FC236}">
              <a16:creationId xmlns:a16="http://schemas.microsoft.com/office/drawing/2014/main" id="{00000000-0008-0000-3800-00009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8" name="Line 150">
          <a:extLst>
            <a:ext uri="{FF2B5EF4-FFF2-40B4-BE49-F238E27FC236}">
              <a16:creationId xmlns:a16="http://schemas.microsoft.com/office/drawing/2014/main" id="{00000000-0008-0000-3800-00009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39" name="Line 151">
          <a:extLst>
            <a:ext uri="{FF2B5EF4-FFF2-40B4-BE49-F238E27FC236}">
              <a16:creationId xmlns:a16="http://schemas.microsoft.com/office/drawing/2014/main" id="{00000000-0008-0000-3800-00009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0" name="Line 152">
          <a:extLst>
            <a:ext uri="{FF2B5EF4-FFF2-40B4-BE49-F238E27FC236}">
              <a16:creationId xmlns:a16="http://schemas.microsoft.com/office/drawing/2014/main" id="{00000000-0008-0000-3800-00009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1" name="Line 153">
          <a:extLst>
            <a:ext uri="{FF2B5EF4-FFF2-40B4-BE49-F238E27FC236}">
              <a16:creationId xmlns:a16="http://schemas.microsoft.com/office/drawing/2014/main" id="{00000000-0008-0000-3800-00009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2" name="Line 154">
          <a:extLst>
            <a:ext uri="{FF2B5EF4-FFF2-40B4-BE49-F238E27FC236}">
              <a16:creationId xmlns:a16="http://schemas.microsoft.com/office/drawing/2014/main" id="{00000000-0008-0000-3800-00009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3" name="Line 155">
          <a:extLst>
            <a:ext uri="{FF2B5EF4-FFF2-40B4-BE49-F238E27FC236}">
              <a16:creationId xmlns:a16="http://schemas.microsoft.com/office/drawing/2014/main" id="{00000000-0008-0000-3800-00009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4" name="Line 156">
          <a:extLst>
            <a:ext uri="{FF2B5EF4-FFF2-40B4-BE49-F238E27FC236}">
              <a16:creationId xmlns:a16="http://schemas.microsoft.com/office/drawing/2014/main" id="{00000000-0008-0000-3800-00009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5" name="Line 157">
          <a:extLst>
            <a:ext uri="{FF2B5EF4-FFF2-40B4-BE49-F238E27FC236}">
              <a16:creationId xmlns:a16="http://schemas.microsoft.com/office/drawing/2014/main" id="{00000000-0008-0000-3800-00009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6" name="Line 158">
          <a:extLst>
            <a:ext uri="{FF2B5EF4-FFF2-40B4-BE49-F238E27FC236}">
              <a16:creationId xmlns:a16="http://schemas.microsoft.com/office/drawing/2014/main" id="{00000000-0008-0000-3800-00009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7" name="Line 159">
          <a:extLst>
            <a:ext uri="{FF2B5EF4-FFF2-40B4-BE49-F238E27FC236}">
              <a16:creationId xmlns:a16="http://schemas.microsoft.com/office/drawing/2014/main" id="{00000000-0008-0000-3800-00009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8" name="Line 160">
          <a:extLst>
            <a:ext uri="{FF2B5EF4-FFF2-40B4-BE49-F238E27FC236}">
              <a16:creationId xmlns:a16="http://schemas.microsoft.com/office/drawing/2014/main" id="{00000000-0008-0000-3800-0000A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49" name="Line 161">
          <a:extLst>
            <a:ext uri="{FF2B5EF4-FFF2-40B4-BE49-F238E27FC236}">
              <a16:creationId xmlns:a16="http://schemas.microsoft.com/office/drawing/2014/main" id="{00000000-0008-0000-3800-0000A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0" name="Line 162">
          <a:extLst>
            <a:ext uri="{FF2B5EF4-FFF2-40B4-BE49-F238E27FC236}">
              <a16:creationId xmlns:a16="http://schemas.microsoft.com/office/drawing/2014/main" id="{00000000-0008-0000-3800-0000A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1" name="Line 163">
          <a:extLst>
            <a:ext uri="{FF2B5EF4-FFF2-40B4-BE49-F238E27FC236}">
              <a16:creationId xmlns:a16="http://schemas.microsoft.com/office/drawing/2014/main" id="{00000000-0008-0000-3800-0000A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2" name="Line 164">
          <a:extLst>
            <a:ext uri="{FF2B5EF4-FFF2-40B4-BE49-F238E27FC236}">
              <a16:creationId xmlns:a16="http://schemas.microsoft.com/office/drawing/2014/main" id="{00000000-0008-0000-3800-0000A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3" name="Line 165">
          <a:extLst>
            <a:ext uri="{FF2B5EF4-FFF2-40B4-BE49-F238E27FC236}">
              <a16:creationId xmlns:a16="http://schemas.microsoft.com/office/drawing/2014/main" id="{00000000-0008-0000-3800-0000A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4" name="Line 166">
          <a:extLst>
            <a:ext uri="{FF2B5EF4-FFF2-40B4-BE49-F238E27FC236}">
              <a16:creationId xmlns:a16="http://schemas.microsoft.com/office/drawing/2014/main" id="{00000000-0008-0000-3800-0000A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5" name="Line 167">
          <a:extLst>
            <a:ext uri="{FF2B5EF4-FFF2-40B4-BE49-F238E27FC236}">
              <a16:creationId xmlns:a16="http://schemas.microsoft.com/office/drawing/2014/main" id="{00000000-0008-0000-3800-0000A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6" name="Line 168">
          <a:extLst>
            <a:ext uri="{FF2B5EF4-FFF2-40B4-BE49-F238E27FC236}">
              <a16:creationId xmlns:a16="http://schemas.microsoft.com/office/drawing/2014/main" id="{00000000-0008-0000-3800-0000A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7" name="Line 169">
          <a:extLst>
            <a:ext uri="{FF2B5EF4-FFF2-40B4-BE49-F238E27FC236}">
              <a16:creationId xmlns:a16="http://schemas.microsoft.com/office/drawing/2014/main" id="{00000000-0008-0000-3800-0000A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8" name="Line 170">
          <a:extLst>
            <a:ext uri="{FF2B5EF4-FFF2-40B4-BE49-F238E27FC236}">
              <a16:creationId xmlns:a16="http://schemas.microsoft.com/office/drawing/2014/main" id="{00000000-0008-0000-3800-0000A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59" name="Line 171">
          <a:extLst>
            <a:ext uri="{FF2B5EF4-FFF2-40B4-BE49-F238E27FC236}">
              <a16:creationId xmlns:a16="http://schemas.microsoft.com/office/drawing/2014/main" id="{00000000-0008-0000-3800-0000A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0" name="Line 172">
          <a:extLst>
            <a:ext uri="{FF2B5EF4-FFF2-40B4-BE49-F238E27FC236}">
              <a16:creationId xmlns:a16="http://schemas.microsoft.com/office/drawing/2014/main" id="{00000000-0008-0000-3800-0000A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1" name="Line 173">
          <a:extLst>
            <a:ext uri="{FF2B5EF4-FFF2-40B4-BE49-F238E27FC236}">
              <a16:creationId xmlns:a16="http://schemas.microsoft.com/office/drawing/2014/main" id="{00000000-0008-0000-3800-0000A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2" name="Line 174">
          <a:extLst>
            <a:ext uri="{FF2B5EF4-FFF2-40B4-BE49-F238E27FC236}">
              <a16:creationId xmlns:a16="http://schemas.microsoft.com/office/drawing/2014/main" id="{00000000-0008-0000-3800-0000A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3" name="Line 175">
          <a:extLst>
            <a:ext uri="{FF2B5EF4-FFF2-40B4-BE49-F238E27FC236}">
              <a16:creationId xmlns:a16="http://schemas.microsoft.com/office/drawing/2014/main" id="{00000000-0008-0000-3800-0000A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4" name="Line 176">
          <a:extLst>
            <a:ext uri="{FF2B5EF4-FFF2-40B4-BE49-F238E27FC236}">
              <a16:creationId xmlns:a16="http://schemas.microsoft.com/office/drawing/2014/main" id="{00000000-0008-0000-3800-0000B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5" name="Line 177">
          <a:extLst>
            <a:ext uri="{FF2B5EF4-FFF2-40B4-BE49-F238E27FC236}">
              <a16:creationId xmlns:a16="http://schemas.microsoft.com/office/drawing/2014/main" id="{00000000-0008-0000-3800-0000B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6" name="Line 178">
          <a:extLst>
            <a:ext uri="{FF2B5EF4-FFF2-40B4-BE49-F238E27FC236}">
              <a16:creationId xmlns:a16="http://schemas.microsoft.com/office/drawing/2014/main" id="{00000000-0008-0000-3800-0000B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7" name="Line 179">
          <a:extLst>
            <a:ext uri="{FF2B5EF4-FFF2-40B4-BE49-F238E27FC236}">
              <a16:creationId xmlns:a16="http://schemas.microsoft.com/office/drawing/2014/main" id="{00000000-0008-0000-3800-0000B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8" name="Line 180">
          <a:extLst>
            <a:ext uri="{FF2B5EF4-FFF2-40B4-BE49-F238E27FC236}">
              <a16:creationId xmlns:a16="http://schemas.microsoft.com/office/drawing/2014/main" id="{00000000-0008-0000-3800-0000B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69" name="Line 181">
          <a:extLst>
            <a:ext uri="{FF2B5EF4-FFF2-40B4-BE49-F238E27FC236}">
              <a16:creationId xmlns:a16="http://schemas.microsoft.com/office/drawing/2014/main" id="{00000000-0008-0000-3800-0000B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0" name="Line 182">
          <a:extLst>
            <a:ext uri="{FF2B5EF4-FFF2-40B4-BE49-F238E27FC236}">
              <a16:creationId xmlns:a16="http://schemas.microsoft.com/office/drawing/2014/main" id="{00000000-0008-0000-3800-0000B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1" name="Line 183">
          <a:extLst>
            <a:ext uri="{FF2B5EF4-FFF2-40B4-BE49-F238E27FC236}">
              <a16:creationId xmlns:a16="http://schemas.microsoft.com/office/drawing/2014/main" id="{00000000-0008-0000-3800-0000B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2" name="Line 184">
          <a:extLst>
            <a:ext uri="{FF2B5EF4-FFF2-40B4-BE49-F238E27FC236}">
              <a16:creationId xmlns:a16="http://schemas.microsoft.com/office/drawing/2014/main" id="{00000000-0008-0000-3800-0000B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3" name="Line 185">
          <a:extLst>
            <a:ext uri="{FF2B5EF4-FFF2-40B4-BE49-F238E27FC236}">
              <a16:creationId xmlns:a16="http://schemas.microsoft.com/office/drawing/2014/main" id="{00000000-0008-0000-3800-0000B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4" name="Line 186">
          <a:extLst>
            <a:ext uri="{FF2B5EF4-FFF2-40B4-BE49-F238E27FC236}">
              <a16:creationId xmlns:a16="http://schemas.microsoft.com/office/drawing/2014/main" id="{00000000-0008-0000-3800-0000B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5" name="Line 187">
          <a:extLst>
            <a:ext uri="{FF2B5EF4-FFF2-40B4-BE49-F238E27FC236}">
              <a16:creationId xmlns:a16="http://schemas.microsoft.com/office/drawing/2014/main" id="{00000000-0008-0000-3800-0000B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6" name="Line 188">
          <a:extLst>
            <a:ext uri="{FF2B5EF4-FFF2-40B4-BE49-F238E27FC236}">
              <a16:creationId xmlns:a16="http://schemas.microsoft.com/office/drawing/2014/main" id="{00000000-0008-0000-3800-0000B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7" name="Line 189">
          <a:extLst>
            <a:ext uri="{FF2B5EF4-FFF2-40B4-BE49-F238E27FC236}">
              <a16:creationId xmlns:a16="http://schemas.microsoft.com/office/drawing/2014/main" id="{00000000-0008-0000-3800-0000B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8" name="Line 190">
          <a:extLst>
            <a:ext uri="{FF2B5EF4-FFF2-40B4-BE49-F238E27FC236}">
              <a16:creationId xmlns:a16="http://schemas.microsoft.com/office/drawing/2014/main" id="{00000000-0008-0000-3800-0000B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79" name="Line 191">
          <a:extLst>
            <a:ext uri="{FF2B5EF4-FFF2-40B4-BE49-F238E27FC236}">
              <a16:creationId xmlns:a16="http://schemas.microsoft.com/office/drawing/2014/main" id="{00000000-0008-0000-3800-0000B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0" name="Line 192">
          <a:extLst>
            <a:ext uri="{FF2B5EF4-FFF2-40B4-BE49-F238E27FC236}">
              <a16:creationId xmlns:a16="http://schemas.microsoft.com/office/drawing/2014/main" id="{00000000-0008-0000-3800-0000C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1" name="Line 193">
          <a:extLst>
            <a:ext uri="{FF2B5EF4-FFF2-40B4-BE49-F238E27FC236}">
              <a16:creationId xmlns:a16="http://schemas.microsoft.com/office/drawing/2014/main" id="{00000000-0008-0000-3800-0000C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2" name="Line 194">
          <a:extLst>
            <a:ext uri="{FF2B5EF4-FFF2-40B4-BE49-F238E27FC236}">
              <a16:creationId xmlns:a16="http://schemas.microsoft.com/office/drawing/2014/main" id="{00000000-0008-0000-3800-0000C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3" name="Line 195">
          <a:extLst>
            <a:ext uri="{FF2B5EF4-FFF2-40B4-BE49-F238E27FC236}">
              <a16:creationId xmlns:a16="http://schemas.microsoft.com/office/drawing/2014/main" id="{00000000-0008-0000-3800-0000C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4" name="Line 196">
          <a:extLst>
            <a:ext uri="{FF2B5EF4-FFF2-40B4-BE49-F238E27FC236}">
              <a16:creationId xmlns:a16="http://schemas.microsoft.com/office/drawing/2014/main" id="{00000000-0008-0000-3800-0000C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5" name="Line 197">
          <a:extLst>
            <a:ext uri="{FF2B5EF4-FFF2-40B4-BE49-F238E27FC236}">
              <a16:creationId xmlns:a16="http://schemas.microsoft.com/office/drawing/2014/main" id="{00000000-0008-0000-3800-0000C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6" name="Line 198">
          <a:extLst>
            <a:ext uri="{FF2B5EF4-FFF2-40B4-BE49-F238E27FC236}">
              <a16:creationId xmlns:a16="http://schemas.microsoft.com/office/drawing/2014/main" id="{00000000-0008-0000-3800-0000C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7" name="Line 199">
          <a:extLst>
            <a:ext uri="{FF2B5EF4-FFF2-40B4-BE49-F238E27FC236}">
              <a16:creationId xmlns:a16="http://schemas.microsoft.com/office/drawing/2014/main" id="{00000000-0008-0000-3800-0000C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8" name="Line 200">
          <a:extLst>
            <a:ext uri="{FF2B5EF4-FFF2-40B4-BE49-F238E27FC236}">
              <a16:creationId xmlns:a16="http://schemas.microsoft.com/office/drawing/2014/main" id="{00000000-0008-0000-3800-0000C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89" name="Line 201">
          <a:extLst>
            <a:ext uri="{FF2B5EF4-FFF2-40B4-BE49-F238E27FC236}">
              <a16:creationId xmlns:a16="http://schemas.microsoft.com/office/drawing/2014/main" id="{00000000-0008-0000-3800-0000C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0" name="Line 202">
          <a:extLst>
            <a:ext uri="{FF2B5EF4-FFF2-40B4-BE49-F238E27FC236}">
              <a16:creationId xmlns:a16="http://schemas.microsoft.com/office/drawing/2014/main" id="{00000000-0008-0000-3800-0000C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1" name="Line 203">
          <a:extLst>
            <a:ext uri="{FF2B5EF4-FFF2-40B4-BE49-F238E27FC236}">
              <a16:creationId xmlns:a16="http://schemas.microsoft.com/office/drawing/2014/main" id="{00000000-0008-0000-3800-0000C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2" name="Line 204">
          <a:extLst>
            <a:ext uri="{FF2B5EF4-FFF2-40B4-BE49-F238E27FC236}">
              <a16:creationId xmlns:a16="http://schemas.microsoft.com/office/drawing/2014/main" id="{00000000-0008-0000-3800-0000C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3" name="Line 205">
          <a:extLst>
            <a:ext uri="{FF2B5EF4-FFF2-40B4-BE49-F238E27FC236}">
              <a16:creationId xmlns:a16="http://schemas.microsoft.com/office/drawing/2014/main" id="{00000000-0008-0000-3800-0000C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4" name="Line 206">
          <a:extLst>
            <a:ext uri="{FF2B5EF4-FFF2-40B4-BE49-F238E27FC236}">
              <a16:creationId xmlns:a16="http://schemas.microsoft.com/office/drawing/2014/main" id="{00000000-0008-0000-3800-0000C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5" name="Line 207">
          <a:extLst>
            <a:ext uri="{FF2B5EF4-FFF2-40B4-BE49-F238E27FC236}">
              <a16:creationId xmlns:a16="http://schemas.microsoft.com/office/drawing/2014/main" id="{00000000-0008-0000-3800-0000C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6" name="Line 208">
          <a:extLst>
            <a:ext uri="{FF2B5EF4-FFF2-40B4-BE49-F238E27FC236}">
              <a16:creationId xmlns:a16="http://schemas.microsoft.com/office/drawing/2014/main" id="{00000000-0008-0000-3800-0000D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7" name="Line 209">
          <a:extLst>
            <a:ext uri="{FF2B5EF4-FFF2-40B4-BE49-F238E27FC236}">
              <a16:creationId xmlns:a16="http://schemas.microsoft.com/office/drawing/2014/main" id="{00000000-0008-0000-3800-0000D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8" name="Line 210">
          <a:extLst>
            <a:ext uri="{FF2B5EF4-FFF2-40B4-BE49-F238E27FC236}">
              <a16:creationId xmlns:a16="http://schemas.microsoft.com/office/drawing/2014/main" id="{00000000-0008-0000-3800-0000D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699" name="Line 211">
          <a:extLst>
            <a:ext uri="{FF2B5EF4-FFF2-40B4-BE49-F238E27FC236}">
              <a16:creationId xmlns:a16="http://schemas.microsoft.com/office/drawing/2014/main" id="{00000000-0008-0000-3800-0000D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0" name="Line 212">
          <a:extLst>
            <a:ext uri="{FF2B5EF4-FFF2-40B4-BE49-F238E27FC236}">
              <a16:creationId xmlns:a16="http://schemas.microsoft.com/office/drawing/2014/main" id="{00000000-0008-0000-3800-0000D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1" name="Line 213">
          <a:extLst>
            <a:ext uri="{FF2B5EF4-FFF2-40B4-BE49-F238E27FC236}">
              <a16:creationId xmlns:a16="http://schemas.microsoft.com/office/drawing/2014/main" id="{00000000-0008-0000-3800-0000D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2" name="Line 214">
          <a:extLst>
            <a:ext uri="{FF2B5EF4-FFF2-40B4-BE49-F238E27FC236}">
              <a16:creationId xmlns:a16="http://schemas.microsoft.com/office/drawing/2014/main" id="{00000000-0008-0000-3800-0000D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3" name="Line 215">
          <a:extLst>
            <a:ext uri="{FF2B5EF4-FFF2-40B4-BE49-F238E27FC236}">
              <a16:creationId xmlns:a16="http://schemas.microsoft.com/office/drawing/2014/main" id="{00000000-0008-0000-3800-0000D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4" name="Line 216">
          <a:extLst>
            <a:ext uri="{FF2B5EF4-FFF2-40B4-BE49-F238E27FC236}">
              <a16:creationId xmlns:a16="http://schemas.microsoft.com/office/drawing/2014/main" id="{00000000-0008-0000-3800-0000D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5" name="Line 217">
          <a:extLst>
            <a:ext uri="{FF2B5EF4-FFF2-40B4-BE49-F238E27FC236}">
              <a16:creationId xmlns:a16="http://schemas.microsoft.com/office/drawing/2014/main" id="{00000000-0008-0000-3800-0000D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6" name="Line 218">
          <a:extLst>
            <a:ext uri="{FF2B5EF4-FFF2-40B4-BE49-F238E27FC236}">
              <a16:creationId xmlns:a16="http://schemas.microsoft.com/office/drawing/2014/main" id="{00000000-0008-0000-3800-0000D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7" name="Line 219">
          <a:extLst>
            <a:ext uri="{FF2B5EF4-FFF2-40B4-BE49-F238E27FC236}">
              <a16:creationId xmlns:a16="http://schemas.microsoft.com/office/drawing/2014/main" id="{00000000-0008-0000-3800-0000D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8" name="Line 220">
          <a:extLst>
            <a:ext uri="{FF2B5EF4-FFF2-40B4-BE49-F238E27FC236}">
              <a16:creationId xmlns:a16="http://schemas.microsoft.com/office/drawing/2014/main" id="{00000000-0008-0000-3800-0000D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09" name="Line 221">
          <a:extLst>
            <a:ext uri="{FF2B5EF4-FFF2-40B4-BE49-F238E27FC236}">
              <a16:creationId xmlns:a16="http://schemas.microsoft.com/office/drawing/2014/main" id="{00000000-0008-0000-3800-0000D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0" name="Line 222">
          <a:extLst>
            <a:ext uri="{FF2B5EF4-FFF2-40B4-BE49-F238E27FC236}">
              <a16:creationId xmlns:a16="http://schemas.microsoft.com/office/drawing/2014/main" id="{00000000-0008-0000-3800-0000D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1" name="Line 223">
          <a:extLst>
            <a:ext uri="{FF2B5EF4-FFF2-40B4-BE49-F238E27FC236}">
              <a16:creationId xmlns:a16="http://schemas.microsoft.com/office/drawing/2014/main" id="{00000000-0008-0000-3800-0000D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2" name="Line 224">
          <a:extLst>
            <a:ext uri="{FF2B5EF4-FFF2-40B4-BE49-F238E27FC236}">
              <a16:creationId xmlns:a16="http://schemas.microsoft.com/office/drawing/2014/main" id="{00000000-0008-0000-3800-0000E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3" name="Line 225">
          <a:extLst>
            <a:ext uri="{FF2B5EF4-FFF2-40B4-BE49-F238E27FC236}">
              <a16:creationId xmlns:a16="http://schemas.microsoft.com/office/drawing/2014/main" id="{00000000-0008-0000-3800-0000E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4" name="Line 226">
          <a:extLst>
            <a:ext uri="{FF2B5EF4-FFF2-40B4-BE49-F238E27FC236}">
              <a16:creationId xmlns:a16="http://schemas.microsoft.com/office/drawing/2014/main" id="{00000000-0008-0000-3800-0000E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5" name="Line 227">
          <a:extLst>
            <a:ext uri="{FF2B5EF4-FFF2-40B4-BE49-F238E27FC236}">
              <a16:creationId xmlns:a16="http://schemas.microsoft.com/office/drawing/2014/main" id="{00000000-0008-0000-3800-0000E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6" name="Line 228">
          <a:extLst>
            <a:ext uri="{FF2B5EF4-FFF2-40B4-BE49-F238E27FC236}">
              <a16:creationId xmlns:a16="http://schemas.microsoft.com/office/drawing/2014/main" id="{00000000-0008-0000-3800-0000E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7" name="Line 229">
          <a:extLst>
            <a:ext uri="{FF2B5EF4-FFF2-40B4-BE49-F238E27FC236}">
              <a16:creationId xmlns:a16="http://schemas.microsoft.com/office/drawing/2014/main" id="{00000000-0008-0000-3800-0000E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8" name="Line 230">
          <a:extLst>
            <a:ext uri="{FF2B5EF4-FFF2-40B4-BE49-F238E27FC236}">
              <a16:creationId xmlns:a16="http://schemas.microsoft.com/office/drawing/2014/main" id="{00000000-0008-0000-3800-0000E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19" name="Line 231">
          <a:extLst>
            <a:ext uri="{FF2B5EF4-FFF2-40B4-BE49-F238E27FC236}">
              <a16:creationId xmlns:a16="http://schemas.microsoft.com/office/drawing/2014/main" id="{00000000-0008-0000-3800-0000E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0" name="Line 232">
          <a:extLst>
            <a:ext uri="{FF2B5EF4-FFF2-40B4-BE49-F238E27FC236}">
              <a16:creationId xmlns:a16="http://schemas.microsoft.com/office/drawing/2014/main" id="{00000000-0008-0000-3800-0000E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1" name="Line 233">
          <a:extLst>
            <a:ext uri="{FF2B5EF4-FFF2-40B4-BE49-F238E27FC236}">
              <a16:creationId xmlns:a16="http://schemas.microsoft.com/office/drawing/2014/main" id="{00000000-0008-0000-3800-0000E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2" name="Line 234">
          <a:extLst>
            <a:ext uri="{FF2B5EF4-FFF2-40B4-BE49-F238E27FC236}">
              <a16:creationId xmlns:a16="http://schemas.microsoft.com/office/drawing/2014/main" id="{00000000-0008-0000-3800-0000E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3" name="Line 235">
          <a:extLst>
            <a:ext uri="{FF2B5EF4-FFF2-40B4-BE49-F238E27FC236}">
              <a16:creationId xmlns:a16="http://schemas.microsoft.com/office/drawing/2014/main" id="{00000000-0008-0000-3800-0000E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4" name="Line 236">
          <a:extLst>
            <a:ext uri="{FF2B5EF4-FFF2-40B4-BE49-F238E27FC236}">
              <a16:creationId xmlns:a16="http://schemas.microsoft.com/office/drawing/2014/main" id="{00000000-0008-0000-3800-0000E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5" name="Line 237">
          <a:extLst>
            <a:ext uri="{FF2B5EF4-FFF2-40B4-BE49-F238E27FC236}">
              <a16:creationId xmlns:a16="http://schemas.microsoft.com/office/drawing/2014/main" id="{00000000-0008-0000-3800-0000E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6" name="Line 238">
          <a:extLst>
            <a:ext uri="{FF2B5EF4-FFF2-40B4-BE49-F238E27FC236}">
              <a16:creationId xmlns:a16="http://schemas.microsoft.com/office/drawing/2014/main" id="{00000000-0008-0000-3800-0000E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7" name="Line 239">
          <a:extLst>
            <a:ext uri="{FF2B5EF4-FFF2-40B4-BE49-F238E27FC236}">
              <a16:creationId xmlns:a16="http://schemas.microsoft.com/office/drawing/2014/main" id="{00000000-0008-0000-3800-0000E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8" name="Line 240">
          <a:extLst>
            <a:ext uri="{FF2B5EF4-FFF2-40B4-BE49-F238E27FC236}">
              <a16:creationId xmlns:a16="http://schemas.microsoft.com/office/drawing/2014/main" id="{00000000-0008-0000-3800-0000F0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29" name="Line 241">
          <a:extLst>
            <a:ext uri="{FF2B5EF4-FFF2-40B4-BE49-F238E27FC236}">
              <a16:creationId xmlns:a16="http://schemas.microsoft.com/office/drawing/2014/main" id="{00000000-0008-0000-3800-0000F1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0" name="Line 242">
          <a:extLst>
            <a:ext uri="{FF2B5EF4-FFF2-40B4-BE49-F238E27FC236}">
              <a16:creationId xmlns:a16="http://schemas.microsoft.com/office/drawing/2014/main" id="{00000000-0008-0000-3800-0000F2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1" name="Line 243">
          <a:extLst>
            <a:ext uri="{FF2B5EF4-FFF2-40B4-BE49-F238E27FC236}">
              <a16:creationId xmlns:a16="http://schemas.microsoft.com/office/drawing/2014/main" id="{00000000-0008-0000-3800-0000F3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2" name="Line 244">
          <a:extLst>
            <a:ext uri="{FF2B5EF4-FFF2-40B4-BE49-F238E27FC236}">
              <a16:creationId xmlns:a16="http://schemas.microsoft.com/office/drawing/2014/main" id="{00000000-0008-0000-3800-0000F4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3" name="Line 245">
          <a:extLst>
            <a:ext uri="{FF2B5EF4-FFF2-40B4-BE49-F238E27FC236}">
              <a16:creationId xmlns:a16="http://schemas.microsoft.com/office/drawing/2014/main" id="{00000000-0008-0000-3800-0000F5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4" name="Line 246">
          <a:extLst>
            <a:ext uri="{FF2B5EF4-FFF2-40B4-BE49-F238E27FC236}">
              <a16:creationId xmlns:a16="http://schemas.microsoft.com/office/drawing/2014/main" id="{00000000-0008-0000-3800-0000F6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5" name="Line 247">
          <a:extLst>
            <a:ext uri="{FF2B5EF4-FFF2-40B4-BE49-F238E27FC236}">
              <a16:creationId xmlns:a16="http://schemas.microsoft.com/office/drawing/2014/main" id="{00000000-0008-0000-3800-0000F7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6" name="Line 248">
          <a:extLst>
            <a:ext uri="{FF2B5EF4-FFF2-40B4-BE49-F238E27FC236}">
              <a16:creationId xmlns:a16="http://schemas.microsoft.com/office/drawing/2014/main" id="{00000000-0008-0000-3800-0000F8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7" name="Line 249">
          <a:extLst>
            <a:ext uri="{FF2B5EF4-FFF2-40B4-BE49-F238E27FC236}">
              <a16:creationId xmlns:a16="http://schemas.microsoft.com/office/drawing/2014/main" id="{00000000-0008-0000-3800-0000F9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8" name="Line 250">
          <a:extLst>
            <a:ext uri="{FF2B5EF4-FFF2-40B4-BE49-F238E27FC236}">
              <a16:creationId xmlns:a16="http://schemas.microsoft.com/office/drawing/2014/main" id="{00000000-0008-0000-3800-0000FA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39" name="Line 251">
          <a:extLst>
            <a:ext uri="{FF2B5EF4-FFF2-40B4-BE49-F238E27FC236}">
              <a16:creationId xmlns:a16="http://schemas.microsoft.com/office/drawing/2014/main" id="{00000000-0008-0000-3800-0000FB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0" name="Line 252">
          <a:extLst>
            <a:ext uri="{FF2B5EF4-FFF2-40B4-BE49-F238E27FC236}">
              <a16:creationId xmlns:a16="http://schemas.microsoft.com/office/drawing/2014/main" id="{00000000-0008-0000-3800-0000FC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1" name="Line 253">
          <a:extLst>
            <a:ext uri="{FF2B5EF4-FFF2-40B4-BE49-F238E27FC236}">
              <a16:creationId xmlns:a16="http://schemas.microsoft.com/office/drawing/2014/main" id="{00000000-0008-0000-3800-0000FD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2" name="Line 254">
          <a:extLst>
            <a:ext uri="{FF2B5EF4-FFF2-40B4-BE49-F238E27FC236}">
              <a16:creationId xmlns:a16="http://schemas.microsoft.com/office/drawing/2014/main" id="{00000000-0008-0000-3800-0000FE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3" name="Line 255">
          <a:extLst>
            <a:ext uri="{FF2B5EF4-FFF2-40B4-BE49-F238E27FC236}">
              <a16:creationId xmlns:a16="http://schemas.microsoft.com/office/drawing/2014/main" id="{00000000-0008-0000-3800-0000FFF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4" name="Line 256">
          <a:extLst>
            <a:ext uri="{FF2B5EF4-FFF2-40B4-BE49-F238E27FC236}">
              <a16:creationId xmlns:a16="http://schemas.microsoft.com/office/drawing/2014/main" id="{00000000-0008-0000-3800-000000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5" name="Line 257">
          <a:extLst>
            <a:ext uri="{FF2B5EF4-FFF2-40B4-BE49-F238E27FC236}">
              <a16:creationId xmlns:a16="http://schemas.microsoft.com/office/drawing/2014/main" id="{00000000-0008-0000-3800-000001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6" name="Line 258">
          <a:extLst>
            <a:ext uri="{FF2B5EF4-FFF2-40B4-BE49-F238E27FC236}">
              <a16:creationId xmlns:a16="http://schemas.microsoft.com/office/drawing/2014/main" id="{00000000-0008-0000-3800-000002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7" name="Line 259">
          <a:extLst>
            <a:ext uri="{FF2B5EF4-FFF2-40B4-BE49-F238E27FC236}">
              <a16:creationId xmlns:a16="http://schemas.microsoft.com/office/drawing/2014/main" id="{00000000-0008-0000-3800-000003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63748" name="Line 260">
          <a:extLst>
            <a:ext uri="{FF2B5EF4-FFF2-40B4-BE49-F238E27FC236}">
              <a16:creationId xmlns:a16="http://schemas.microsoft.com/office/drawing/2014/main" id="{00000000-0008-0000-3800-000004F9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63749" name="Line 261">
          <a:extLst>
            <a:ext uri="{FF2B5EF4-FFF2-40B4-BE49-F238E27FC236}">
              <a16:creationId xmlns:a16="http://schemas.microsoft.com/office/drawing/2014/main" id="{00000000-0008-0000-3800-000005F90000}"/>
            </a:ext>
          </a:extLst>
        </xdr:cNvPr>
        <xdr:cNvSpPr>
          <a:spLocks noChangeShapeType="1"/>
        </xdr:cNvSpPr>
      </xdr:nvSpPr>
      <xdr:spPr bwMode="auto">
        <a:xfrm>
          <a:off x="9525" y="552450"/>
          <a:ext cx="981075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1" name="Line 1">
          <a:extLst>
            <a:ext uri="{FF2B5EF4-FFF2-40B4-BE49-F238E27FC236}">
              <a16:creationId xmlns:a16="http://schemas.microsoft.com/office/drawing/2014/main" id="{00000000-0008-0000-3900-00000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2" name="Line 2">
          <a:extLst>
            <a:ext uri="{FF2B5EF4-FFF2-40B4-BE49-F238E27FC236}">
              <a16:creationId xmlns:a16="http://schemas.microsoft.com/office/drawing/2014/main" id="{00000000-0008-0000-3900-00000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3" name="Line 3">
          <a:extLst>
            <a:ext uri="{FF2B5EF4-FFF2-40B4-BE49-F238E27FC236}">
              <a16:creationId xmlns:a16="http://schemas.microsoft.com/office/drawing/2014/main" id="{00000000-0008-0000-3900-00000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4" name="Line 4">
          <a:extLst>
            <a:ext uri="{FF2B5EF4-FFF2-40B4-BE49-F238E27FC236}">
              <a16:creationId xmlns:a16="http://schemas.microsoft.com/office/drawing/2014/main" id="{00000000-0008-0000-3900-00000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5" name="Line 5">
          <a:extLst>
            <a:ext uri="{FF2B5EF4-FFF2-40B4-BE49-F238E27FC236}">
              <a16:creationId xmlns:a16="http://schemas.microsoft.com/office/drawing/2014/main" id="{00000000-0008-0000-3900-00000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6" name="Line 6">
          <a:extLst>
            <a:ext uri="{FF2B5EF4-FFF2-40B4-BE49-F238E27FC236}">
              <a16:creationId xmlns:a16="http://schemas.microsoft.com/office/drawing/2014/main" id="{00000000-0008-0000-3900-00000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7" name="Line 7">
          <a:extLst>
            <a:ext uri="{FF2B5EF4-FFF2-40B4-BE49-F238E27FC236}">
              <a16:creationId xmlns:a16="http://schemas.microsoft.com/office/drawing/2014/main" id="{00000000-0008-0000-3900-00000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8" name="Line 8">
          <a:extLst>
            <a:ext uri="{FF2B5EF4-FFF2-40B4-BE49-F238E27FC236}">
              <a16:creationId xmlns:a16="http://schemas.microsoft.com/office/drawing/2014/main" id="{00000000-0008-0000-3900-00000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29" name="Line 9">
          <a:extLst>
            <a:ext uri="{FF2B5EF4-FFF2-40B4-BE49-F238E27FC236}">
              <a16:creationId xmlns:a16="http://schemas.microsoft.com/office/drawing/2014/main" id="{00000000-0008-0000-3900-00000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0" name="Line 10">
          <a:extLst>
            <a:ext uri="{FF2B5EF4-FFF2-40B4-BE49-F238E27FC236}">
              <a16:creationId xmlns:a16="http://schemas.microsoft.com/office/drawing/2014/main" id="{00000000-0008-0000-3900-00000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1" name="Line 11">
          <a:extLst>
            <a:ext uri="{FF2B5EF4-FFF2-40B4-BE49-F238E27FC236}">
              <a16:creationId xmlns:a16="http://schemas.microsoft.com/office/drawing/2014/main" id="{00000000-0008-0000-3900-00000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2" name="Line 12">
          <a:extLst>
            <a:ext uri="{FF2B5EF4-FFF2-40B4-BE49-F238E27FC236}">
              <a16:creationId xmlns:a16="http://schemas.microsoft.com/office/drawing/2014/main" id="{00000000-0008-0000-3900-00000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3" name="Line 13">
          <a:extLst>
            <a:ext uri="{FF2B5EF4-FFF2-40B4-BE49-F238E27FC236}">
              <a16:creationId xmlns:a16="http://schemas.microsoft.com/office/drawing/2014/main" id="{00000000-0008-0000-3900-00000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4" name="Line 14">
          <a:extLst>
            <a:ext uri="{FF2B5EF4-FFF2-40B4-BE49-F238E27FC236}">
              <a16:creationId xmlns:a16="http://schemas.microsoft.com/office/drawing/2014/main" id="{00000000-0008-0000-3900-00000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5" name="Line 15">
          <a:extLst>
            <a:ext uri="{FF2B5EF4-FFF2-40B4-BE49-F238E27FC236}">
              <a16:creationId xmlns:a16="http://schemas.microsoft.com/office/drawing/2014/main" id="{00000000-0008-0000-3900-00000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6" name="Line 16">
          <a:extLst>
            <a:ext uri="{FF2B5EF4-FFF2-40B4-BE49-F238E27FC236}">
              <a16:creationId xmlns:a16="http://schemas.microsoft.com/office/drawing/2014/main" id="{00000000-0008-0000-3900-00001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7" name="Line 17">
          <a:extLst>
            <a:ext uri="{FF2B5EF4-FFF2-40B4-BE49-F238E27FC236}">
              <a16:creationId xmlns:a16="http://schemas.microsoft.com/office/drawing/2014/main" id="{00000000-0008-0000-3900-00001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8" name="Line 18">
          <a:extLst>
            <a:ext uri="{FF2B5EF4-FFF2-40B4-BE49-F238E27FC236}">
              <a16:creationId xmlns:a16="http://schemas.microsoft.com/office/drawing/2014/main" id="{00000000-0008-0000-3900-00001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39" name="Line 19">
          <a:extLst>
            <a:ext uri="{FF2B5EF4-FFF2-40B4-BE49-F238E27FC236}">
              <a16:creationId xmlns:a16="http://schemas.microsoft.com/office/drawing/2014/main" id="{00000000-0008-0000-3900-00001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0" name="Line 20">
          <a:extLst>
            <a:ext uri="{FF2B5EF4-FFF2-40B4-BE49-F238E27FC236}">
              <a16:creationId xmlns:a16="http://schemas.microsoft.com/office/drawing/2014/main" id="{00000000-0008-0000-3900-000014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1" name="Line 21">
          <a:extLst>
            <a:ext uri="{FF2B5EF4-FFF2-40B4-BE49-F238E27FC236}">
              <a16:creationId xmlns:a16="http://schemas.microsoft.com/office/drawing/2014/main" id="{00000000-0008-0000-3900-000015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2" name="Line 22">
          <a:extLst>
            <a:ext uri="{FF2B5EF4-FFF2-40B4-BE49-F238E27FC236}">
              <a16:creationId xmlns:a16="http://schemas.microsoft.com/office/drawing/2014/main" id="{00000000-0008-0000-3900-000016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3" name="Line 23">
          <a:extLst>
            <a:ext uri="{FF2B5EF4-FFF2-40B4-BE49-F238E27FC236}">
              <a16:creationId xmlns:a16="http://schemas.microsoft.com/office/drawing/2014/main" id="{00000000-0008-0000-3900-000017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4" name="Line 24">
          <a:extLst>
            <a:ext uri="{FF2B5EF4-FFF2-40B4-BE49-F238E27FC236}">
              <a16:creationId xmlns:a16="http://schemas.microsoft.com/office/drawing/2014/main" id="{00000000-0008-0000-3900-000018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5" name="Line 25">
          <a:extLst>
            <a:ext uri="{FF2B5EF4-FFF2-40B4-BE49-F238E27FC236}">
              <a16:creationId xmlns:a16="http://schemas.microsoft.com/office/drawing/2014/main" id="{00000000-0008-0000-3900-000019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6" name="Line 26">
          <a:extLst>
            <a:ext uri="{FF2B5EF4-FFF2-40B4-BE49-F238E27FC236}">
              <a16:creationId xmlns:a16="http://schemas.microsoft.com/office/drawing/2014/main" id="{00000000-0008-0000-3900-00001A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7" name="Line 27">
          <a:extLst>
            <a:ext uri="{FF2B5EF4-FFF2-40B4-BE49-F238E27FC236}">
              <a16:creationId xmlns:a16="http://schemas.microsoft.com/office/drawing/2014/main" id="{00000000-0008-0000-3900-00001B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8" name="Line 28">
          <a:extLst>
            <a:ext uri="{FF2B5EF4-FFF2-40B4-BE49-F238E27FC236}">
              <a16:creationId xmlns:a16="http://schemas.microsoft.com/office/drawing/2014/main" id="{00000000-0008-0000-3900-00001C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49" name="Line 29">
          <a:extLst>
            <a:ext uri="{FF2B5EF4-FFF2-40B4-BE49-F238E27FC236}">
              <a16:creationId xmlns:a16="http://schemas.microsoft.com/office/drawing/2014/main" id="{00000000-0008-0000-3900-00001D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0" name="Line 30">
          <a:extLst>
            <a:ext uri="{FF2B5EF4-FFF2-40B4-BE49-F238E27FC236}">
              <a16:creationId xmlns:a16="http://schemas.microsoft.com/office/drawing/2014/main" id="{00000000-0008-0000-3900-00001E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1" name="Line 31">
          <a:extLst>
            <a:ext uri="{FF2B5EF4-FFF2-40B4-BE49-F238E27FC236}">
              <a16:creationId xmlns:a16="http://schemas.microsoft.com/office/drawing/2014/main" id="{00000000-0008-0000-3900-00001F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2" name="Line 32">
          <a:extLst>
            <a:ext uri="{FF2B5EF4-FFF2-40B4-BE49-F238E27FC236}">
              <a16:creationId xmlns:a16="http://schemas.microsoft.com/office/drawing/2014/main" id="{00000000-0008-0000-3900-000020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3" name="Line 33">
          <a:extLst>
            <a:ext uri="{FF2B5EF4-FFF2-40B4-BE49-F238E27FC236}">
              <a16:creationId xmlns:a16="http://schemas.microsoft.com/office/drawing/2014/main" id="{00000000-0008-0000-3900-000021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4" name="Line 34">
          <a:extLst>
            <a:ext uri="{FF2B5EF4-FFF2-40B4-BE49-F238E27FC236}">
              <a16:creationId xmlns:a16="http://schemas.microsoft.com/office/drawing/2014/main" id="{00000000-0008-0000-3900-000022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6355" name="Line 35">
          <a:extLst>
            <a:ext uri="{FF2B5EF4-FFF2-40B4-BE49-F238E27FC236}">
              <a16:creationId xmlns:a16="http://schemas.microsoft.com/office/drawing/2014/main" id="{00000000-0008-0000-3900-000023DC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6" name="Line 36">
          <a:extLst>
            <a:ext uri="{FF2B5EF4-FFF2-40B4-BE49-F238E27FC236}">
              <a16:creationId xmlns:a16="http://schemas.microsoft.com/office/drawing/2014/main" id="{00000000-0008-0000-3900-00002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7" name="Line 37">
          <a:extLst>
            <a:ext uri="{FF2B5EF4-FFF2-40B4-BE49-F238E27FC236}">
              <a16:creationId xmlns:a16="http://schemas.microsoft.com/office/drawing/2014/main" id="{00000000-0008-0000-3900-00002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8" name="Line 38">
          <a:extLst>
            <a:ext uri="{FF2B5EF4-FFF2-40B4-BE49-F238E27FC236}">
              <a16:creationId xmlns:a16="http://schemas.microsoft.com/office/drawing/2014/main" id="{00000000-0008-0000-3900-00002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59" name="Line 39">
          <a:extLst>
            <a:ext uri="{FF2B5EF4-FFF2-40B4-BE49-F238E27FC236}">
              <a16:creationId xmlns:a16="http://schemas.microsoft.com/office/drawing/2014/main" id="{00000000-0008-0000-3900-00002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0" name="Line 40">
          <a:extLst>
            <a:ext uri="{FF2B5EF4-FFF2-40B4-BE49-F238E27FC236}">
              <a16:creationId xmlns:a16="http://schemas.microsoft.com/office/drawing/2014/main" id="{00000000-0008-0000-3900-00002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1" name="Line 41">
          <a:extLst>
            <a:ext uri="{FF2B5EF4-FFF2-40B4-BE49-F238E27FC236}">
              <a16:creationId xmlns:a16="http://schemas.microsoft.com/office/drawing/2014/main" id="{00000000-0008-0000-3900-00002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2" name="Line 42">
          <a:extLst>
            <a:ext uri="{FF2B5EF4-FFF2-40B4-BE49-F238E27FC236}">
              <a16:creationId xmlns:a16="http://schemas.microsoft.com/office/drawing/2014/main" id="{00000000-0008-0000-3900-00002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3" name="Line 43">
          <a:extLst>
            <a:ext uri="{FF2B5EF4-FFF2-40B4-BE49-F238E27FC236}">
              <a16:creationId xmlns:a16="http://schemas.microsoft.com/office/drawing/2014/main" id="{00000000-0008-0000-3900-00002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4" name="Line 44">
          <a:extLst>
            <a:ext uri="{FF2B5EF4-FFF2-40B4-BE49-F238E27FC236}">
              <a16:creationId xmlns:a16="http://schemas.microsoft.com/office/drawing/2014/main" id="{00000000-0008-0000-3900-00002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5" name="Line 45">
          <a:extLst>
            <a:ext uri="{FF2B5EF4-FFF2-40B4-BE49-F238E27FC236}">
              <a16:creationId xmlns:a16="http://schemas.microsoft.com/office/drawing/2014/main" id="{00000000-0008-0000-3900-00002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6" name="Line 46">
          <a:extLst>
            <a:ext uri="{FF2B5EF4-FFF2-40B4-BE49-F238E27FC236}">
              <a16:creationId xmlns:a16="http://schemas.microsoft.com/office/drawing/2014/main" id="{00000000-0008-0000-3900-00002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7" name="Line 47">
          <a:extLst>
            <a:ext uri="{FF2B5EF4-FFF2-40B4-BE49-F238E27FC236}">
              <a16:creationId xmlns:a16="http://schemas.microsoft.com/office/drawing/2014/main" id="{00000000-0008-0000-3900-00002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8" name="Line 48">
          <a:extLst>
            <a:ext uri="{FF2B5EF4-FFF2-40B4-BE49-F238E27FC236}">
              <a16:creationId xmlns:a16="http://schemas.microsoft.com/office/drawing/2014/main" id="{00000000-0008-0000-3900-00003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69" name="Line 49">
          <a:extLst>
            <a:ext uri="{FF2B5EF4-FFF2-40B4-BE49-F238E27FC236}">
              <a16:creationId xmlns:a16="http://schemas.microsoft.com/office/drawing/2014/main" id="{00000000-0008-0000-3900-00003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0" name="Line 50">
          <a:extLst>
            <a:ext uri="{FF2B5EF4-FFF2-40B4-BE49-F238E27FC236}">
              <a16:creationId xmlns:a16="http://schemas.microsoft.com/office/drawing/2014/main" id="{00000000-0008-0000-3900-00003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1" name="Line 51">
          <a:extLst>
            <a:ext uri="{FF2B5EF4-FFF2-40B4-BE49-F238E27FC236}">
              <a16:creationId xmlns:a16="http://schemas.microsoft.com/office/drawing/2014/main" id="{00000000-0008-0000-3900-00003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2" name="Line 52">
          <a:extLst>
            <a:ext uri="{FF2B5EF4-FFF2-40B4-BE49-F238E27FC236}">
              <a16:creationId xmlns:a16="http://schemas.microsoft.com/office/drawing/2014/main" id="{00000000-0008-0000-3900-00003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3" name="Line 53">
          <a:extLst>
            <a:ext uri="{FF2B5EF4-FFF2-40B4-BE49-F238E27FC236}">
              <a16:creationId xmlns:a16="http://schemas.microsoft.com/office/drawing/2014/main" id="{00000000-0008-0000-3900-00003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4" name="Line 54">
          <a:extLst>
            <a:ext uri="{FF2B5EF4-FFF2-40B4-BE49-F238E27FC236}">
              <a16:creationId xmlns:a16="http://schemas.microsoft.com/office/drawing/2014/main" id="{00000000-0008-0000-3900-00003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5" name="Line 55">
          <a:extLst>
            <a:ext uri="{FF2B5EF4-FFF2-40B4-BE49-F238E27FC236}">
              <a16:creationId xmlns:a16="http://schemas.microsoft.com/office/drawing/2014/main" id="{00000000-0008-0000-3900-00003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6" name="Line 56">
          <a:extLst>
            <a:ext uri="{FF2B5EF4-FFF2-40B4-BE49-F238E27FC236}">
              <a16:creationId xmlns:a16="http://schemas.microsoft.com/office/drawing/2014/main" id="{00000000-0008-0000-3900-00003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7" name="Line 57">
          <a:extLst>
            <a:ext uri="{FF2B5EF4-FFF2-40B4-BE49-F238E27FC236}">
              <a16:creationId xmlns:a16="http://schemas.microsoft.com/office/drawing/2014/main" id="{00000000-0008-0000-3900-00003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8" name="Line 58">
          <a:extLst>
            <a:ext uri="{FF2B5EF4-FFF2-40B4-BE49-F238E27FC236}">
              <a16:creationId xmlns:a16="http://schemas.microsoft.com/office/drawing/2014/main" id="{00000000-0008-0000-3900-00003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79" name="Line 59">
          <a:extLst>
            <a:ext uri="{FF2B5EF4-FFF2-40B4-BE49-F238E27FC236}">
              <a16:creationId xmlns:a16="http://schemas.microsoft.com/office/drawing/2014/main" id="{00000000-0008-0000-3900-00003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0" name="Line 60">
          <a:extLst>
            <a:ext uri="{FF2B5EF4-FFF2-40B4-BE49-F238E27FC236}">
              <a16:creationId xmlns:a16="http://schemas.microsoft.com/office/drawing/2014/main" id="{00000000-0008-0000-3900-00003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1" name="Line 61">
          <a:extLst>
            <a:ext uri="{FF2B5EF4-FFF2-40B4-BE49-F238E27FC236}">
              <a16:creationId xmlns:a16="http://schemas.microsoft.com/office/drawing/2014/main" id="{00000000-0008-0000-3900-00003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2" name="Line 62">
          <a:extLst>
            <a:ext uri="{FF2B5EF4-FFF2-40B4-BE49-F238E27FC236}">
              <a16:creationId xmlns:a16="http://schemas.microsoft.com/office/drawing/2014/main" id="{00000000-0008-0000-3900-00003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3" name="Line 63">
          <a:extLst>
            <a:ext uri="{FF2B5EF4-FFF2-40B4-BE49-F238E27FC236}">
              <a16:creationId xmlns:a16="http://schemas.microsoft.com/office/drawing/2014/main" id="{00000000-0008-0000-3900-00003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4" name="Line 64">
          <a:extLst>
            <a:ext uri="{FF2B5EF4-FFF2-40B4-BE49-F238E27FC236}">
              <a16:creationId xmlns:a16="http://schemas.microsoft.com/office/drawing/2014/main" id="{00000000-0008-0000-3900-00004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5" name="Line 65">
          <a:extLst>
            <a:ext uri="{FF2B5EF4-FFF2-40B4-BE49-F238E27FC236}">
              <a16:creationId xmlns:a16="http://schemas.microsoft.com/office/drawing/2014/main" id="{00000000-0008-0000-3900-00004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6" name="Line 66">
          <a:extLst>
            <a:ext uri="{FF2B5EF4-FFF2-40B4-BE49-F238E27FC236}">
              <a16:creationId xmlns:a16="http://schemas.microsoft.com/office/drawing/2014/main" id="{00000000-0008-0000-3900-00004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7" name="Line 67">
          <a:extLst>
            <a:ext uri="{FF2B5EF4-FFF2-40B4-BE49-F238E27FC236}">
              <a16:creationId xmlns:a16="http://schemas.microsoft.com/office/drawing/2014/main" id="{00000000-0008-0000-3900-00004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8" name="Line 68">
          <a:extLst>
            <a:ext uri="{FF2B5EF4-FFF2-40B4-BE49-F238E27FC236}">
              <a16:creationId xmlns:a16="http://schemas.microsoft.com/office/drawing/2014/main" id="{00000000-0008-0000-3900-00004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89" name="Line 69">
          <a:extLst>
            <a:ext uri="{FF2B5EF4-FFF2-40B4-BE49-F238E27FC236}">
              <a16:creationId xmlns:a16="http://schemas.microsoft.com/office/drawing/2014/main" id="{00000000-0008-0000-3900-00004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0" name="Line 70">
          <a:extLst>
            <a:ext uri="{FF2B5EF4-FFF2-40B4-BE49-F238E27FC236}">
              <a16:creationId xmlns:a16="http://schemas.microsoft.com/office/drawing/2014/main" id="{00000000-0008-0000-3900-00004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1" name="Line 71">
          <a:extLst>
            <a:ext uri="{FF2B5EF4-FFF2-40B4-BE49-F238E27FC236}">
              <a16:creationId xmlns:a16="http://schemas.microsoft.com/office/drawing/2014/main" id="{00000000-0008-0000-3900-00004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2" name="Line 72">
          <a:extLst>
            <a:ext uri="{FF2B5EF4-FFF2-40B4-BE49-F238E27FC236}">
              <a16:creationId xmlns:a16="http://schemas.microsoft.com/office/drawing/2014/main" id="{00000000-0008-0000-3900-00004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3" name="Line 73">
          <a:extLst>
            <a:ext uri="{FF2B5EF4-FFF2-40B4-BE49-F238E27FC236}">
              <a16:creationId xmlns:a16="http://schemas.microsoft.com/office/drawing/2014/main" id="{00000000-0008-0000-3900-00004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4" name="Line 74">
          <a:extLst>
            <a:ext uri="{FF2B5EF4-FFF2-40B4-BE49-F238E27FC236}">
              <a16:creationId xmlns:a16="http://schemas.microsoft.com/office/drawing/2014/main" id="{00000000-0008-0000-3900-00004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5" name="Line 75">
          <a:extLst>
            <a:ext uri="{FF2B5EF4-FFF2-40B4-BE49-F238E27FC236}">
              <a16:creationId xmlns:a16="http://schemas.microsoft.com/office/drawing/2014/main" id="{00000000-0008-0000-3900-00004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6" name="Line 76">
          <a:extLst>
            <a:ext uri="{FF2B5EF4-FFF2-40B4-BE49-F238E27FC236}">
              <a16:creationId xmlns:a16="http://schemas.microsoft.com/office/drawing/2014/main" id="{00000000-0008-0000-3900-00004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7" name="Line 77">
          <a:extLst>
            <a:ext uri="{FF2B5EF4-FFF2-40B4-BE49-F238E27FC236}">
              <a16:creationId xmlns:a16="http://schemas.microsoft.com/office/drawing/2014/main" id="{00000000-0008-0000-3900-00004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8" name="Line 78">
          <a:extLst>
            <a:ext uri="{FF2B5EF4-FFF2-40B4-BE49-F238E27FC236}">
              <a16:creationId xmlns:a16="http://schemas.microsoft.com/office/drawing/2014/main" id="{00000000-0008-0000-3900-00004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399" name="Line 79">
          <a:extLst>
            <a:ext uri="{FF2B5EF4-FFF2-40B4-BE49-F238E27FC236}">
              <a16:creationId xmlns:a16="http://schemas.microsoft.com/office/drawing/2014/main" id="{00000000-0008-0000-3900-00004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0" name="Line 80">
          <a:extLst>
            <a:ext uri="{FF2B5EF4-FFF2-40B4-BE49-F238E27FC236}">
              <a16:creationId xmlns:a16="http://schemas.microsoft.com/office/drawing/2014/main" id="{00000000-0008-0000-3900-00005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1" name="Line 81">
          <a:extLst>
            <a:ext uri="{FF2B5EF4-FFF2-40B4-BE49-F238E27FC236}">
              <a16:creationId xmlns:a16="http://schemas.microsoft.com/office/drawing/2014/main" id="{00000000-0008-0000-3900-00005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2" name="Line 82">
          <a:extLst>
            <a:ext uri="{FF2B5EF4-FFF2-40B4-BE49-F238E27FC236}">
              <a16:creationId xmlns:a16="http://schemas.microsoft.com/office/drawing/2014/main" id="{00000000-0008-0000-3900-00005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3" name="Line 83">
          <a:extLst>
            <a:ext uri="{FF2B5EF4-FFF2-40B4-BE49-F238E27FC236}">
              <a16:creationId xmlns:a16="http://schemas.microsoft.com/office/drawing/2014/main" id="{00000000-0008-0000-3900-00005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4" name="Line 84">
          <a:extLst>
            <a:ext uri="{FF2B5EF4-FFF2-40B4-BE49-F238E27FC236}">
              <a16:creationId xmlns:a16="http://schemas.microsoft.com/office/drawing/2014/main" id="{00000000-0008-0000-3900-00005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5" name="Line 85">
          <a:extLst>
            <a:ext uri="{FF2B5EF4-FFF2-40B4-BE49-F238E27FC236}">
              <a16:creationId xmlns:a16="http://schemas.microsoft.com/office/drawing/2014/main" id="{00000000-0008-0000-3900-00005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6" name="Line 86">
          <a:extLst>
            <a:ext uri="{FF2B5EF4-FFF2-40B4-BE49-F238E27FC236}">
              <a16:creationId xmlns:a16="http://schemas.microsoft.com/office/drawing/2014/main" id="{00000000-0008-0000-3900-00005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7" name="Line 87">
          <a:extLst>
            <a:ext uri="{FF2B5EF4-FFF2-40B4-BE49-F238E27FC236}">
              <a16:creationId xmlns:a16="http://schemas.microsoft.com/office/drawing/2014/main" id="{00000000-0008-0000-3900-00005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8" name="Line 88">
          <a:extLst>
            <a:ext uri="{FF2B5EF4-FFF2-40B4-BE49-F238E27FC236}">
              <a16:creationId xmlns:a16="http://schemas.microsoft.com/office/drawing/2014/main" id="{00000000-0008-0000-3900-00005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09" name="Line 89">
          <a:extLst>
            <a:ext uri="{FF2B5EF4-FFF2-40B4-BE49-F238E27FC236}">
              <a16:creationId xmlns:a16="http://schemas.microsoft.com/office/drawing/2014/main" id="{00000000-0008-0000-3900-00005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0" name="Line 90">
          <a:extLst>
            <a:ext uri="{FF2B5EF4-FFF2-40B4-BE49-F238E27FC236}">
              <a16:creationId xmlns:a16="http://schemas.microsoft.com/office/drawing/2014/main" id="{00000000-0008-0000-3900-00005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1" name="Line 91">
          <a:extLst>
            <a:ext uri="{FF2B5EF4-FFF2-40B4-BE49-F238E27FC236}">
              <a16:creationId xmlns:a16="http://schemas.microsoft.com/office/drawing/2014/main" id="{00000000-0008-0000-3900-00005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2" name="Line 92">
          <a:extLst>
            <a:ext uri="{FF2B5EF4-FFF2-40B4-BE49-F238E27FC236}">
              <a16:creationId xmlns:a16="http://schemas.microsoft.com/office/drawing/2014/main" id="{00000000-0008-0000-3900-00005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3" name="Line 93">
          <a:extLst>
            <a:ext uri="{FF2B5EF4-FFF2-40B4-BE49-F238E27FC236}">
              <a16:creationId xmlns:a16="http://schemas.microsoft.com/office/drawing/2014/main" id="{00000000-0008-0000-3900-00005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4" name="Line 94">
          <a:extLst>
            <a:ext uri="{FF2B5EF4-FFF2-40B4-BE49-F238E27FC236}">
              <a16:creationId xmlns:a16="http://schemas.microsoft.com/office/drawing/2014/main" id="{00000000-0008-0000-3900-00005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5" name="Line 95">
          <a:extLst>
            <a:ext uri="{FF2B5EF4-FFF2-40B4-BE49-F238E27FC236}">
              <a16:creationId xmlns:a16="http://schemas.microsoft.com/office/drawing/2014/main" id="{00000000-0008-0000-3900-00005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6" name="Line 96">
          <a:extLst>
            <a:ext uri="{FF2B5EF4-FFF2-40B4-BE49-F238E27FC236}">
              <a16:creationId xmlns:a16="http://schemas.microsoft.com/office/drawing/2014/main" id="{00000000-0008-0000-3900-00006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7" name="Line 97">
          <a:extLst>
            <a:ext uri="{FF2B5EF4-FFF2-40B4-BE49-F238E27FC236}">
              <a16:creationId xmlns:a16="http://schemas.microsoft.com/office/drawing/2014/main" id="{00000000-0008-0000-3900-00006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8" name="Line 98">
          <a:extLst>
            <a:ext uri="{FF2B5EF4-FFF2-40B4-BE49-F238E27FC236}">
              <a16:creationId xmlns:a16="http://schemas.microsoft.com/office/drawing/2014/main" id="{00000000-0008-0000-3900-00006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19" name="Line 99">
          <a:extLst>
            <a:ext uri="{FF2B5EF4-FFF2-40B4-BE49-F238E27FC236}">
              <a16:creationId xmlns:a16="http://schemas.microsoft.com/office/drawing/2014/main" id="{00000000-0008-0000-3900-00006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0" name="Line 100">
          <a:extLst>
            <a:ext uri="{FF2B5EF4-FFF2-40B4-BE49-F238E27FC236}">
              <a16:creationId xmlns:a16="http://schemas.microsoft.com/office/drawing/2014/main" id="{00000000-0008-0000-3900-00006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1" name="Line 101">
          <a:extLst>
            <a:ext uri="{FF2B5EF4-FFF2-40B4-BE49-F238E27FC236}">
              <a16:creationId xmlns:a16="http://schemas.microsoft.com/office/drawing/2014/main" id="{00000000-0008-0000-3900-00006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2" name="Line 102">
          <a:extLst>
            <a:ext uri="{FF2B5EF4-FFF2-40B4-BE49-F238E27FC236}">
              <a16:creationId xmlns:a16="http://schemas.microsoft.com/office/drawing/2014/main" id="{00000000-0008-0000-3900-00006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3" name="Line 103">
          <a:extLst>
            <a:ext uri="{FF2B5EF4-FFF2-40B4-BE49-F238E27FC236}">
              <a16:creationId xmlns:a16="http://schemas.microsoft.com/office/drawing/2014/main" id="{00000000-0008-0000-3900-00006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4" name="Line 104">
          <a:extLst>
            <a:ext uri="{FF2B5EF4-FFF2-40B4-BE49-F238E27FC236}">
              <a16:creationId xmlns:a16="http://schemas.microsoft.com/office/drawing/2014/main" id="{00000000-0008-0000-3900-00006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5" name="Line 105">
          <a:extLst>
            <a:ext uri="{FF2B5EF4-FFF2-40B4-BE49-F238E27FC236}">
              <a16:creationId xmlns:a16="http://schemas.microsoft.com/office/drawing/2014/main" id="{00000000-0008-0000-3900-00006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6" name="Line 106">
          <a:extLst>
            <a:ext uri="{FF2B5EF4-FFF2-40B4-BE49-F238E27FC236}">
              <a16:creationId xmlns:a16="http://schemas.microsoft.com/office/drawing/2014/main" id="{00000000-0008-0000-3900-00006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7" name="Line 107">
          <a:extLst>
            <a:ext uri="{FF2B5EF4-FFF2-40B4-BE49-F238E27FC236}">
              <a16:creationId xmlns:a16="http://schemas.microsoft.com/office/drawing/2014/main" id="{00000000-0008-0000-3900-00006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8" name="Line 108">
          <a:extLst>
            <a:ext uri="{FF2B5EF4-FFF2-40B4-BE49-F238E27FC236}">
              <a16:creationId xmlns:a16="http://schemas.microsoft.com/office/drawing/2014/main" id="{00000000-0008-0000-3900-00006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29" name="Line 109">
          <a:extLst>
            <a:ext uri="{FF2B5EF4-FFF2-40B4-BE49-F238E27FC236}">
              <a16:creationId xmlns:a16="http://schemas.microsoft.com/office/drawing/2014/main" id="{00000000-0008-0000-3900-00006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0" name="Line 110">
          <a:extLst>
            <a:ext uri="{FF2B5EF4-FFF2-40B4-BE49-F238E27FC236}">
              <a16:creationId xmlns:a16="http://schemas.microsoft.com/office/drawing/2014/main" id="{00000000-0008-0000-3900-00006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1" name="Line 111">
          <a:extLst>
            <a:ext uri="{FF2B5EF4-FFF2-40B4-BE49-F238E27FC236}">
              <a16:creationId xmlns:a16="http://schemas.microsoft.com/office/drawing/2014/main" id="{00000000-0008-0000-3900-00006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2" name="Line 112">
          <a:extLst>
            <a:ext uri="{FF2B5EF4-FFF2-40B4-BE49-F238E27FC236}">
              <a16:creationId xmlns:a16="http://schemas.microsoft.com/office/drawing/2014/main" id="{00000000-0008-0000-3900-00007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3" name="Line 113">
          <a:extLst>
            <a:ext uri="{FF2B5EF4-FFF2-40B4-BE49-F238E27FC236}">
              <a16:creationId xmlns:a16="http://schemas.microsoft.com/office/drawing/2014/main" id="{00000000-0008-0000-3900-00007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4" name="Line 114">
          <a:extLst>
            <a:ext uri="{FF2B5EF4-FFF2-40B4-BE49-F238E27FC236}">
              <a16:creationId xmlns:a16="http://schemas.microsoft.com/office/drawing/2014/main" id="{00000000-0008-0000-3900-00007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5" name="Line 115">
          <a:extLst>
            <a:ext uri="{FF2B5EF4-FFF2-40B4-BE49-F238E27FC236}">
              <a16:creationId xmlns:a16="http://schemas.microsoft.com/office/drawing/2014/main" id="{00000000-0008-0000-3900-00007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6" name="Line 116">
          <a:extLst>
            <a:ext uri="{FF2B5EF4-FFF2-40B4-BE49-F238E27FC236}">
              <a16:creationId xmlns:a16="http://schemas.microsoft.com/office/drawing/2014/main" id="{00000000-0008-0000-3900-00007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7" name="Line 117">
          <a:extLst>
            <a:ext uri="{FF2B5EF4-FFF2-40B4-BE49-F238E27FC236}">
              <a16:creationId xmlns:a16="http://schemas.microsoft.com/office/drawing/2014/main" id="{00000000-0008-0000-3900-00007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8" name="Line 118">
          <a:extLst>
            <a:ext uri="{FF2B5EF4-FFF2-40B4-BE49-F238E27FC236}">
              <a16:creationId xmlns:a16="http://schemas.microsoft.com/office/drawing/2014/main" id="{00000000-0008-0000-3900-00007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39" name="Line 119">
          <a:extLst>
            <a:ext uri="{FF2B5EF4-FFF2-40B4-BE49-F238E27FC236}">
              <a16:creationId xmlns:a16="http://schemas.microsoft.com/office/drawing/2014/main" id="{00000000-0008-0000-3900-00007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0" name="Line 120">
          <a:extLst>
            <a:ext uri="{FF2B5EF4-FFF2-40B4-BE49-F238E27FC236}">
              <a16:creationId xmlns:a16="http://schemas.microsoft.com/office/drawing/2014/main" id="{00000000-0008-0000-3900-00007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1" name="Line 121">
          <a:extLst>
            <a:ext uri="{FF2B5EF4-FFF2-40B4-BE49-F238E27FC236}">
              <a16:creationId xmlns:a16="http://schemas.microsoft.com/office/drawing/2014/main" id="{00000000-0008-0000-3900-00007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2" name="Line 122">
          <a:extLst>
            <a:ext uri="{FF2B5EF4-FFF2-40B4-BE49-F238E27FC236}">
              <a16:creationId xmlns:a16="http://schemas.microsoft.com/office/drawing/2014/main" id="{00000000-0008-0000-3900-00007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3" name="Line 123">
          <a:extLst>
            <a:ext uri="{FF2B5EF4-FFF2-40B4-BE49-F238E27FC236}">
              <a16:creationId xmlns:a16="http://schemas.microsoft.com/office/drawing/2014/main" id="{00000000-0008-0000-3900-00007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4" name="Line 124">
          <a:extLst>
            <a:ext uri="{FF2B5EF4-FFF2-40B4-BE49-F238E27FC236}">
              <a16:creationId xmlns:a16="http://schemas.microsoft.com/office/drawing/2014/main" id="{00000000-0008-0000-3900-00007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5" name="Line 125">
          <a:extLst>
            <a:ext uri="{FF2B5EF4-FFF2-40B4-BE49-F238E27FC236}">
              <a16:creationId xmlns:a16="http://schemas.microsoft.com/office/drawing/2014/main" id="{00000000-0008-0000-3900-00007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6" name="Line 126">
          <a:extLst>
            <a:ext uri="{FF2B5EF4-FFF2-40B4-BE49-F238E27FC236}">
              <a16:creationId xmlns:a16="http://schemas.microsoft.com/office/drawing/2014/main" id="{00000000-0008-0000-3900-00007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7" name="Line 127">
          <a:extLst>
            <a:ext uri="{FF2B5EF4-FFF2-40B4-BE49-F238E27FC236}">
              <a16:creationId xmlns:a16="http://schemas.microsoft.com/office/drawing/2014/main" id="{00000000-0008-0000-3900-00007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8" name="Line 128">
          <a:extLst>
            <a:ext uri="{FF2B5EF4-FFF2-40B4-BE49-F238E27FC236}">
              <a16:creationId xmlns:a16="http://schemas.microsoft.com/office/drawing/2014/main" id="{00000000-0008-0000-3900-00008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49" name="Line 129">
          <a:extLst>
            <a:ext uri="{FF2B5EF4-FFF2-40B4-BE49-F238E27FC236}">
              <a16:creationId xmlns:a16="http://schemas.microsoft.com/office/drawing/2014/main" id="{00000000-0008-0000-3900-00008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0" name="Line 130">
          <a:extLst>
            <a:ext uri="{FF2B5EF4-FFF2-40B4-BE49-F238E27FC236}">
              <a16:creationId xmlns:a16="http://schemas.microsoft.com/office/drawing/2014/main" id="{00000000-0008-0000-3900-00008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1" name="Line 131">
          <a:extLst>
            <a:ext uri="{FF2B5EF4-FFF2-40B4-BE49-F238E27FC236}">
              <a16:creationId xmlns:a16="http://schemas.microsoft.com/office/drawing/2014/main" id="{00000000-0008-0000-3900-00008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2" name="Line 132">
          <a:extLst>
            <a:ext uri="{FF2B5EF4-FFF2-40B4-BE49-F238E27FC236}">
              <a16:creationId xmlns:a16="http://schemas.microsoft.com/office/drawing/2014/main" id="{00000000-0008-0000-3900-00008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3" name="Line 133">
          <a:extLst>
            <a:ext uri="{FF2B5EF4-FFF2-40B4-BE49-F238E27FC236}">
              <a16:creationId xmlns:a16="http://schemas.microsoft.com/office/drawing/2014/main" id="{00000000-0008-0000-3900-00008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4" name="Line 134">
          <a:extLst>
            <a:ext uri="{FF2B5EF4-FFF2-40B4-BE49-F238E27FC236}">
              <a16:creationId xmlns:a16="http://schemas.microsoft.com/office/drawing/2014/main" id="{00000000-0008-0000-3900-00008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5" name="Line 135">
          <a:extLst>
            <a:ext uri="{FF2B5EF4-FFF2-40B4-BE49-F238E27FC236}">
              <a16:creationId xmlns:a16="http://schemas.microsoft.com/office/drawing/2014/main" id="{00000000-0008-0000-3900-00008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6" name="Line 136">
          <a:extLst>
            <a:ext uri="{FF2B5EF4-FFF2-40B4-BE49-F238E27FC236}">
              <a16:creationId xmlns:a16="http://schemas.microsoft.com/office/drawing/2014/main" id="{00000000-0008-0000-3900-00008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7" name="Line 137">
          <a:extLst>
            <a:ext uri="{FF2B5EF4-FFF2-40B4-BE49-F238E27FC236}">
              <a16:creationId xmlns:a16="http://schemas.microsoft.com/office/drawing/2014/main" id="{00000000-0008-0000-3900-00008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8" name="Line 138">
          <a:extLst>
            <a:ext uri="{FF2B5EF4-FFF2-40B4-BE49-F238E27FC236}">
              <a16:creationId xmlns:a16="http://schemas.microsoft.com/office/drawing/2014/main" id="{00000000-0008-0000-3900-00008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59" name="Line 139">
          <a:extLst>
            <a:ext uri="{FF2B5EF4-FFF2-40B4-BE49-F238E27FC236}">
              <a16:creationId xmlns:a16="http://schemas.microsoft.com/office/drawing/2014/main" id="{00000000-0008-0000-3900-00008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0" name="Line 140">
          <a:extLst>
            <a:ext uri="{FF2B5EF4-FFF2-40B4-BE49-F238E27FC236}">
              <a16:creationId xmlns:a16="http://schemas.microsoft.com/office/drawing/2014/main" id="{00000000-0008-0000-3900-00008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1" name="Line 141">
          <a:extLst>
            <a:ext uri="{FF2B5EF4-FFF2-40B4-BE49-F238E27FC236}">
              <a16:creationId xmlns:a16="http://schemas.microsoft.com/office/drawing/2014/main" id="{00000000-0008-0000-3900-00008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2" name="Line 142">
          <a:extLst>
            <a:ext uri="{FF2B5EF4-FFF2-40B4-BE49-F238E27FC236}">
              <a16:creationId xmlns:a16="http://schemas.microsoft.com/office/drawing/2014/main" id="{00000000-0008-0000-3900-00008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3" name="Line 143">
          <a:extLst>
            <a:ext uri="{FF2B5EF4-FFF2-40B4-BE49-F238E27FC236}">
              <a16:creationId xmlns:a16="http://schemas.microsoft.com/office/drawing/2014/main" id="{00000000-0008-0000-3900-00008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4" name="Line 144">
          <a:extLst>
            <a:ext uri="{FF2B5EF4-FFF2-40B4-BE49-F238E27FC236}">
              <a16:creationId xmlns:a16="http://schemas.microsoft.com/office/drawing/2014/main" id="{00000000-0008-0000-3900-00009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5" name="Line 145">
          <a:extLst>
            <a:ext uri="{FF2B5EF4-FFF2-40B4-BE49-F238E27FC236}">
              <a16:creationId xmlns:a16="http://schemas.microsoft.com/office/drawing/2014/main" id="{00000000-0008-0000-3900-00009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6" name="Line 146">
          <a:extLst>
            <a:ext uri="{FF2B5EF4-FFF2-40B4-BE49-F238E27FC236}">
              <a16:creationId xmlns:a16="http://schemas.microsoft.com/office/drawing/2014/main" id="{00000000-0008-0000-3900-00009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7" name="Line 147">
          <a:extLst>
            <a:ext uri="{FF2B5EF4-FFF2-40B4-BE49-F238E27FC236}">
              <a16:creationId xmlns:a16="http://schemas.microsoft.com/office/drawing/2014/main" id="{00000000-0008-0000-3900-00009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8" name="Line 148">
          <a:extLst>
            <a:ext uri="{FF2B5EF4-FFF2-40B4-BE49-F238E27FC236}">
              <a16:creationId xmlns:a16="http://schemas.microsoft.com/office/drawing/2014/main" id="{00000000-0008-0000-3900-00009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69" name="Line 149">
          <a:extLst>
            <a:ext uri="{FF2B5EF4-FFF2-40B4-BE49-F238E27FC236}">
              <a16:creationId xmlns:a16="http://schemas.microsoft.com/office/drawing/2014/main" id="{00000000-0008-0000-3900-00009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0" name="Line 150">
          <a:extLst>
            <a:ext uri="{FF2B5EF4-FFF2-40B4-BE49-F238E27FC236}">
              <a16:creationId xmlns:a16="http://schemas.microsoft.com/office/drawing/2014/main" id="{00000000-0008-0000-3900-00009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1" name="Line 151">
          <a:extLst>
            <a:ext uri="{FF2B5EF4-FFF2-40B4-BE49-F238E27FC236}">
              <a16:creationId xmlns:a16="http://schemas.microsoft.com/office/drawing/2014/main" id="{00000000-0008-0000-3900-00009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2" name="Line 152">
          <a:extLst>
            <a:ext uri="{FF2B5EF4-FFF2-40B4-BE49-F238E27FC236}">
              <a16:creationId xmlns:a16="http://schemas.microsoft.com/office/drawing/2014/main" id="{00000000-0008-0000-3900-00009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3" name="Line 153">
          <a:extLst>
            <a:ext uri="{FF2B5EF4-FFF2-40B4-BE49-F238E27FC236}">
              <a16:creationId xmlns:a16="http://schemas.microsoft.com/office/drawing/2014/main" id="{00000000-0008-0000-3900-00009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4" name="Line 154">
          <a:extLst>
            <a:ext uri="{FF2B5EF4-FFF2-40B4-BE49-F238E27FC236}">
              <a16:creationId xmlns:a16="http://schemas.microsoft.com/office/drawing/2014/main" id="{00000000-0008-0000-3900-00009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5" name="Line 155">
          <a:extLst>
            <a:ext uri="{FF2B5EF4-FFF2-40B4-BE49-F238E27FC236}">
              <a16:creationId xmlns:a16="http://schemas.microsoft.com/office/drawing/2014/main" id="{00000000-0008-0000-3900-00009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6" name="Line 156">
          <a:extLst>
            <a:ext uri="{FF2B5EF4-FFF2-40B4-BE49-F238E27FC236}">
              <a16:creationId xmlns:a16="http://schemas.microsoft.com/office/drawing/2014/main" id="{00000000-0008-0000-3900-00009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7" name="Line 157">
          <a:extLst>
            <a:ext uri="{FF2B5EF4-FFF2-40B4-BE49-F238E27FC236}">
              <a16:creationId xmlns:a16="http://schemas.microsoft.com/office/drawing/2014/main" id="{00000000-0008-0000-3900-00009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8" name="Line 158">
          <a:extLst>
            <a:ext uri="{FF2B5EF4-FFF2-40B4-BE49-F238E27FC236}">
              <a16:creationId xmlns:a16="http://schemas.microsoft.com/office/drawing/2014/main" id="{00000000-0008-0000-3900-00009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79" name="Line 159">
          <a:extLst>
            <a:ext uri="{FF2B5EF4-FFF2-40B4-BE49-F238E27FC236}">
              <a16:creationId xmlns:a16="http://schemas.microsoft.com/office/drawing/2014/main" id="{00000000-0008-0000-3900-00009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0" name="Line 160">
          <a:extLst>
            <a:ext uri="{FF2B5EF4-FFF2-40B4-BE49-F238E27FC236}">
              <a16:creationId xmlns:a16="http://schemas.microsoft.com/office/drawing/2014/main" id="{00000000-0008-0000-3900-0000A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1" name="Line 161">
          <a:extLst>
            <a:ext uri="{FF2B5EF4-FFF2-40B4-BE49-F238E27FC236}">
              <a16:creationId xmlns:a16="http://schemas.microsoft.com/office/drawing/2014/main" id="{00000000-0008-0000-3900-0000A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2" name="Line 162">
          <a:extLst>
            <a:ext uri="{FF2B5EF4-FFF2-40B4-BE49-F238E27FC236}">
              <a16:creationId xmlns:a16="http://schemas.microsoft.com/office/drawing/2014/main" id="{00000000-0008-0000-3900-0000A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3" name="Line 163">
          <a:extLst>
            <a:ext uri="{FF2B5EF4-FFF2-40B4-BE49-F238E27FC236}">
              <a16:creationId xmlns:a16="http://schemas.microsoft.com/office/drawing/2014/main" id="{00000000-0008-0000-3900-0000A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4" name="Line 164">
          <a:extLst>
            <a:ext uri="{FF2B5EF4-FFF2-40B4-BE49-F238E27FC236}">
              <a16:creationId xmlns:a16="http://schemas.microsoft.com/office/drawing/2014/main" id="{00000000-0008-0000-3900-0000A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5" name="Line 165">
          <a:extLst>
            <a:ext uri="{FF2B5EF4-FFF2-40B4-BE49-F238E27FC236}">
              <a16:creationId xmlns:a16="http://schemas.microsoft.com/office/drawing/2014/main" id="{00000000-0008-0000-3900-0000A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6" name="Line 166">
          <a:extLst>
            <a:ext uri="{FF2B5EF4-FFF2-40B4-BE49-F238E27FC236}">
              <a16:creationId xmlns:a16="http://schemas.microsoft.com/office/drawing/2014/main" id="{00000000-0008-0000-3900-0000A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7" name="Line 167">
          <a:extLst>
            <a:ext uri="{FF2B5EF4-FFF2-40B4-BE49-F238E27FC236}">
              <a16:creationId xmlns:a16="http://schemas.microsoft.com/office/drawing/2014/main" id="{00000000-0008-0000-3900-0000A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8" name="Line 168">
          <a:extLst>
            <a:ext uri="{FF2B5EF4-FFF2-40B4-BE49-F238E27FC236}">
              <a16:creationId xmlns:a16="http://schemas.microsoft.com/office/drawing/2014/main" id="{00000000-0008-0000-3900-0000A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89" name="Line 169">
          <a:extLst>
            <a:ext uri="{FF2B5EF4-FFF2-40B4-BE49-F238E27FC236}">
              <a16:creationId xmlns:a16="http://schemas.microsoft.com/office/drawing/2014/main" id="{00000000-0008-0000-3900-0000A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0" name="Line 170">
          <a:extLst>
            <a:ext uri="{FF2B5EF4-FFF2-40B4-BE49-F238E27FC236}">
              <a16:creationId xmlns:a16="http://schemas.microsoft.com/office/drawing/2014/main" id="{00000000-0008-0000-3900-0000A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1" name="Line 171">
          <a:extLst>
            <a:ext uri="{FF2B5EF4-FFF2-40B4-BE49-F238E27FC236}">
              <a16:creationId xmlns:a16="http://schemas.microsoft.com/office/drawing/2014/main" id="{00000000-0008-0000-3900-0000A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2" name="Line 172">
          <a:extLst>
            <a:ext uri="{FF2B5EF4-FFF2-40B4-BE49-F238E27FC236}">
              <a16:creationId xmlns:a16="http://schemas.microsoft.com/office/drawing/2014/main" id="{00000000-0008-0000-3900-0000A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3" name="Line 173">
          <a:extLst>
            <a:ext uri="{FF2B5EF4-FFF2-40B4-BE49-F238E27FC236}">
              <a16:creationId xmlns:a16="http://schemas.microsoft.com/office/drawing/2014/main" id="{00000000-0008-0000-3900-0000A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4" name="Line 174">
          <a:extLst>
            <a:ext uri="{FF2B5EF4-FFF2-40B4-BE49-F238E27FC236}">
              <a16:creationId xmlns:a16="http://schemas.microsoft.com/office/drawing/2014/main" id="{00000000-0008-0000-3900-0000A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495" name="Line 175">
          <a:extLst>
            <a:ext uri="{FF2B5EF4-FFF2-40B4-BE49-F238E27FC236}">
              <a16:creationId xmlns:a16="http://schemas.microsoft.com/office/drawing/2014/main" id="{00000000-0008-0000-3900-0000A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6" name="Line 176">
          <a:extLst>
            <a:ext uri="{FF2B5EF4-FFF2-40B4-BE49-F238E27FC236}">
              <a16:creationId xmlns:a16="http://schemas.microsoft.com/office/drawing/2014/main" id="{00000000-0008-0000-3900-0000B0DC0000}"/>
            </a:ext>
          </a:extLst>
        </xdr:cNvPr>
        <xdr:cNvSpPr>
          <a:spLocks noChangeShapeType="1"/>
        </xdr:cNvSpPr>
      </xdr:nvSpPr>
      <xdr:spPr bwMode="auto">
        <a:xfrm>
          <a:off x="0" y="2429446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7" name="Line 177">
          <a:extLst>
            <a:ext uri="{FF2B5EF4-FFF2-40B4-BE49-F238E27FC236}">
              <a16:creationId xmlns:a16="http://schemas.microsoft.com/office/drawing/2014/main" id="{00000000-0008-0000-3900-0000B1DC0000}"/>
            </a:ext>
          </a:extLst>
        </xdr:cNvPr>
        <xdr:cNvSpPr>
          <a:spLocks noChangeShapeType="1"/>
        </xdr:cNvSpPr>
      </xdr:nvSpPr>
      <xdr:spPr bwMode="auto">
        <a:xfrm>
          <a:off x="0" y="2550604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8" name="Line 178">
          <a:extLst>
            <a:ext uri="{FF2B5EF4-FFF2-40B4-BE49-F238E27FC236}">
              <a16:creationId xmlns:a16="http://schemas.microsoft.com/office/drawing/2014/main" id="{00000000-0008-0000-3900-0000B2DC0000}"/>
            </a:ext>
          </a:extLst>
        </xdr:cNvPr>
        <xdr:cNvSpPr>
          <a:spLocks noChangeShapeType="1"/>
        </xdr:cNvSpPr>
      </xdr:nvSpPr>
      <xdr:spPr bwMode="auto">
        <a:xfrm>
          <a:off x="0" y="26717625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499" name="Line 179">
          <a:extLst>
            <a:ext uri="{FF2B5EF4-FFF2-40B4-BE49-F238E27FC236}">
              <a16:creationId xmlns:a16="http://schemas.microsoft.com/office/drawing/2014/main" id="{00000000-0008-0000-3900-0000B3DC0000}"/>
            </a:ext>
          </a:extLst>
        </xdr:cNvPr>
        <xdr:cNvSpPr>
          <a:spLocks noChangeShapeType="1"/>
        </xdr:cNvSpPr>
      </xdr:nvSpPr>
      <xdr:spPr bwMode="auto">
        <a:xfrm>
          <a:off x="0" y="2793873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500" name="Line 180">
          <a:extLst>
            <a:ext uri="{FF2B5EF4-FFF2-40B4-BE49-F238E27FC236}">
              <a16:creationId xmlns:a16="http://schemas.microsoft.com/office/drawing/2014/main" id="{00000000-0008-0000-3900-0000B4DC0000}"/>
            </a:ext>
          </a:extLst>
        </xdr:cNvPr>
        <xdr:cNvSpPr>
          <a:spLocks noChangeShapeType="1"/>
        </xdr:cNvSpPr>
      </xdr:nvSpPr>
      <xdr:spPr bwMode="auto">
        <a:xfrm>
          <a:off x="0" y="2915031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56501" name="Line 181">
          <a:extLst>
            <a:ext uri="{FF2B5EF4-FFF2-40B4-BE49-F238E27FC236}">
              <a16:creationId xmlns:a16="http://schemas.microsoft.com/office/drawing/2014/main" id="{00000000-0008-0000-3900-0000B5DC0000}"/>
            </a:ext>
          </a:extLst>
        </xdr:cNvPr>
        <xdr:cNvSpPr>
          <a:spLocks noChangeShapeType="1"/>
        </xdr:cNvSpPr>
      </xdr:nvSpPr>
      <xdr:spPr bwMode="auto">
        <a:xfrm>
          <a:off x="0" y="303618900"/>
          <a:ext cx="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2" name="Line 182">
          <a:extLst>
            <a:ext uri="{FF2B5EF4-FFF2-40B4-BE49-F238E27FC236}">
              <a16:creationId xmlns:a16="http://schemas.microsoft.com/office/drawing/2014/main" id="{00000000-0008-0000-3900-0000B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3" name="Line 183">
          <a:extLst>
            <a:ext uri="{FF2B5EF4-FFF2-40B4-BE49-F238E27FC236}">
              <a16:creationId xmlns:a16="http://schemas.microsoft.com/office/drawing/2014/main" id="{00000000-0008-0000-3900-0000B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4" name="Line 184">
          <a:extLst>
            <a:ext uri="{FF2B5EF4-FFF2-40B4-BE49-F238E27FC236}">
              <a16:creationId xmlns:a16="http://schemas.microsoft.com/office/drawing/2014/main" id="{00000000-0008-0000-3900-0000B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5" name="Line 185">
          <a:extLst>
            <a:ext uri="{FF2B5EF4-FFF2-40B4-BE49-F238E27FC236}">
              <a16:creationId xmlns:a16="http://schemas.microsoft.com/office/drawing/2014/main" id="{00000000-0008-0000-3900-0000B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6" name="Line 186">
          <a:extLst>
            <a:ext uri="{FF2B5EF4-FFF2-40B4-BE49-F238E27FC236}">
              <a16:creationId xmlns:a16="http://schemas.microsoft.com/office/drawing/2014/main" id="{00000000-0008-0000-3900-0000B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7" name="Line 187">
          <a:extLst>
            <a:ext uri="{FF2B5EF4-FFF2-40B4-BE49-F238E27FC236}">
              <a16:creationId xmlns:a16="http://schemas.microsoft.com/office/drawing/2014/main" id="{00000000-0008-0000-3900-0000B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8" name="Line 188">
          <a:extLst>
            <a:ext uri="{FF2B5EF4-FFF2-40B4-BE49-F238E27FC236}">
              <a16:creationId xmlns:a16="http://schemas.microsoft.com/office/drawing/2014/main" id="{00000000-0008-0000-3900-0000B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09" name="Line 189">
          <a:extLst>
            <a:ext uri="{FF2B5EF4-FFF2-40B4-BE49-F238E27FC236}">
              <a16:creationId xmlns:a16="http://schemas.microsoft.com/office/drawing/2014/main" id="{00000000-0008-0000-3900-0000B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0" name="Line 190">
          <a:extLst>
            <a:ext uri="{FF2B5EF4-FFF2-40B4-BE49-F238E27FC236}">
              <a16:creationId xmlns:a16="http://schemas.microsoft.com/office/drawing/2014/main" id="{00000000-0008-0000-3900-0000B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1" name="Line 191">
          <a:extLst>
            <a:ext uri="{FF2B5EF4-FFF2-40B4-BE49-F238E27FC236}">
              <a16:creationId xmlns:a16="http://schemas.microsoft.com/office/drawing/2014/main" id="{00000000-0008-0000-3900-0000B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2" name="Line 192">
          <a:extLst>
            <a:ext uri="{FF2B5EF4-FFF2-40B4-BE49-F238E27FC236}">
              <a16:creationId xmlns:a16="http://schemas.microsoft.com/office/drawing/2014/main" id="{00000000-0008-0000-3900-0000C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3" name="Line 193">
          <a:extLst>
            <a:ext uri="{FF2B5EF4-FFF2-40B4-BE49-F238E27FC236}">
              <a16:creationId xmlns:a16="http://schemas.microsoft.com/office/drawing/2014/main" id="{00000000-0008-0000-3900-0000C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4" name="Line 194">
          <a:extLst>
            <a:ext uri="{FF2B5EF4-FFF2-40B4-BE49-F238E27FC236}">
              <a16:creationId xmlns:a16="http://schemas.microsoft.com/office/drawing/2014/main" id="{00000000-0008-0000-3900-0000C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5" name="Line 195">
          <a:extLst>
            <a:ext uri="{FF2B5EF4-FFF2-40B4-BE49-F238E27FC236}">
              <a16:creationId xmlns:a16="http://schemas.microsoft.com/office/drawing/2014/main" id="{00000000-0008-0000-3900-0000C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6" name="Line 196">
          <a:extLst>
            <a:ext uri="{FF2B5EF4-FFF2-40B4-BE49-F238E27FC236}">
              <a16:creationId xmlns:a16="http://schemas.microsoft.com/office/drawing/2014/main" id="{00000000-0008-0000-3900-0000C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7" name="Line 197">
          <a:extLst>
            <a:ext uri="{FF2B5EF4-FFF2-40B4-BE49-F238E27FC236}">
              <a16:creationId xmlns:a16="http://schemas.microsoft.com/office/drawing/2014/main" id="{00000000-0008-0000-3900-0000C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8" name="Line 198">
          <a:extLst>
            <a:ext uri="{FF2B5EF4-FFF2-40B4-BE49-F238E27FC236}">
              <a16:creationId xmlns:a16="http://schemas.microsoft.com/office/drawing/2014/main" id="{00000000-0008-0000-3900-0000C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19" name="Line 199">
          <a:extLst>
            <a:ext uri="{FF2B5EF4-FFF2-40B4-BE49-F238E27FC236}">
              <a16:creationId xmlns:a16="http://schemas.microsoft.com/office/drawing/2014/main" id="{00000000-0008-0000-3900-0000C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0" name="Line 200">
          <a:extLst>
            <a:ext uri="{FF2B5EF4-FFF2-40B4-BE49-F238E27FC236}">
              <a16:creationId xmlns:a16="http://schemas.microsoft.com/office/drawing/2014/main" id="{00000000-0008-0000-3900-0000C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1" name="Line 201">
          <a:extLst>
            <a:ext uri="{FF2B5EF4-FFF2-40B4-BE49-F238E27FC236}">
              <a16:creationId xmlns:a16="http://schemas.microsoft.com/office/drawing/2014/main" id="{00000000-0008-0000-3900-0000C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2" name="Line 202">
          <a:extLst>
            <a:ext uri="{FF2B5EF4-FFF2-40B4-BE49-F238E27FC236}">
              <a16:creationId xmlns:a16="http://schemas.microsoft.com/office/drawing/2014/main" id="{00000000-0008-0000-3900-0000C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3" name="Line 203">
          <a:extLst>
            <a:ext uri="{FF2B5EF4-FFF2-40B4-BE49-F238E27FC236}">
              <a16:creationId xmlns:a16="http://schemas.microsoft.com/office/drawing/2014/main" id="{00000000-0008-0000-3900-0000C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4" name="Line 204">
          <a:extLst>
            <a:ext uri="{FF2B5EF4-FFF2-40B4-BE49-F238E27FC236}">
              <a16:creationId xmlns:a16="http://schemas.microsoft.com/office/drawing/2014/main" id="{00000000-0008-0000-3900-0000C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5" name="Line 205">
          <a:extLst>
            <a:ext uri="{FF2B5EF4-FFF2-40B4-BE49-F238E27FC236}">
              <a16:creationId xmlns:a16="http://schemas.microsoft.com/office/drawing/2014/main" id="{00000000-0008-0000-3900-0000C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6" name="Line 206">
          <a:extLst>
            <a:ext uri="{FF2B5EF4-FFF2-40B4-BE49-F238E27FC236}">
              <a16:creationId xmlns:a16="http://schemas.microsoft.com/office/drawing/2014/main" id="{00000000-0008-0000-3900-0000C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7" name="Line 207">
          <a:extLst>
            <a:ext uri="{FF2B5EF4-FFF2-40B4-BE49-F238E27FC236}">
              <a16:creationId xmlns:a16="http://schemas.microsoft.com/office/drawing/2014/main" id="{00000000-0008-0000-3900-0000C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8" name="Line 208">
          <a:extLst>
            <a:ext uri="{FF2B5EF4-FFF2-40B4-BE49-F238E27FC236}">
              <a16:creationId xmlns:a16="http://schemas.microsoft.com/office/drawing/2014/main" id="{00000000-0008-0000-3900-0000D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29" name="Line 209">
          <a:extLst>
            <a:ext uri="{FF2B5EF4-FFF2-40B4-BE49-F238E27FC236}">
              <a16:creationId xmlns:a16="http://schemas.microsoft.com/office/drawing/2014/main" id="{00000000-0008-0000-3900-0000D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0" name="Line 210">
          <a:extLst>
            <a:ext uri="{FF2B5EF4-FFF2-40B4-BE49-F238E27FC236}">
              <a16:creationId xmlns:a16="http://schemas.microsoft.com/office/drawing/2014/main" id="{00000000-0008-0000-3900-0000D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1" name="Line 211">
          <a:extLst>
            <a:ext uri="{FF2B5EF4-FFF2-40B4-BE49-F238E27FC236}">
              <a16:creationId xmlns:a16="http://schemas.microsoft.com/office/drawing/2014/main" id="{00000000-0008-0000-3900-0000D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2" name="Line 212">
          <a:extLst>
            <a:ext uri="{FF2B5EF4-FFF2-40B4-BE49-F238E27FC236}">
              <a16:creationId xmlns:a16="http://schemas.microsoft.com/office/drawing/2014/main" id="{00000000-0008-0000-3900-0000D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3" name="Line 213">
          <a:extLst>
            <a:ext uri="{FF2B5EF4-FFF2-40B4-BE49-F238E27FC236}">
              <a16:creationId xmlns:a16="http://schemas.microsoft.com/office/drawing/2014/main" id="{00000000-0008-0000-3900-0000D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4" name="Line 214">
          <a:extLst>
            <a:ext uri="{FF2B5EF4-FFF2-40B4-BE49-F238E27FC236}">
              <a16:creationId xmlns:a16="http://schemas.microsoft.com/office/drawing/2014/main" id="{00000000-0008-0000-3900-0000D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5" name="Line 215">
          <a:extLst>
            <a:ext uri="{FF2B5EF4-FFF2-40B4-BE49-F238E27FC236}">
              <a16:creationId xmlns:a16="http://schemas.microsoft.com/office/drawing/2014/main" id="{00000000-0008-0000-3900-0000D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6" name="Line 216">
          <a:extLst>
            <a:ext uri="{FF2B5EF4-FFF2-40B4-BE49-F238E27FC236}">
              <a16:creationId xmlns:a16="http://schemas.microsoft.com/office/drawing/2014/main" id="{00000000-0008-0000-3900-0000D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7" name="Line 217">
          <a:extLst>
            <a:ext uri="{FF2B5EF4-FFF2-40B4-BE49-F238E27FC236}">
              <a16:creationId xmlns:a16="http://schemas.microsoft.com/office/drawing/2014/main" id="{00000000-0008-0000-3900-0000D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8" name="Line 218">
          <a:extLst>
            <a:ext uri="{FF2B5EF4-FFF2-40B4-BE49-F238E27FC236}">
              <a16:creationId xmlns:a16="http://schemas.microsoft.com/office/drawing/2014/main" id="{00000000-0008-0000-3900-0000D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39" name="Line 219">
          <a:extLst>
            <a:ext uri="{FF2B5EF4-FFF2-40B4-BE49-F238E27FC236}">
              <a16:creationId xmlns:a16="http://schemas.microsoft.com/office/drawing/2014/main" id="{00000000-0008-0000-3900-0000D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0" name="Line 220">
          <a:extLst>
            <a:ext uri="{FF2B5EF4-FFF2-40B4-BE49-F238E27FC236}">
              <a16:creationId xmlns:a16="http://schemas.microsoft.com/office/drawing/2014/main" id="{00000000-0008-0000-3900-0000D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1" name="Line 221">
          <a:extLst>
            <a:ext uri="{FF2B5EF4-FFF2-40B4-BE49-F238E27FC236}">
              <a16:creationId xmlns:a16="http://schemas.microsoft.com/office/drawing/2014/main" id="{00000000-0008-0000-3900-0000D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2" name="Line 222">
          <a:extLst>
            <a:ext uri="{FF2B5EF4-FFF2-40B4-BE49-F238E27FC236}">
              <a16:creationId xmlns:a16="http://schemas.microsoft.com/office/drawing/2014/main" id="{00000000-0008-0000-3900-0000D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3" name="Line 223">
          <a:extLst>
            <a:ext uri="{FF2B5EF4-FFF2-40B4-BE49-F238E27FC236}">
              <a16:creationId xmlns:a16="http://schemas.microsoft.com/office/drawing/2014/main" id="{00000000-0008-0000-3900-0000D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4" name="Line 224">
          <a:extLst>
            <a:ext uri="{FF2B5EF4-FFF2-40B4-BE49-F238E27FC236}">
              <a16:creationId xmlns:a16="http://schemas.microsoft.com/office/drawing/2014/main" id="{00000000-0008-0000-3900-0000E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5" name="Line 225">
          <a:extLst>
            <a:ext uri="{FF2B5EF4-FFF2-40B4-BE49-F238E27FC236}">
              <a16:creationId xmlns:a16="http://schemas.microsoft.com/office/drawing/2014/main" id="{00000000-0008-0000-3900-0000E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6" name="Line 226">
          <a:extLst>
            <a:ext uri="{FF2B5EF4-FFF2-40B4-BE49-F238E27FC236}">
              <a16:creationId xmlns:a16="http://schemas.microsoft.com/office/drawing/2014/main" id="{00000000-0008-0000-3900-0000E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7" name="Line 227">
          <a:extLst>
            <a:ext uri="{FF2B5EF4-FFF2-40B4-BE49-F238E27FC236}">
              <a16:creationId xmlns:a16="http://schemas.microsoft.com/office/drawing/2014/main" id="{00000000-0008-0000-3900-0000E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8" name="Line 228">
          <a:extLst>
            <a:ext uri="{FF2B5EF4-FFF2-40B4-BE49-F238E27FC236}">
              <a16:creationId xmlns:a16="http://schemas.microsoft.com/office/drawing/2014/main" id="{00000000-0008-0000-3900-0000E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49" name="Line 229">
          <a:extLst>
            <a:ext uri="{FF2B5EF4-FFF2-40B4-BE49-F238E27FC236}">
              <a16:creationId xmlns:a16="http://schemas.microsoft.com/office/drawing/2014/main" id="{00000000-0008-0000-3900-0000E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0" name="Line 230">
          <a:extLst>
            <a:ext uri="{FF2B5EF4-FFF2-40B4-BE49-F238E27FC236}">
              <a16:creationId xmlns:a16="http://schemas.microsoft.com/office/drawing/2014/main" id="{00000000-0008-0000-3900-0000E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1" name="Line 231">
          <a:extLst>
            <a:ext uri="{FF2B5EF4-FFF2-40B4-BE49-F238E27FC236}">
              <a16:creationId xmlns:a16="http://schemas.microsoft.com/office/drawing/2014/main" id="{00000000-0008-0000-3900-0000E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2" name="Line 232">
          <a:extLst>
            <a:ext uri="{FF2B5EF4-FFF2-40B4-BE49-F238E27FC236}">
              <a16:creationId xmlns:a16="http://schemas.microsoft.com/office/drawing/2014/main" id="{00000000-0008-0000-3900-0000E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3" name="Line 233">
          <a:extLst>
            <a:ext uri="{FF2B5EF4-FFF2-40B4-BE49-F238E27FC236}">
              <a16:creationId xmlns:a16="http://schemas.microsoft.com/office/drawing/2014/main" id="{00000000-0008-0000-3900-0000E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4" name="Line 234">
          <a:extLst>
            <a:ext uri="{FF2B5EF4-FFF2-40B4-BE49-F238E27FC236}">
              <a16:creationId xmlns:a16="http://schemas.microsoft.com/office/drawing/2014/main" id="{00000000-0008-0000-3900-0000E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5" name="Line 235">
          <a:extLst>
            <a:ext uri="{FF2B5EF4-FFF2-40B4-BE49-F238E27FC236}">
              <a16:creationId xmlns:a16="http://schemas.microsoft.com/office/drawing/2014/main" id="{00000000-0008-0000-3900-0000E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6" name="Line 236">
          <a:extLst>
            <a:ext uri="{FF2B5EF4-FFF2-40B4-BE49-F238E27FC236}">
              <a16:creationId xmlns:a16="http://schemas.microsoft.com/office/drawing/2014/main" id="{00000000-0008-0000-3900-0000E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7" name="Line 237">
          <a:extLst>
            <a:ext uri="{FF2B5EF4-FFF2-40B4-BE49-F238E27FC236}">
              <a16:creationId xmlns:a16="http://schemas.microsoft.com/office/drawing/2014/main" id="{00000000-0008-0000-3900-0000E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8" name="Line 238">
          <a:extLst>
            <a:ext uri="{FF2B5EF4-FFF2-40B4-BE49-F238E27FC236}">
              <a16:creationId xmlns:a16="http://schemas.microsoft.com/office/drawing/2014/main" id="{00000000-0008-0000-3900-0000E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59" name="Line 239">
          <a:extLst>
            <a:ext uri="{FF2B5EF4-FFF2-40B4-BE49-F238E27FC236}">
              <a16:creationId xmlns:a16="http://schemas.microsoft.com/office/drawing/2014/main" id="{00000000-0008-0000-3900-0000E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0" name="Line 240">
          <a:extLst>
            <a:ext uri="{FF2B5EF4-FFF2-40B4-BE49-F238E27FC236}">
              <a16:creationId xmlns:a16="http://schemas.microsoft.com/office/drawing/2014/main" id="{00000000-0008-0000-3900-0000F0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1" name="Line 241">
          <a:extLst>
            <a:ext uri="{FF2B5EF4-FFF2-40B4-BE49-F238E27FC236}">
              <a16:creationId xmlns:a16="http://schemas.microsoft.com/office/drawing/2014/main" id="{00000000-0008-0000-3900-0000F1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2" name="Line 242">
          <a:extLst>
            <a:ext uri="{FF2B5EF4-FFF2-40B4-BE49-F238E27FC236}">
              <a16:creationId xmlns:a16="http://schemas.microsoft.com/office/drawing/2014/main" id="{00000000-0008-0000-3900-0000F2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3" name="Line 243">
          <a:extLst>
            <a:ext uri="{FF2B5EF4-FFF2-40B4-BE49-F238E27FC236}">
              <a16:creationId xmlns:a16="http://schemas.microsoft.com/office/drawing/2014/main" id="{00000000-0008-0000-3900-0000F3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4" name="Line 244">
          <a:extLst>
            <a:ext uri="{FF2B5EF4-FFF2-40B4-BE49-F238E27FC236}">
              <a16:creationId xmlns:a16="http://schemas.microsoft.com/office/drawing/2014/main" id="{00000000-0008-0000-3900-0000F4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5" name="Line 245">
          <a:extLst>
            <a:ext uri="{FF2B5EF4-FFF2-40B4-BE49-F238E27FC236}">
              <a16:creationId xmlns:a16="http://schemas.microsoft.com/office/drawing/2014/main" id="{00000000-0008-0000-3900-0000F5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6" name="Line 246">
          <a:extLst>
            <a:ext uri="{FF2B5EF4-FFF2-40B4-BE49-F238E27FC236}">
              <a16:creationId xmlns:a16="http://schemas.microsoft.com/office/drawing/2014/main" id="{00000000-0008-0000-3900-0000F6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7" name="Line 247">
          <a:extLst>
            <a:ext uri="{FF2B5EF4-FFF2-40B4-BE49-F238E27FC236}">
              <a16:creationId xmlns:a16="http://schemas.microsoft.com/office/drawing/2014/main" id="{00000000-0008-0000-3900-0000F7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8" name="Line 248">
          <a:extLst>
            <a:ext uri="{FF2B5EF4-FFF2-40B4-BE49-F238E27FC236}">
              <a16:creationId xmlns:a16="http://schemas.microsoft.com/office/drawing/2014/main" id="{00000000-0008-0000-3900-0000F8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69" name="Line 249">
          <a:extLst>
            <a:ext uri="{FF2B5EF4-FFF2-40B4-BE49-F238E27FC236}">
              <a16:creationId xmlns:a16="http://schemas.microsoft.com/office/drawing/2014/main" id="{00000000-0008-0000-3900-0000F9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0" name="Line 250">
          <a:extLst>
            <a:ext uri="{FF2B5EF4-FFF2-40B4-BE49-F238E27FC236}">
              <a16:creationId xmlns:a16="http://schemas.microsoft.com/office/drawing/2014/main" id="{00000000-0008-0000-3900-0000FA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1" name="Line 251">
          <a:extLst>
            <a:ext uri="{FF2B5EF4-FFF2-40B4-BE49-F238E27FC236}">
              <a16:creationId xmlns:a16="http://schemas.microsoft.com/office/drawing/2014/main" id="{00000000-0008-0000-3900-0000FB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2" name="Line 252">
          <a:extLst>
            <a:ext uri="{FF2B5EF4-FFF2-40B4-BE49-F238E27FC236}">
              <a16:creationId xmlns:a16="http://schemas.microsoft.com/office/drawing/2014/main" id="{00000000-0008-0000-3900-0000FC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3" name="Line 253">
          <a:extLst>
            <a:ext uri="{FF2B5EF4-FFF2-40B4-BE49-F238E27FC236}">
              <a16:creationId xmlns:a16="http://schemas.microsoft.com/office/drawing/2014/main" id="{00000000-0008-0000-3900-0000FD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4" name="Line 254">
          <a:extLst>
            <a:ext uri="{FF2B5EF4-FFF2-40B4-BE49-F238E27FC236}">
              <a16:creationId xmlns:a16="http://schemas.microsoft.com/office/drawing/2014/main" id="{00000000-0008-0000-3900-0000FE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5" name="Line 255">
          <a:extLst>
            <a:ext uri="{FF2B5EF4-FFF2-40B4-BE49-F238E27FC236}">
              <a16:creationId xmlns:a16="http://schemas.microsoft.com/office/drawing/2014/main" id="{00000000-0008-0000-3900-0000FFDC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6" name="Line 256">
          <a:extLst>
            <a:ext uri="{FF2B5EF4-FFF2-40B4-BE49-F238E27FC236}">
              <a16:creationId xmlns:a16="http://schemas.microsoft.com/office/drawing/2014/main" id="{00000000-0008-0000-3900-00000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7" name="Line 257">
          <a:extLst>
            <a:ext uri="{FF2B5EF4-FFF2-40B4-BE49-F238E27FC236}">
              <a16:creationId xmlns:a16="http://schemas.microsoft.com/office/drawing/2014/main" id="{00000000-0008-0000-3900-00000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8" name="Line 258">
          <a:extLst>
            <a:ext uri="{FF2B5EF4-FFF2-40B4-BE49-F238E27FC236}">
              <a16:creationId xmlns:a16="http://schemas.microsoft.com/office/drawing/2014/main" id="{00000000-0008-0000-3900-00000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79" name="Line 259">
          <a:extLst>
            <a:ext uri="{FF2B5EF4-FFF2-40B4-BE49-F238E27FC236}">
              <a16:creationId xmlns:a16="http://schemas.microsoft.com/office/drawing/2014/main" id="{00000000-0008-0000-3900-00000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0" name="Line 260">
          <a:extLst>
            <a:ext uri="{FF2B5EF4-FFF2-40B4-BE49-F238E27FC236}">
              <a16:creationId xmlns:a16="http://schemas.microsoft.com/office/drawing/2014/main" id="{00000000-0008-0000-3900-00000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1" name="Line 261">
          <a:extLst>
            <a:ext uri="{FF2B5EF4-FFF2-40B4-BE49-F238E27FC236}">
              <a16:creationId xmlns:a16="http://schemas.microsoft.com/office/drawing/2014/main" id="{00000000-0008-0000-3900-00000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2" name="Line 262">
          <a:extLst>
            <a:ext uri="{FF2B5EF4-FFF2-40B4-BE49-F238E27FC236}">
              <a16:creationId xmlns:a16="http://schemas.microsoft.com/office/drawing/2014/main" id="{00000000-0008-0000-3900-00000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3" name="Line 263">
          <a:extLst>
            <a:ext uri="{FF2B5EF4-FFF2-40B4-BE49-F238E27FC236}">
              <a16:creationId xmlns:a16="http://schemas.microsoft.com/office/drawing/2014/main" id="{00000000-0008-0000-3900-00000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4" name="Line 264">
          <a:extLst>
            <a:ext uri="{FF2B5EF4-FFF2-40B4-BE49-F238E27FC236}">
              <a16:creationId xmlns:a16="http://schemas.microsoft.com/office/drawing/2014/main" id="{00000000-0008-0000-3900-00000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5" name="Line 265">
          <a:extLst>
            <a:ext uri="{FF2B5EF4-FFF2-40B4-BE49-F238E27FC236}">
              <a16:creationId xmlns:a16="http://schemas.microsoft.com/office/drawing/2014/main" id="{00000000-0008-0000-3900-00000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6" name="Line 266">
          <a:extLst>
            <a:ext uri="{FF2B5EF4-FFF2-40B4-BE49-F238E27FC236}">
              <a16:creationId xmlns:a16="http://schemas.microsoft.com/office/drawing/2014/main" id="{00000000-0008-0000-3900-00000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7" name="Line 267">
          <a:extLst>
            <a:ext uri="{FF2B5EF4-FFF2-40B4-BE49-F238E27FC236}">
              <a16:creationId xmlns:a16="http://schemas.microsoft.com/office/drawing/2014/main" id="{00000000-0008-0000-3900-00000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8" name="Line 268">
          <a:extLst>
            <a:ext uri="{FF2B5EF4-FFF2-40B4-BE49-F238E27FC236}">
              <a16:creationId xmlns:a16="http://schemas.microsoft.com/office/drawing/2014/main" id="{00000000-0008-0000-3900-00000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89" name="Line 269">
          <a:extLst>
            <a:ext uri="{FF2B5EF4-FFF2-40B4-BE49-F238E27FC236}">
              <a16:creationId xmlns:a16="http://schemas.microsoft.com/office/drawing/2014/main" id="{00000000-0008-0000-3900-00000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0" name="Line 270">
          <a:extLst>
            <a:ext uri="{FF2B5EF4-FFF2-40B4-BE49-F238E27FC236}">
              <a16:creationId xmlns:a16="http://schemas.microsoft.com/office/drawing/2014/main" id="{00000000-0008-0000-3900-00000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1" name="Line 271">
          <a:extLst>
            <a:ext uri="{FF2B5EF4-FFF2-40B4-BE49-F238E27FC236}">
              <a16:creationId xmlns:a16="http://schemas.microsoft.com/office/drawing/2014/main" id="{00000000-0008-0000-3900-00000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2" name="Line 272">
          <a:extLst>
            <a:ext uri="{FF2B5EF4-FFF2-40B4-BE49-F238E27FC236}">
              <a16:creationId xmlns:a16="http://schemas.microsoft.com/office/drawing/2014/main" id="{00000000-0008-0000-3900-00001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3" name="Line 273">
          <a:extLst>
            <a:ext uri="{FF2B5EF4-FFF2-40B4-BE49-F238E27FC236}">
              <a16:creationId xmlns:a16="http://schemas.microsoft.com/office/drawing/2014/main" id="{00000000-0008-0000-3900-00001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4" name="Line 274">
          <a:extLst>
            <a:ext uri="{FF2B5EF4-FFF2-40B4-BE49-F238E27FC236}">
              <a16:creationId xmlns:a16="http://schemas.microsoft.com/office/drawing/2014/main" id="{00000000-0008-0000-3900-00001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5" name="Line 275">
          <a:extLst>
            <a:ext uri="{FF2B5EF4-FFF2-40B4-BE49-F238E27FC236}">
              <a16:creationId xmlns:a16="http://schemas.microsoft.com/office/drawing/2014/main" id="{00000000-0008-0000-3900-00001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6" name="Line 276">
          <a:extLst>
            <a:ext uri="{FF2B5EF4-FFF2-40B4-BE49-F238E27FC236}">
              <a16:creationId xmlns:a16="http://schemas.microsoft.com/office/drawing/2014/main" id="{00000000-0008-0000-3900-00001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7" name="Line 277">
          <a:extLst>
            <a:ext uri="{FF2B5EF4-FFF2-40B4-BE49-F238E27FC236}">
              <a16:creationId xmlns:a16="http://schemas.microsoft.com/office/drawing/2014/main" id="{00000000-0008-0000-3900-00001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8" name="Line 278">
          <a:extLst>
            <a:ext uri="{FF2B5EF4-FFF2-40B4-BE49-F238E27FC236}">
              <a16:creationId xmlns:a16="http://schemas.microsoft.com/office/drawing/2014/main" id="{00000000-0008-0000-3900-00001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599" name="Line 279">
          <a:extLst>
            <a:ext uri="{FF2B5EF4-FFF2-40B4-BE49-F238E27FC236}">
              <a16:creationId xmlns:a16="http://schemas.microsoft.com/office/drawing/2014/main" id="{00000000-0008-0000-3900-00001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0" name="Line 280">
          <a:extLst>
            <a:ext uri="{FF2B5EF4-FFF2-40B4-BE49-F238E27FC236}">
              <a16:creationId xmlns:a16="http://schemas.microsoft.com/office/drawing/2014/main" id="{00000000-0008-0000-3900-00001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1" name="Line 281">
          <a:extLst>
            <a:ext uri="{FF2B5EF4-FFF2-40B4-BE49-F238E27FC236}">
              <a16:creationId xmlns:a16="http://schemas.microsoft.com/office/drawing/2014/main" id="{00000000-0008-0000-3900-00001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2" name="Line 282">
          <a:extLst>
            <a:ext uri="{FF2B5EF4-FFF2-40B4-BE49-F238E27FC236}">
              <a16:creationId xmlns:a16="http://schemas.microsoft.com/office/drawing/2014/main" id="{00000000-0008-0000-3900-00001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3" name="Line 283">
          <a:extLst>
            <a:ext uri="{FF2B5EF4-FFF2-40B4-BE49-F238E27FC236}">
              <a16:creationId xmlns:a16="http://schemas.microsoft.com/office/drawing/2014/main" id="{00000000-0008-0000-3900-00001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4" name="Line 284">
          <a:extLst>
            <a:ext uri="{FF2B5EF4-FFF2-40B4-BE49-F238E27FC236}">
              <a16:creationId xmlns:a16="http://schemas.microsoft.com/office/drawing/2014/main" id="{00000000-0008-0000-3900-00001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5" name="Line 285">
          <a:extLst>
            <a:ext uri="{FF2B5EF4-FFF2-40B4-BE49-F238E27FC236}">
              <a16:creationId xmlns:a16="http://schemas.microsoft.com/office/drawing/2014/main" id="{00000000-0008-0000-3900-00001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6" name="Line 286">
          <a:extLst>
            <a:ext uri="{FF2B5EF4-FFF2-40B4-BE49-F238E27FC236}">
              <a16:creationId xmlns:a16="http://schemas.microsoft.com/office/drawing/2014/main" id="{00000000-0008-0000-3900-00001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7" name="Line 287">
          <a:extLst>
            <a:ext uri="{FF2B5EF4-FFF2-40B4-BE49-F238E27FC236}">
              <a16:creationId xmlns:a16="http://schemas.microsoft.com/office/drawing/2014/main" id="{00000000-0008-0000-3900-00001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8" name="Line 288">
          <a:extLst>
            <a:ext uri="{FF2B5EF4-FFF2-40B4-BE49-F238E27FC236}">
              <a16:creationId xmlns:a16="http://schemas.microsoft.com/office/drawing/2014/main" id="{00000000-0008-0000-3900-00002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09" name="Line 289">
          <a:extLst>
            <a:ext uri="{FF2B5EF4-FFF2-40B4-BE49-F238E27FC236}">
              <a16:creationId xmlns:a16="http://schemas.microsoft.com/office/drawing/2014/main" id="{00000000-0008-0000-3900-00002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0" name="Line 290">
          <a:extLst>
            <a:ext uri="{FF2B5EF4-FFF2-40B4-BE49-F238E27FC236}">
              <a16:creationId xmlns:a16="http://schemas.microsoft.com/office/drawing/2014/main" id="{00000000-0008-0000-3900-00002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1" name="Line 291">
          <a:extLst>
            <a:ext uri="{FF2B5EF4-FFF2-40B4-BE49-F238E27FC236}">
              <a16:creationId xmlns:a16="http://schemas.microsoft.com/office/drawing/2014/main" id="{00000000-0008-0000-3900-00002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2" name="Line 292">
          <a:extLst>
            <a:ext uri="{FF2B5EF4-FFF2-40B4-BE49-F238E27FC236}">
              <a16:creationId xmlns:a16="http://schemas.microsoft.com/office/drawing/2014/main" id="{00000000-0008-0000-3900-00002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3" name="Line 293">
          <a:extLst>
            <a:ext uri="{FF2B5EF4-FFF2-40B4-BE49-F238E27FC236}">
              <a16:creationId xmlns:a16="http://schemas.microsoft.com/office/drawing/2014/main" id="{00000000-0008-0000-3900-00002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4" name="Line 294">
          <a:extLst>
            <a:ext uri="{FF2B5EF4-FFF2-40B4-BE49-F238E27FC236}">
              <a16:creationId xmlns:a16="http://schemas.microsoft.com/office/drawing/2014/main" id="{00000000-0008-0000-3900-00002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5" name="Line 295">
          <a:extLst>
            <a:ext uri="{FF2B5EF4-FFF2-40B4-BE49-F238E27FC236}">
              <a16:creationId xmlns:a16="http://schemas.microsoft.com/office/drawing/2014/main" id="{00000000-0008-0000-3900-00002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6" name="Line 296">
          <a:extLst>
            <a:ext uri="{FF2B5EF4-FFF2-40B4-BE49-F238E27FC236}">
              <a16:creationId xmlns:a16="http://schemas.microsoft.com/office/drawing/2014/main" id="{00000000-0008-0000-3900-00002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7" name="Line 297">
          <a:extLst>
            <a:ext uri="{FF2B5EF4-FFF2-40B4-BE49-F238E27FC236}">
              <a16:creationId xmlns:a16="http://schemas.microsoft.com/office/drawing/2014/main" id="{00000000-0008-0000-3900-00002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8" name="Line 298">
          <a:extLst>
            <a:ext uri="{FF2B5EF4-FFF2-40B4-BE49-F238E27FC236}">
              <a16:creationId xmlns:a16="http://schemas.microsoft.com/office/drawing/2014/main" id="{00000000-0008-0000-3900-00002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19" name="Line 299">
          <a:extLst>
            <a:ext uri="{FF2B5EF4-FFF2-40B4-BE49-F238E27FC236}">
              <a16:creationId xmlns:a16="http://schemas.microsoft.com/office/drawing/2014/main" id="{00000000-0008-0000-3900-00002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0" name="Line 300">
          <a:extLst>
            <a:ext uri="{FF2B5EF4-FFF2-40B4-BE49-F238E27FC236}">
              <a16:creationId xmlns:a16="http://schemas.microsoft.com/office/drawing/2014/main" id="{00000000-0008-0000-3900-00002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1" name="Line 301">
          <a:extLst>
            <a:ext uri="{FF2B5EF4-FFF2-40B4-BE49-F238E27FC236}">
              <a16:creationId xmlns:a16="http://schemas.microsoft.com/office/drawing/2014/main" id="{00000000-0008-0000-3900-00002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2" name="Line 302">
          <a:extLst>
            <a:ext uri="{FF2B5EF4-FFF2-40B4-BE49-F238E27FC236}">
              <a16:creationId xmlns:a16="http://schemas.microsoft.com/office/drawing/2014/main" id="{00000000-0008-0000-3900-00002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3" name="Line 303">
          <a:extLst>
            <a:ext uri="{FF2B5EF4-FFF2-40B4-BE49-F238E27FC236}">
              <a16:creationId xmlns:a16="http://schemas.microsoft.com/office/drawing/2014/main" id="{00000000-0008-0000-3900-00002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4" name="Line 304">
          <a:extLst>
            <a:ext uri="{FF2B5EF4-FFF2-40B4-BE49-F238E27FC236}">
              <a16:creationId xmlns:a16="http://schemas.microsoft.com/office/drawing/2014/main" id="{00000000-0008-0000-3900-00003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5" name="Line 305">
          <a:extLst>
            <a:ext uri="{FF2B5EF4-FFF2-40B4-BE49-F238E27FC236}">
              <a16:creationId xmlns:a16="http://schemas.microsoft.com/office/drawing/2014/main" id="{00000000-0008-0000-3900-00003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6" name="Line 306">
          <a:extLst>
            <a:ext uri="{FF2B5EF4-FFF2-40B4-BE49-F238E27FC236}">
              <a16:creationId xmlns:a16="http://schemas.microsoft.com/office/drawing/2014/main" id="{00000000-0008-0000-3900-00003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7" name="Line 307">
          <a:extLst>
            <a:ext uri="{FF2B5EF4-FFF2-40B4-BE49-F238E27FC236}">
              <a16:creationId xmlns:a16="http://schemas.microsoft.com/office/drawing/2014/main" id="{00000000-0008-0000-3900-00003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8" name="Line 308">
          <a:extLst>
            <a:ext uri="{FF2B5EF4-FFF2-40B4-BE49-F238E27FC236}">
              <a16:creationId xmlns:a16="http://schemas.microsoft.com/office/drawing/2014/main" id="{00000000-0008-0000-3900-00003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29" name="Line 309">
          <a:extLst>
            <a:ext uri="{FF2B5EF4-FFF2-40B4-BE49-F238E27FC236}">
              <a16:creationId xmlns:a16="http://schemas.microsoft.com/office/drawing/2014/main" id="{00000000-0008-0000-3900-00003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0" name="Line 310">
          <a:extLst>
            <a:ext uri="{FF2B5EF4-FFF2-40B4-BE49-F238E27FC236}">
              <a16:creationId xmlns:a16="http://schemas.microsoft.com/office/drawing/2014/main" id="{00000000-0008-0000-3900-00003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1" name="Line 311">
          <a:extLst>
            <a:ext uri="{FF2B5EF4-FFF2-40B4-BE49-F238E27FC236}">
              <a16:creationId xmlns:a16="http://schemas.microsoft.com/office/drawing/2014/main" id="{00000000-0008-0000-3900-00003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2" name="Line 312">
          <a:extLst>
            <a:ext uri="{FF2B5EF4-FFF2-40B4-BE49-F238E27FC236}">
              <a16:creationId xmlns:a16="http://schemas.microsoft.com/office/drawing/2014/main" id="{00000000-0008-0000-3900-00003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3" name="Line 313">
          <a:extLst>
            <a:ext uri="{FF2B5EF4-FFF2-40B4-BE49-F238E27FC236}">
              <a16:creationId xmlns:a16="http://schemas.microsoft.com/office/drawing/2014/main" id="{00000000-0008-0000-3900-00003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4" name="Line 314">
          <a:extLst>
            <a:ext uri="{FF2B5EF4-FFF2-40B4-BE49-F238E27FC236}">
              <a16:creationId xmlns:a16="http://schemas.microsoft.com/office/drawing/2014/main" id="{00000000-0008-0000-3900-00003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5" name="Line 315">
          <a:extLst>
            <a:ext uri="{FF2B5EF4-FFF2-40B4-BE49-F238E27FC236}">
              <a16:creationId xmlns:a16="http://schemas.microsoft.com/office/drawing/2014/main" id="{00000000-0008-0000-3900-00003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6" name="Line 316">
          <a:extLst>
            <a:ext uri="{FF2B5EF4-FFF2-40B4-BE49-F238E27FC236}">
              <a16:creationId xmlns:a16="http://schemas.microsoft.com/office/drawing/2014/main" id="{00000000-0008-0000-3900-00003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7" name="Line 317">
          <a:extLst>
            <a:ext uri="{FF2B5EF4-FFF2-40B4-BE49-F238E27FC236}">
              <a16:creationId xmlns:a16="http://schemas.microsoft.com/office/drawing/2014/main" id="{00000000-0008-0000-3900-00003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8" name="Line 318">
          <a:extLst>
            <a:ext uri="{FF2B5EF4-FFF2-40B4-BE49-F238E27FC236}">
              <a16:creationId xmlns:a16="http://schemas.microsoft.com/office/drawing/2014/main" id="{00000000-0008-0000-3900-00003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39" name="Line 319">
          <a:extLst>
            <a:ext uri="{FF2B5EF4-FFF2-40B4-BE49-F238E27FC236}">
              <a16:creationId xmlns:a16="http://schemas.microsoft.com/office/drawing/2014/main" id="{00000000-0008-0000-3900-00003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0" name="Line 320">
          <a:extLst>
            <a:ext uri="{FF2B5EF4-FFF2-40B4-BE49-F238E27FC236}">
              <a16:creationId xmlns:a16="http://schemas.microsoft.com/office/drawing/2014/main" id="{00000000-0008-0000-3900-00004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1" name="Line 321">
          <a:extLst>
            <a:ext uri="{FF2B5EF4-FFF2-40B4-BE49-F238E27FC236}">
              <a16:creationId xmlns:a16="http://schemas.microsoft.com/office/drawing/2014/main" id="{00000000-0008-0000-3900-00004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2" name="Line 322">
          <a:extLst>
            <a:ext uri="{FF2B5EF4-FFF2-40B4-BE49-F238E27FC236}">
              <a16:creationId xmlns:a16="http://schemas.microsoft.com/office/drawing/2014/main" id="{00000000-0008-0000-3900-00004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3" name="Line 323">
          <a:extLst>
            <a:ext uri="{FF2B5EF4-FFF2-40B4-BE49-F238E27FC236}">
              <a16:creationId xmlns:a16="http://schemas.microsoft.com/office/drawing/2014/main" id="{00000000-0008-0000-3900-00004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4" name="Line 324">
          <a:extLst>
            <a:ext uri="{FF2B5EF4-FFF2-40B4-BE49-F238E27FC236}">
              <a16:creationId xmlns:a16="http://schemas.microsoft.com/office/drawing/2014/main" id="{00000000-0008-0000-3900-00004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5" name="Line 325">
          <a:extLst>
            <a:ext uri="{FF2B5EF4-FFF2-40B4-BE49-F238E27FC236}">
              <a16:creationId xmlns:a16="http://schemas.microsoft.com/office/drawing/2014/main" id="{00000000-0008-0000-3900-00004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6" name="Line 326">
          <a:extLst>
            <a:ext uri="{FF2B5EF4-FFF2-40B4-BE49-F238E27FC236}">
              <a16:creationId xmlns:a16="http://schemas.microsoft.com/office/drawing/2014/main" id="{00000000-0008-0000-3900-00004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7" name="Line 327">
          <a:extLst>
            <a:ext uri="{FF2B5EF4-FFF2-40B4-BE49-F238E27FC236}">
              <a16:creationId xmlns:a16="http://schemas.microsoft.com/office/drawing/2014/main" id="{00000000-0008-0000-3900-00004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8" name="Line 328">
          <a:extLst>
            <a:ext uri="{FF2B5EF4-FFF2-40B4-BE49-F238E27FC236}">
              <a16:creationId xmlns:a16="http://schemas.microsoft.com/office/drawing/2014/main" id="{00000000-0008-0000-3900-00004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49" name="Line 329">
          <a:extLst>
            <a:ext uri="{FF2B5EF4-FFF2-40B4-BE49-F238E27FC236}">
              <a16:creationId xmlns:a16="http://schemas.microsoft.com/office/drawing/2014/main" id="{00000000-0008-0000-3900-00004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0" name="Line 330">
          <a:extLst>
            <a:ext uri="{FF2B5EF4-FFF2-40B4-BE49-F238E27FC236}">
              <a16:creationId xmlns:a16="http://schemas.microsoft.com/office/drawing/2014/main" id="{00000000-0008-0000-3900-00004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1" name="Line 331">
          <a:extLst>
            <a:ext uri="{FF2B5EF4-FFF2-40B4-BE49-F238E27FC236}">
              <a16:creationId xmlns:a16="http://schemas.microsoft.com/office/drawing/2014/main" id="{00000000-0008-0000-3900-00004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2" name="Line 332">
          <a:extLst>
            <a:ext uri="{FF2B5EF4-FFF2-40B4-BE49-F238E27FC236}">
              <a16:creationId xmlns:a16="http://schemas.microsoft.com/office/drawing/2014/main" id="{00000000-0008-0000-3900-00004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3" name="Line 333">
          <a:extLst>
            <a:ext uri="{FF2B5EF4-FFF2-40B4-BE49-F238E27FC236}">
              <a16:creationId xmlns:a16="http://schemas.microsoft.com/office/drawing/2014/main" id="{00000000-0008-0000-3900-00004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4" name="Line 334">
          <a:extLst>
            <a:ext uri="{FF2B5EF4-FFF2-40B4-BE49-F238E27FC236}">
              <a16:creationId xmlns:a16="http://schemas.microsoft.com/office/drawing/2014/main" id="{00000000-0008-0000-3900-00004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5" name="Line 335">
          <a:extLst>
            <a:ext uri="{FF2B5EF4-FFF2-40B4-BE49-F238E27FC236}">
              <a16:creationId xmlns:a16="http://schemas.microsoft.com/office/drawing/2014/main" id="{00000000-0008-0000-3900-00004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6" name="Line 336">
          <a:extLst>
            <a:ext uri="{FF2B5EF4-FFF2-40B4-BE49-F238E27FC236}">
              <a16:creationId xmlns:a16="http://schemas.microsoft.com/office/drawing/2014/main" id="{00000000-0008-0000-3900-00005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7" name="Line 337">
          <a:extLst>
            <a:ext uri="{FF2B5EF4-FFF2-40B4-BE49-F238E27FC236}">
              <a16:creationId xmlns:a16="http://schemas.microsoft.com/office/drawing/2014/main" id="{00000000-0008-0000-3900-00005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8" name="Line 338">
          <a:extLst>
            <a:ext uri="{FF2B5EF4-FFF2-40B4-BE49-F238E27FC236}">
              <a16:creationId xmlns:a16="http://schemas.microsoft.com/office/drawing/2014/main" id="{00000000-0008-0000-3900-00005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59" name="Line 339">
          <a:extLst>
            <a:ext uri="{FF2B5EF4-FFF2-40B4-BE49-F238E27FC236}">
              <a16:creationId xmlns:a16="http://schemas.microsoft.com/office/drawing/2014/main" id="{00000000-0008-0000-3900-00005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0" name="Line 340">
          <a:extLst>
            <a:ext uri="{FF2B5EF4-FFF2-40B4-BE49-F238E27FC236}">
              <a16:creationId xmlns:a16="http://schemas.microsoft.com/office/drawing/2014/main" id="{00000000-0008-0000-3900-00005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1" name="Line 341">
          <a:extLst>
            <a:ext uri="{FF2B5EF4-FFF2-40B4-BE49-F238E27FC236}">
              <a16:creationId xmlns:a16="http://schemas.microsoft.com/office/drawing/2014/main" id="{00000000-0008-0000-3900-00005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2" name="Line 342">
          <a:extLst>
            <a:ext uri="{FF2B5EF4-FFF2-40B4-BE49-F238E27FC236}">
              <a16:creationId xmlns:a16="http://schemas.microsoft.com/office/drawing/2014/main" id="{00000000-0008-0000-3900-00005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3" name="Line 343">
          <a:extLst>
            <a:ext uri="{FF2B5EF4-FFF2-40B4-BE49-F238E27FC236}">
              <a16:creationId xmlns:a16="http://schemas.microsoft.com/office/drawing/2014/main" id="{00000000-0008-0000-3900-00005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4" name="Line 344">
          <a:extLst>
            <a:ext uri="{FF2B5EF4-FFF2-40B4-BE49-F238E27FC236}">
              <a16:creationId xmlns:a16="http://schemas.microsoft.com/office/drawing/2014/main" id="{00000000-0008-0000-3900-00005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5" name="Line 345">
          <a:extLst>
            <a:ext uri="{FF2B5EF4-FFF2-40B4-BE49-F238E27FC236}">
              <a16:creationId xmlns:a16="http://schemas.microsoft.com/office/drawing/2014/main" id="{00000000-0008-0000-3900-00005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6" name="Line 346">
          <a:extLst>
            <a:ext uri="{FF2B5EF4-FFF2-40B4-BE49-F238E27FC236}">
              <a16:creationId xmlns:a16="http://schemas.microsoft.com/office/drawing/2014/main" id="{00000000-0008-0000-3900-00005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7" name="Line 347">
          <a:extLst>
            <a:ext uri="{FF2B5EF4-FFF2-40B4-BE49-F238E27FC236}">
              <a16:creationId xmlns:a16="http://schemas.microsoft.com/office/drawing/2014/main" id="{00000000-0008-0000-3900-00005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8" name="Line 348">
          <a:extLst>
            <a:ext uri="{FF2B5EF4-FFF2-40B4-BE49-F238E27FC236}">
              <a16:creationId xmlns:a16="http://schemas.microsoft.com/office/drawing/2014/main" id="{00000000-0008-0000-3900-00005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69" name="Line 349">
          <a:extLst>
            <a:ext uri="{FF2B5EF4-FFF2-40B4-BE49-F238E27FC236}">
              <a16:creationId xmlns:a16="http://schemas.microsoft.com/office/drawing/2014/main" id="{00000000-0008-0000-3900-00005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0" name="Line 350">
          <a:extLst>
            <a:ext uri="{FF2B5EF4-FFF2-40B4-BE49-F238E27FC236}">
              <a16:creationId xmlns:a16="http://schemas.microsoft.com/office/drawing/2014/main" id="{00000000-0008-0000-3900-00005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1" name="Line 351">
          <a:extLst>
            <a:ext uri="{FF2B5EF4-FFF2-40B4-BE49-F238E27FC236}">
              <a16:creationId xmlns:a16="http://schemas.microsoft.com/office/drawing/2014/main" id="{00000000-0008-0000-3900-00005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2" name="Line 352">
          <a:extLst>
            <a:ext uri="{FF2B5EF4-FFF2-40B4-BE49-F238E27FC236}">
              <a16:creationId xmlns:a16="http://schemas.microsoft.com/office/drawing/2014/main" id="{00000000-0008-0000-3900-00006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3" name="Line 353">
          <a:extLst>
            <a:ext uri="{FF2B5EF4-FFF2-40B4-BE49-F238E27FC236}">
              <a16:creationId xmlns:a16="http://schemas.microsoft.com/office/drawing/2014/main" id="{00000000-0008-0000-3900-00006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4" name="Line 354">
          <a:extLst>
            <a:ext uri="{FF2B5EF4-FFF2-40B4-BE49-F238E27FC236}">
              <a16:creationId xmlns:a16="http://schemas.microsoft.com/office/drawing/2014/main" id="{00000000-0008-0000-3900-00006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5" name="Line 355">
          <a:extLst>
            <a:ext uri="{FF2B5EF4-FFF2-40B4-BE49-F238E27FC236}">
              <a16:creationId xmlns:a16="http://schemas.microsoft.com/office/drawing/2014/main" id="{00000000-0008-0000-3900-00006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6" name="Line 356">
          <a:extLst>
            <a:ext uri="{FF2B5EF4-FFF2-40B4-BE49-F238E27FC236}">
              <a16:creationId xmlns:a16="http://schemas.microsoft.com/office/drawing/2014/main" id="{00000000-0008-0000-3900-00006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7" name="Line 357">
          <a:extLst>
            <a:ext uri="{FF2B5EF4-FFF2-40B4-BE49-F238E27FC236}">
              <a16:creationId xmlns:a16="http://schemas.microsoft.com/office/drawing/2014/main" id="{00000000-0008-0000-3900-00006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8" name="Line 358">
          <a:extLst>
            <a:ext uri="{FF2B5EF4-FFF2-40B4-BE49-F238E27FC236}">
              <a16:creationId xmlns:a16="http://schemas.microsoft.com/office/drawing/2014/main" id="{00000000-0008-0000-3900-00006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79" name="Line 359">
          <a:extLst>
            <a:ext uri="{FF2B5EF4-FFF2-40B4-BE49-F238E27FC236}">
              <a16:creationId xmlns:a16="http://schemas.microsoft.com/office/drawing/2014/main" id="{00000000-0008-0000-3900-00006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0" name="Line 360">
          <a:extLst>
            <a:ext uri="{FF2B5EF4-FFF2-40B4-BE49-F238E27FC236}">
              <a16:creationId xmlns:a16="http://schemas.microsoft.com/office/drawing/2014/main" id="{00000000-0008-0000-3900-00006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1" name="Line 361">
          <a:extLst>
            <a:ext uri="{FF2B5EF4-FFF2-40B4-BE49-F238E27FC236}">
              <a16:creationId xmlns:a16="http://schemas.microsoft.com/office/drawing/2014/main" id="{00000000-0008-0000-3900-00006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2" name="Line 362">
          <a:extLst>
            <a:ext uri="{FF2B5EF4-FFF2-40B4-BE49-F238E27FC236}">
              <a16:creationId xmlns:a16="http://schemas.microsoft.com/office/drawing/2014/main" id="{00000000-0008-0000-3900-00006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3" name="Line 363">
          <a:extLst>
            <a:ext uri="{FF2B5EF4-FFF2-40B4-BE49-F238E27FC236}">
              <a16:creationId xmlns:a16="http://schemas.microsoft.com/office/drawing/2014/main" id="{00000000-0008-0000-3900-00006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4" name="Line 364">
          <a:extLst>
            <a:ext uri="{FF2B5EF4-FFF2-40B4-BE49-F238E27FC236}">
              <a16:creationId xmlns:a16="http://schemas.microsoft.com/office/drawing/2014/main" id="{00000000-0008-0000-3900-00006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5" name="Line 365">
          <a:extLst>
            <a:ext uri="{FF2B5EF4-FFF2-40B4-BE49-F238E27FC236}">
              <a16:creationId xmlns:a16="http://schemas.microsoft.com/office/drawing/2014/main" id="{00000000-0008-0000-3900-00006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6" name="Line 366">
          <a:extLst>
            <a:ext uri="{FF2B5EF4-FFF2-40B4-BE49-F238E27FC236}">
              <a16:creationId xmlns:a16="http://schemas.microsoft.com/office/drawing/2014/main" id="{00000000-0008-0000-3900-00006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7" name="Line 367">
          <a:extLst>
            <a:ext uri="{FF2B5EF4-FFF2-40B4-BE49-F238E27FC236}">
              <a16:creationId xmlns:a16="http://schemas.microsoft.com/office/drawing/2014/main" id="{00000000-0008-0000-3900-00006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8" name="Line 368">
          <a:extLst>
            <a:ext uri="{FF2B5EF4-FFF2-40B4-BE49-F238E27FC236}">
              <a16:creationId xmlns:a16="http://schemas.microsoft.com/office/drawing/2014/main" id="{00000000-0008-0000-3900-00007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89" name="Line 369">
          <a:extLst>
            <a:ext uri="{FF2B5EF4-FFF2-40B4-BE49-F238E27FC236}">
              <a16:creationId xmlns:a16="http://schemas.microsoft.com/office/drawing/2014/main" id="{00000000-0008-0000-3900-00007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0" name="Line 370">
          <a:extLst>
            <a:ext uri="{FF2B5EF4-FFF2-40B4-BE49-F238E27FC236}">
              <a16:creationId xmlns:a16="http://schemas.microsoft.com/office/drawing/2014/main" id="{00000000-0008-0000-3900-00007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1" name="Line 371">
          <a:extLst>
            <a:ext uri="{FF2B5EF4-FFF2-40B4-BE49-F238E27FC236}">
              <a16:creationId xmlns:a16="http://schemas.microsoft.com/office/drawing/2014/main" id="{00000000-0008-0000-3900-00007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2" name="Line 372">
          <a:extLst>
            <a:ext uri="{FF2B5EF4-FFF2-40B4-BE49-F238E27FC236}">
              <a16:creationId xmlns:a16="http://schemas.microsoft.com/office/drawing/2014/main" id="{00000000-0008-0000-3900-00007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3" name="Line 373">
          <a:extLst>
            <a:ext uri="{FF2B5EF4-FFF2-40B4-BE49-F238E27FC236}">
              <a16:creationId xmlns:a16="http://schemas.microsoft.com/office/drawing/2014/main" id="{00000000-0008-0000-3900-00007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4" name="Line 374">
          <a:extLst>
            <a:ext uri="{FF2B5EF4-FFF2-40B4-BE49-F238E27FC236}">
              <a16:creationId xmlns:a16="http://schemas.microsoft.com/office/drawing/2014/main" id="{00000000-0008-0000-3900-00007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5" name="Line 375">
          <a:extLst>
            <a:ext uri="{FF2B5EF4-FFF2-40B4-BE49-F238E27FC236}">
              <a16:creationId xmlns:a16="http://schemas.microsoft.com/office/drawing/2014/main" id="{00000000-0008-0000-3900-00007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6" name="Line 376">
          <a:extLst>
            <a:ext uri="{FF2B5EF4-FFF2-40B4-BE49-F238E27FC236}">
              <a16:creationId xmlns:a16="http://schemas.microsoft.com/office/drawing/2014/main" id="{00000000-0008-0000-3900-000078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7" name="Line 377">
          <a:extLst>
            <a:ext uri="{FF2B5EF4-FFF2-40B4-BE49-F238E27FC236}">
              <a16:creationId xmlns:a16="http://schemas.microsoft.com/office/drawing/2014/main" id="{00000000-0008-0000-3900-000079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8" name="Line 378">
          <a:extLst>
            <a:ext uri="{FF2B5EF4-FFF2-40B4-BE49-F238E27FC236}">
              <a16:creationId xmlns:a16="http://schemas.microsoft.com/office/drawing/2014/main" id="{00000000-0008-0000-3900-00007A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699" name="Line 379">
          <a:extLst>
            <a:ext uri="{FF2B5EF4-FFF2-40B4-BE49-F238E27FC236}">
              <a16:creationId xmlns:a16="http://schemas.microsoft.com/office/drawing/2014/main" id="{00000000-0008-0000-3900-00007B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0" name="Line 380">
          <a:extLst>
            <a:ext uri="{FF2B5EF4-FFF2-40B4-BE49-F238E27FC236}">
              <a16:creationId xmlns:a16="http://schemas.microsoft.com/office/drawing/2014/main" id="{00000000-0008-0000-3900-00007C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1" name="Line 381">
          <a:extLst>
            <a:ext uri="{FF2B5EF4-FFF2-40B4-BE49-F238E27FC236}">
              <a16:creationId xmlns:a16="http://schemas.microsoft.com/office/drawing/2014/main" id="{00000000-0008-0000-3900-00007D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2" name="Line 382">
          <a:extLst>
            <a:ext uri="{FF2B5EF4-FFF2-40B4-BE49-F238E27FC236}">
              <a16:creationId xmlns:a16="http://schemas.microsoft.com/office/drawing/2014/main" id="{00000000-0008-0000-3900-00007E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3" name="Line 383">
          <a:extLst>
            <a:ext uri="{FF2B5EF4-FFF2-40B4-BE49-F238E27FC236}">
              <a16:creationId xmlns:a16="http://schemas.microsoft.com/office/drawing/2014/main" id="{00000000-0008-0000-3900-00007F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4" name="Line 384">
          <a:extLst>
            <a:ext uri="{FF2B5EF4-FFF2-40B4-BE49-F238E27FC236}">
              <a16:creationId xmlns:a16="http://schemas.microsoft.com/office/drawing/2014/main" id="{00000000-0008-0000-3900-000080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5" name="Line 385">
          <a:extLst>
            <a:ext uri="{FF2B5EF4-FFF2-40B4-BE49-F238E27FC236}">
              <a16:creationId xmlns:a16="http://schemas.microsoft.com/office/drawing/2014/main" id="{00000000-0008-0000-3900-000081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6" name="Line 386">
          <a:extLst>
            <a:ext uri="{FF2B5EF4-FFF2-40B4-BE49-F238E27FC236}">
              <a16:creationId xmlns:a16="http://schemas.microsoft.com/office/drawing/2014/main" id="{00000000-0008-0000-3900-000082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7" name="Line 387">
          <a:extLst>
            <a:ext uri="{FF2B5EF4-FFF2-40B4-BE49-F238E27FC236}">
              <a16:creationId xmlns:a16="http://schemas.microsoft.com/office/drawing/2014/main" id="{00000000-0008-0000-3900-000083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8" name="Line 388">
          <a:extLst>
            <a:ext uri="{FF2B5EF4-FFF2-40B4-BE49-F238E27FC236}">
              <a16:creationId xmlns:a16="http://schemas.microsoft.com/office/drawing/2014/main" id="{00000000-0008-0000-3900-000084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09" name="Line 389">
          <a:extLst>
            <a:ext uri="{FF2B5EF4-FFF2-40B4-BE49-F238E27FC236}">
              <a16:creationId xmlns:a16="http://schemas.microsoft.com/office/drawing/2014/main" id="{00000000-0008-0000-3900-000085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0" name="Line 390">
          <a:extLst>
            <a:ext uri="{FF2B5EF4-FFF2-40B4-BE49-F238E27FC236}">
              <a16:creationId xmlns:a16="http://schemas.microsoft.com/office/drawing/2014/main" id="{00000000-0008-0000-3900-000086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6711" name="Line 391">
          <a:extLst>
            <a:ext uri="{FF2B5EF4-FFF2-40B4-BE49-F238E27FC236}">
              <a16:creationId xmlns:a16="http://schemas.microsoft.com/office/drawing/2014/main" id="{00000000-0008-0000-3900-000087DD0000}"/>
            </a:ext>
          </a:extLst>
        </xdr:cNvPr>
        <xdr:cNvSpPr>
          <a:spLocks noChangeShapeType="1"/>
        </xdr:cNvSpPr>
      </xdr:nvSpPr>
      <xdr:spPr bwMode="auto">
        <a:xfrm>
          <a:off x="58007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56712" name="Line 392">
          <a:extLst>
            <a:ext uri="{FF2B5EF4-FFF2-40B4-BE49-F238E27FC236}">
              <a16:creationId xmlns:a16="http://schemas.microsoft.com/office/drawing/2014/main" id="{00000000-0008-0000-3900-000088DD0000}"/>
            </a:ext>
          </a:extLst>
        </xdr:cNvPr>
        <xdr:cNvSpPr>
          <a:spLocks noChangeShapeType="1"/>
        </xdr:cNvSpPr>
      </xdr:nvSpPr>
      <xdr:spPr bwMode="auto">
        <a:xfrm>
          <a:off x="0" y="514350"/>
          <a:ext cx="2571750" cy="3524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5" name="Line 1">
          <a:extLst>
            <a:ext uri="{FF2B5EF4-FFF2-40B4-BE49-F238E27FC236}">
              <a16:creationId xmlns:a16="http://schemas.microsoft.com/office/drawing/2014/main" id="{00000000-0008-0000-3A00-00000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6" name="Line 2">
          <a:extLst>
            <a:ext uri="{FF2B5EF4-FFF2-40B4-BE49-F238E27FC236}">
              <a16:creationId xmlns:a16="http://schemas.microsoft.com/office/drawing/2014/main" id="{00000000-0008-0000-3A00-00000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7" name="Line 3">
          <a:extLst>
            <a:ext uri="{FF2B5EF4-FFF2-40B4-BE49-F238E27FC236}">
              <a16:creationId xmlns:a16="http://schemas.microsoft.com/office/drawing/2014/main" id="{00000000-0008-0000-3A00-00000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8" name="Line 4">
          <a:extLst>
            <a:ext uri="{FF2B5EF4-FFF2-40B4-BE49-F238E27FC236}">
              <a16:creationId xmlns:a16="http://schemas.microsoft.com/office/drawing/2014/main" id="{00000000-0008-0000-3A00-00000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49" name="Line 5">
          <a:extLst>
            <a:ext uri="{FF2B5EF4-FFF2-40B4-BE49-F238E27FC236}">
              <a16:creationId xmlns:a16="http://schemas.microsoft.com/office/drawing/2014/main" id="{00000000-0008-0000-3A00-00000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0" name="Line 6">
          <a:extLst>
            <a:ext uri="{FF2B5EF4-FFF2-40B4-BE49-F238E27FC236}">
              <a16:creationId xmlns:a16="http://schemas.microsoft.com/office/drawing/2014/main" id="{00000000-0008-0000-3A00-00000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1" name="Line 7">
          <a:extLst>
            <a:ext uri="{FF2B5EF4-FFF2-40B4-BE49-F238E27FC236}">
              <a16:creationId xmlns:a16="http://schemas.microsoft.com/office/drawing/2014/main" id="{00000000-0008-0000-3A00-00000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2" name="Line 8">
          <a:extLst>
            <a:ext uri="{FF2B5EF4-FFF2-40B4-BE49-F238E27FC236}">
              <a16:creationId xmlns:a16="http://schemas.microsoft.com/office/drawing/2014/main" id="{00000000-0008-0000-3A00-00000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3" name="Line 9">
          <a:extLst>
            <a:ext uri="{FF2B5EF4-FFF2-40B4-BE49-F238E27FC236}">
              <a16:creationId xmlns:a16="http://schemas.microsoft.com/office/drawing/2014/main" id="{00000000-0008-0000-3A00-00000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4" name="Line 10">
          <a:extLst>
            <a:ext uri="{FF2B5EF4-FFF2-40B4-BE49-F238E27FC236}">
              <a16:creationId xmlns:a16="http://schemas.microsoft.com/office/drawing/2014/main" id="{00000000-0008-0000-3A00-00000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5" name="Line 11">
          <a:extLst>
            <a:ext uri="{FF2B5EF4-FFF2-40B4-BE49-F238E27FC236}">
              <a16:creationId xmlns:a16="http://schemas.microsoft.com/office/drawing/2014/main" id="{00000000-0008-0000-3A00-00000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6" name="Line 12">
          <a:extLst>
            <a:ext uri="{FF2B5EF4-FFF2-40B4-BE49-F238E27FC236}">
              <a16:creationId xmlns:a16="http://schemas.microsoft.com/office/drawing/2014/main" id="{00000000-0008-0000-3A00-00000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7" name="Line 13">
          <a:extLst>
            <a:ext uri="{FF2B5EF4-FFF2-40B4-BE49-F238E27FC236}">
              <a16:creationId xmlns:a16="http://schemas.microsoft.com/office/drawing/2014/main" id="{00000000-0008-0000-3A00-00000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8" name="Line 14">
          <a:extLst>
            <a:ext uri="{FF2B5EF4-FFF2-40B4-BE49-F238E27FC236}">
              <a16:creationId xmlns:a16="http://schemas.microsoft.com/office/drawing/2014/main" id="{00000000-0008-0000-3A00-00000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59" name="Line 15">
          <a:extLst>
            <a:ext uri="{FF2B5EF4-FFF2-40B4-BE49-F238E27FC236}">
              <a16:creationId xmlns:a16="http://schemas.microsoft.com/office/drawing/2014/main" id="{00000000-0008-0000-3A00-00000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0" name="Line 16">
          <a:extLst>
            <a:ext uri="{FF2B5EF4-FFF2-40B4-BE49-F238E27FC236}">
              <a16:creationId xmlns:a16="http://schemas.microsoft.com/office/drawing/2014/main" id="{00000000-0008-0000-3A00-00001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1" name="Line 17">
          <a:extLst>
            <a:ext uri="{FF2B5EF4-FFF2-40B4-BE49-F238E27FC236}">
              <a16:creationId xmlns:a16="http://schemas.microsoft.com/office/drawing/2014/main" id="{00000000-0008-0000-3A00-00001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2" name="Line 18">
          <a:extLst>
            <a:ext uri="{FF2B5EF4-FFF2-40B4-BE49-F238E27FC236}">
              <a16:creationId xmlns:a16="http://schemas.microsoft.com/office/drawing/2014/main" id="{00000000-0008-0000-3A00-00001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3" name="Line 19">
          <a:extLst>
            <a:ext uri="{FF2B5EF4-FFF2-40B4-BE49-F238E27FC236}">
              <a16:creationId xmlns:a16="http://schemas.microsoft.com/office/drawing/2014/main" id="{00000000-0008-0000-3A00-00001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4" name="Line 20">
          <a:extLst>
            <a:ext uri="{FF2B5EF4-FFF2-40B4-BE49-F238E27FC236}">
              <a16:creationId xmlns:a16="http://schemas.microsoft.com/office/drawing/2014/main" id="{00000000-0008-0000-3A00-000014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5" name="Line 21">
          <a:extLst>
            <a:ext uri="{FF2B5EF4-FFF2-40B4-BE49-F238E27FC236}">
              <a16:creationId xmlns:a16="http://schemas.microsoft.com/office/drawing/2014/main" id="{00000000-0008-0000-3A00-000015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6" name="Line 22">
          <a:extLst>
            <a:ext uri="{FF2B5EF4-FFF2-40B4-BE49-F238E27FC236}">
              <a16:creationId xmlns:a16="http://schemas.microsoft.com/office/drawing/2014/main" id="{00000000-0008-0000-3A00-000016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7" name="Line 23">
          <a:extLst>
            <a:ext uri="{FF2B5EF4-FFF2-40B4-BE49-F238E27FC236}">
              <a16:creationId xmlns:a16="http://schemas.microsoft.com/office/drawing/2014/main" id="{00000000-0008-0000-3A00-000017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8" name="Line 24">
          <a:extLst>
            <a:ext uri="{FF2B5EF4-FFF2-40B4-BE49-F238E27FC236}">
              <a16:creationId xmlns:a16="http://schemas.microsoft.com/office/drawing/2014/main" id="{00000000-0008-0000-3A00-000018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69" name="Line 25">
          <a:extLst>
            <a:ext uri="{FF2B5EF4-FFF2-40B4-BE49-F238E27FC236}">
              <a16:creationId xmlns:a16="http://schemas.microsoft.com/office/drawing/2014/main" id="{00000000-0008-0000-3A00-000019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0" name="Line 26">
          <a:extLst>
            <a:ext uri="{FF2B5EF4-FFF2-40B4-BE49-F238E27FC236}">
              <a16:creationId xmlns:a16="http://schemas.microsoft.com/office/drawing/2014/main" id="{00000000-0008-0000-3A00-00001A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1" name="Line 27">
          <a:extLst>
            <a:ext uri="{FF2B5EF4-FFF2-40B4-BE49-F238E27FC236}">
              <a16:creationId xmlns:a16="http://schemas.microsoft.com/office/drawing/2014/main" id="{00000000-0008-0000-3A00-00001B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2" name="Line 28">
          <a:extLst>
            <a:ext uri="{FF2B5EF4-FFF2-40B4-BE49-F238E27FC236}">
              <a16:creationId xmlns:a16="http://schemas.microsoft.com/office/drawing/2014/main" id="{00000000-0008-0000-3A00-00001C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3" name="Line 29">
          <a:extLst>
            <a:ext uri="{FF2B5EF4-FFF2-40B4-BE49-F238E27FC236}">
              <a16:creationId xmlns:a16="http://schemas.microsoft.com/office/drawing/2014/main" id="{00000000-0008-0000-3A00-00001D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4" name="Line 30">
          <a:extLst>
            <a:ext uri="{FF2B5EF4-FFF2-40B4-BE49-F238E27FC236}">
              <a16:creationId xmlns:a16="http://schemas.microsoft.com/office/drawing/2014/main" id="{00000000-0008-0000-3A00-00001E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5" name="Line 31">
          <a:extLst>
            <a:ext uri="{FF2B5EF4-FFF2-40B4-BE49-F238E27FC236}">
              <a16:creationId xmlns:a16="http://schemas.microsoft.com/office/drawing/2014/main" id="{00000000-0008-0000-3A00-00001F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6" name="Line 32">
          <a:extLst>
            <a:ext uri="{FF2B5EF4-FFF2-40B4-BE49-F238E27FC236}">
              <a16:creationId xmlns:a16="http://schemas.microsoft.com/office/drawing/2014/main" id="{00000000-0008-0000-3A00-000020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7" name="Line 33">
          <a:extLst>
            <a:ext uri="{FF2B5EF4-FFF2-40B4-BE49-F238E27FC236}">
              <a16:creationId xmlns:a16="http://schemas.microsoft.com/office/drawing/2014/main" id="{00000000-0008-0000-3A00-000021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8" name="Line 34">
          <a:extLst>
            <a:ext uri="{FF2B5EF4-FFF2-40B4-BE49-F238E27FC236}">
              <a16:creationId xmlns:a16="http://schemas.microsoft.com/office/drawing/2014/main" id="{00000000-0008-0000-3A00-000022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7379" name="Line 35">
          <a:extLst>
            <a:ext uri="{FF2B5EF4-FFF2-40B4-BE49-F238E27FC236}">
              <a16:creationId xmlns:a16="http://schemas.microsoft.com/office/drawing/2014/main" id="{00000000-0008-0000-3A00-000023E0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0" name="Line 36">
          <a:extLst>
            <a:ext uri="{FF2B5EF4-FFF2-40B4-BE49-F238E27FC236}">
              <a16:creationId xmlns:a16="http://schemas.microsoft.com/office/drawing/2014/main" id="{00000000-0008-0000-3A00-00002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1" name="Line 37">
          <a:extLst>
            <a:ext uri="{FF2B5EF4-FFF2-40B4-BE49-F238E27FC236}">
              <a16:creationId xmlns:a16="http://schemas.microsoft.com/office/drawing/2014/main" id="{00000000-0008-0000-3A00-00002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2" name="Line 38">
          <a:extLst>
            <a:ext uri="{FF2B5EF4-FFF2-40B4-BE49-F238E27FC236}">
              <a16:creationId xmlns:a16="http://schemas.microsoft.com/office/drawing/2014/main" id="{00000000-0008-0000-3A00-00002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3" name="Line 39">
          <a:extLst>
            <a:ext uri="{FF2B5EF4-FFF2-40B4-BE49-F238E27FC236}">
              <a16:creationId xmlns:a16="http://schemas.microsoft.com/office/drawing/2014/main" id="{00000000-0008-0000-3A00-00002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4" name="Line 40">
          <a:extLst>
            <a:ext uri="{FF2B5EF4-FFF2-40B4-BE49-F238E27FC236}">
              <a16:creationId xmlns:a16="http://schemas.microsoft.com/office/drawing/2014/main" id="{00000000-0008-0000-3A00-00002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5" name="Line 41">
          <a:extLst>
            <a:ext uri="{FF2B5EF4-FFF2-40B4-BE49-F238E27FC236}">
              <a16:creationId xmlns:a16="http://schemas.microsoft.com/office/drawing/2014/main" id="{00000000-0008-0000-3A00-00002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6" name="Line 42">
          <a:extLst>
            <a:ext uri="{FF2B5EF4-FFF2-40B4-BE49-F238E27FC236}">
              <a16:creationId xmlns:a16="http://schemas.microsoft.com/office/drawing/2014/main" id="{00000000-0008-0000-3A00-00002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7" name="Line 43">
          <a:extLst>
            <a:ext uri="{FF2B5EF4-FFF2-40B4-BE49-F238E27FC236}">
              <a16:creationId xmlns:a16="http://schemas.microsoft.com/office/drawing/2014/main" id="{00000000-0008-0000-3A00-00002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8" name="Line 44">
          <a:extLst>
            <a:ext uri="{FF2B5EF4-FFF2-40B4-BE49-F238E27FC236}">
              <a16:creationId xmlns:a16="http://schemas.microsoft.com/office/drawing/2014/main" id="{00000000-0008-0000-3A00-00002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89" name="Line 45">
          <a:extLst>
            <a:ext uri="{FF2B5EF4-FFF2-40B4-BE49-F238E27FC236}">
              <a16:creationId xmlns:a16="http://schemas.microsoft.com/office/drawing/2014/main" id="{00000000-0008-0000-3A00-00002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0" name="Line 46">
          <a:extLst>
            <a:ext uri="{FF2B5EF4-FFF2-40B4-BE49-F238E27FC236}">
              <a16:creationId xmlns:a16="http://schemas.microsoft.com/office/drawing/2014/main" id="{00000000-0008-0000-3A00-00002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1" name="Line 47">
          <a:extLst>
            <a:ext uri="{FF2B5EF4-FFF2-40B4-BE49-F238E27FC236}">
              <a16:creationId xmlns:a16="http://schemas.microsoft.com/office/drawing/2014/main" id="{00000000-0008-0000-3A00-00002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2" name="Line 48">
          <a:extLst>
            <a:ext uri="{FF2B5EF4-FFF2-40B4-BE49-F238E27FC236}">
              <a16:creationId xmlns:a16="http://schemas.microsoft.com/office/drawing/2014/main" id="{00000000-0008-0000-3A00-00003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3" name="Line 49">
          <a:extLst>
            <a:ext uri="{FF2B5EF4-FFF2-40B4-BE49-F238E27FC236}">
              <a16:creationId xmlns:a16="http://schemas.microsoft.com/office/drawing/2014/main" id="{00000000-0008-0000-3A00-00003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4" name="Line 50">
          <a:extLst>
            <a:ext uri="{FF2B5EF4-FFF2-40B4-BE49-F238E27FC236}">
              <a16:creationId xmlns:a16="http://schemas.microsoft.com/office/drawing/2014/main" id="{00000000-0008-0000-3A00-00003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5" name="Line 51">
          <a:extLst>
            <a:ext uri="{FF2B5EF4-FFF2-40B4-BE49-F238E27FC236}">
              <a16:creationId xmlns:a16="http://schemas.microsoft.com/office/drawing/2014/main" id="{00000000-0008-0000-3A00-00003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6" name="Line 52">
          <a:extLst>
            <a:ext uri="{FF2B5EF4-FFF2-40B4-BE49-F238E27FC236}">
              <a16:creationId xmlns:a16="http://schemas.microsoft.com/office/drawing/2014/main" id="{00000000-0008-0000-3A00-00003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7" name="Line 53">
          <a:extLst>
            <a:ext uri="{FF2B5EF4-FFF2-40B4-BE49-F238E27FC236}">
              <a16:creationId xmlns:a16="http://schemas.microsoft.com/office/drawing/2014/main" id="{00000000-0008-0000-3A00-00003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8" name="Line 54">
          <a:extLst>
            <a:ext uri="{FF2B5EF4-FFF2-40B4-BE49-F238E27FC236}">
              <a16:creationId xmlns:a16="http://schemas.microsoft.com/office/drawing/2014/main" id="{00000000-0008-0000-3A00-00003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399" name="Line 55">
          <a:extLst>
            <a:ext uri="{FF2B5EF4-FFF2-40B4-BE49-F238E27FC236}">
              <a16:creationId xmlns:a16="http://schemas.microsoft.com/office/drawing/2014/main" id="{00000000-0008-0000-3A00-00003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0" name="Line 56">
          <a:extLst>
            <a:ext uri="{FF2B5EF4-FFF2-40B4-BE49-F238E27FC236}">
              <a16:creationId xmlns:a16="http://schemas.microsoft.com/office/drawing/2014/main" id="{00000000-0008-0000-3A00-00003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1" name="Line 57">
          <a:extLst>
            <a:ext uri="{FF2B5EF4-FFF2-40B4-BE49-F238E27FC236}">
              <a16:creationId xmlns:a16="http://schemas.microsoft.com/office/drawing/2014/main" id="{00000000-0008-0000-3A00-00003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2" name="Line 58">
          <a:extLst>
            <a:ext uri="{FF2B5EF4-FFF2-40B4-BE49-F238E27FC236}">
              <a16:creationId xmlns:a16="http://schemas.microsoft.com/office/drawing/2014/main" id="{00000000-0008-0000-3A00-00003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3" name="Line 59">
          <a:extLst>
            <a:ext uri="{FF2B5EF4-FFF2-40B4-BE49-F238E27FC236}">
              <a16:creationId xmlns:a16="http://schemas.microsoft.com/office/drawing/2014/main" id="{00000000-0008-0000-3A00-00003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4" name="Line 60">
          <a:extLst>
            <a:ext uri="{FF2B5EF4-FFF2-40B4-BE49-F238E27FC236}">
              <a16:creationId xmlns:a16="http://schemas.microsoft.com/office/drawing/2014/main" id="{00000000-0008-0000-3A00-00003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5" name="Line 61">
          <a:extLst>
            <a:ext uri="{FF2B5EF4-FFF2-40B4-BE49-F238E27FC236}">
              <a16:creationId xmlns:a16="http://schemas.microsoft.com/office/drawing/2014/main" id="{00000000-0008-0000-3A00-00003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6" name="Line 62">
          <a:extLst>
            <a:ext uri="{FF2B5EF4-FFF2-40B4-BE49-F238E27FC236}">
              <a16:creationId xmlns:a16="http://schemas.microsoft.com/office/drawing/2014/main" id="{00000000-0008-0000-3A00-00003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7" name="Line 63">
          <a:extLst>
            <a:ext uri="{FF2B5EF4-FFF2-40B4-BE49-F238E27FC236}">
              <a16:creationId xmlns:a16="http://schemas.microsoft.com/office/drawing/2014/main" id="{00000000-0008-0000-3A00-00003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8" name="Line 64">
          <a:extLst>
            <a:ext uri="{FF2B5EF4-FFF2-40B4-BE49-F238E27FC236}">
              <a16:creationId xmlns:a16="http://schemas.microsoft.com/office/drawing/2014/main" id="{00000000-0008-0000-3A00-00004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09" name="Line 65">
          <a:extLst>
            <a:ext uri="{FF2B5EF4-FFF2-40B4-BE49-F238E27FC236}">
              <a16:creationId xmlns:a16="http://schemas.microsoft.com/office/drawing/2014/main" id="{00000000-0008-0000-3A00-00004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0" name="Line 66">
          <a:extLst>
            <a:ext uri="{FF2B5EF4-FFF2-40B4-BE49-F238E27FC236}">
              <a16:creationId xmlns:a16="http://schemas.microsoft.com/office/drawing/2014/main" id="{00000000-0008-0000-3A00-00004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1" name="Line 67">
          <a:extLst>
            <a:ext uri="{FF2B5EF4-FFF2-40B4-BE49-F238E27FC236}">
              <a16:creationId xmlns:a16="http://schemas.microsoft.com/office/drawing/2014/main" id="{00000000-0008-0000-3A00-00004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2" name="Line 68">
          <a:extLst>
            <a:ext uri="{FF2B5EF4-FFF2-40B4-BE49-F238E27FC236}">
              <a16:creationId xmlns:a16="http://schemas.microsoft.com/office/drawing/2014/main" id="{00000000-0008-0000-3A00-00004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3" name="Line 69">
          <a:extLst>
            <a:ext uri="{FF2B5EF4-FFF2-40B4-BE49-F238E27FC236}">
              <a16:creationId xmlns:a16="http://schemas.microsoft.com/office/drawing/2014/main" id="{00000000-0008-0000-3A00-00004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4" name="Line 70">
          <a:extLst>
            <a:ext uri="{FF2B5EF4-FFF2-40B4-BE49-F238E27FC236}">
              <a16:creationId xmlns:a16="http://schemas.microsoft.com/office/drawing/2014/main" id="{00000000-0008-0000-3A00-00004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5" name="Line 71">
          <a:extLst>
            <a:ext uri="{FF2B5EF4-FFF2-40B4-BE49-F238E27FC236}">
              <a16:creationId xmlns:a16="http://schemas.microsoft.com/office/drawing/2014/main" id="{00000000-0008-0000-3A00-00004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6" name="Line 72">
          <a:extLst>
            <a:ext uri="{FF2B5EF4-FFF2-40B4-BE49-F238E27FC236}">
              <a16:creationId xmlns:a16="http://schemas.microsoft.com/office/drawing/2014/main" id="{00000000-0008-0000-3A00-00004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7" name="Line 73">
          <a:extLst>
            <a:ext uri="{FF2B5EF4-FFF2-40B4-BE49-F238E27FC236}">
              <a16:creationId xmlns:a16="http://schemas.microsoft.com/office/drawing/2014/main" id="{00000000-0008-0000-3A00-00004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8" name="Line 74">
          <a:extLst>
            <a:ext uri="{FF2B5EF4-FFF2-40B4-BE49-F238E27FC236}">
              <a16:creationId xmlns:a16="http://schemas.microsoft.com/office/drawing/2014/main" id="{00000000-0008-0000-3A00-00004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19" name="Line 75">
          <a:extLst>
            <a:ext uri="{FF2B5EF4-FFF2-40B4-BE49-F238E27FC236}">
              <a16:creationId xmlns:a16="http://schemas.microsoft.com/office/drawing/2014/main" id="{00000000-0008-0000-3A00-00004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0" name="Line 76">
          <a:extLst>
            <a:ext uri="{FF2B5EF4-FFF2-40B4-BE49-F238E27FC236}">
              <a16:creationId xmlns:a16="http://schemas.microsoft.com/office/drawing/2014/main" id="{00000000-0008-0000-3A00-00004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1" name="Line 77">
          <a:extLst>
            <a:ext uri="{FF2B5EF4-FFF2-40B4-BE49-F238E27FC236}">
              <a16:creationId xmlns:a16="http://schemas.microsoft.com/office/drawing/2014/main" id="{00000000-0008-0000-3A00-00004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2" name="Line 78">
          <a:extLst>
            <a:ext uri="{FF2B5EF4-FFF2-40B4-BE49-F238E27FC236}">
              <a16:creationId xmlns:a16="http://schemas.microsoft.com/office/drawing/2014/main" id="{00000000-0008-0000-3A00-00004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3" name="Line 79">
          <a:extLst>
            <a:ext uri="{FF2B5EF4-FFF2-40B4-BE49-F238E27FC236}">
              <a16:creationId xmlns:a16="http://schemas.microsoft.com/office/drawing/2014/main" id="{00000000-0008-0000-3A00-00004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4" name="Line 80">
          <a:extLst>
            <a:ext uri="{FF2B5EF4-FFF2-40B4-BE49-F238E27FC236}">
              <a16:creationId xmlns:a16="http://schemas.microsoft.com/office/drawing/2014/main" id="{00000000-0008-0000-3A00-00005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5" name="Line 81">
          <a:extLst>
            <a:ext uri="{FF2B5EF4-FFF2-40B4-BE49-F238E27FC236}">
              <a16:creationId xmlns:a16="http://schemas.microsoft.com/office/drawing/2014/main" id="{00000000-0008-0000-3A00-00005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6" name="Line 82">
          <a:extLst>
            <a:ext uri="{FF2B5EF4-FFF2-40B4-BE49-F238E27FC236}">
              <a16:creationId xmlns:a16="http://schemas.microsoft.com/office/drawing/2014/main" id="{00000000-0008-0000-3A00-00005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7" name="Line 83">
          <a:extLst>
            <a:ext uri="{FF2B5EF4-FFF2-40B4-BE49-F238E27FC236}">
              <a16:creationId xmlns:a16="http://schemas.microsoft.com/office/drawing/2014/main" id="{00000000-0008-0000-3A00-00005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8" name="Line 84">
          <a:extLst>
            <a:ext uri="{FF2B5EF4-FFF2-40B4-BE49-F238E27FC236}">
              <a16:creationId xmlns:a16="http://schemas.microsoft.com/office/drawing/2014/main" id="{00000000-0008-0000-3A00-00005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29" name="Line 85">
          <a:extLst>
            <a:ext uri="{FF2B5EF4-FFF2-40B4-BE49-F238E27FC236}">
              <a16:creationId xmlns:a16="http://schemas.microsoft.com/office/drawing/2014/main" id="{00000000-0008-0000-3A00-00005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0" name="Line 86">
          <a:extLst>
            <a:ext uri="{FF2B5EF4-FFF2-40B4-BE49-F238E27FC236}">
              <a16:creationId xmlns:a16="http://schemas.microsoft.com/office/drawing/2014/main" id="{00000000-0008-0000-3A00-00005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1" name="Line 87">
          <a:extLst>
            <a:ext uri="{FF2B5EF4-FFF2-40B4-BE49-F238E27FC236}">
              <a16:creationId xmlns:a16="http://schemas.microsoft.com/office/drawing/2014/main" id="{00000000-0008-0000-3A00-00005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2" name="Line 88">
          <a:extLst>
            <a:ext uri="{FF2B5EF4-FFF2-40B4-BE49-F238E27FC236}">
              <a16:creationId xmlns:a16="http://schemas.microsoft.com/office/drawing/2014/main" id="{00000000-0008-0000-3A00-00005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3" name="Line 89">
          <a:extLst>
            <a:ext uri="{FF2B5EF4-FFF2-40B4-BE49-F238E27FC236}">
              <a16:creationId xmlns:a16="http://schemas.microsoft.com/office/drawing/2014/main" id="{00000000-0008-0000-3A00-00005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4" name="Line 90">
          <a:extLst>
            <a:ext uri="{FF2B5EF4-FFF2-40B4-BE49-F238E27FC236}">
              <a16:creationId xmlns:a16="http://schemas.microsoft.com/office/drawing/2014/main" id="{00000000-0008-0000-3A00-00005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5" name="Line 91">
          <a:extLst>
            <a:ext uri="{FF2B5EF4-FFF2-40B4-BE49-F238E27FC236}">
              <a16:creationId xmlns:a16="http://schemas.microsoft.com/office/drawing/2014/main" id="{00000000-0008-0000-3A00-00005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6" name="Line 92">
          <a:extLst>
            <a:ext uri="{FF2B5EF4-FFF2-40B4-BE49-F238E27FC236}">
              <a16:creationId xmlns:a16="http://schemas.microsoft.com/office/drawing/2014/main" id="{00000000-0008-0000-3A00-00005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7" name="Line 93">
          <a:extLst>
            <a:ext uri="{FF2B5EF4-FFF2-40B4-BE49-F238E27FC236}">
              <a16:creationId xmlns:a16="http://schemas.microsoft.com/office/drawing/2014/main" id="{00000000-0008-0000-3A00-00005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8" name="Line 94">
          <a:extLst>
            <a:ext uri="{FF2B5EF4-FFF2-40B4-BE49-F238E27FC236}">
              <a16:creationId xmlns:a16="http://schemas.microsoft.com/office/drawing/2014/main" id="{00000000-0008-0000-3A00-00005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39" name="Line 95">
          <a:extLst>
            <a:ext uri="{FF2B5EF4-FFF2-40B4-BE49-F238E27FC236}">
              <a16:creationId xmlns:a16="http://schemas.microsoft.com/office/drawing/2014/main" id="{00000000-0008-0000-3A00-00005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0" name="Line 96">
          <a:extLst>
            <a:ext uri="{FF2B5EF4-FFF2-40B4-BE49-F238E27FC236}">
              <a16:creationId xmlns:a16="http://schemas.microsoft.com/office/drawing/2014/main" id="{00000000-0008-0000-3A00-00006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1" name="Line 97">
          <a:extLst>
            <a:ext uri="{FF2B5EF4-FFF2-40B4-BE49-F238E27FC236}">
              <a16:creationId xmlns:a16="http://schemas.microsoft.com/office/drawing/2014/main" id="{00000000-0008-0000-3A00-00006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2" name="Line 98">
          <a:extLst>
            <a:ext uri="{FF2B5EF4-FFF2-40B4-BE49-F238E27FC236}">
              <a16:creationId xmlns:a16="http://schemas.microsoft.com/office/drawing/2014/main" id="{00000000-0008-0000-3A00-00006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3" name="Line 99">
          <a:extLst>
            <a:ext uri="{FF2B5EF4-FFF2-40B4-BE49-F238E27FC236}">
              <a16:creationId xmlns:a16="http://schemas.microsoft.com/office/drawing/2014/main" id="{00000000-0008-0000-3A00-00006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4" name="Line 100">
          <a:extLst>
            <a:ext uri="{FF2B5EF4-FFF2-40B4-BE49-F238E27FC236}">
              <a16:creationId xmlns:a16="http://schemas.microsoft.com/office/drawing/2014/main" id="{00000000-0008-0000-3A00-00006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5" name="Line 101">
          <a:extLst>
            <a:ext uri="{FF2B5EF4-FFF2-40B4-BE49-F238E27FC236}">
              <a16:creationId xmlns:a16="http://schemas.microsoft.com/office/drawing/2014/main" id="{00000000-0008-0000-3A00-00006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6" name="Line 102">
          <a:extLst>
            <a:ext uri="{FF2B5EF4-FFF2-40B4-BE49-F238E27FC236}">
              <a16:creationId xmlns:a16="http://schemas.microsoft.com/office/drawing/2014/main" id="{00000000-0008-0000-3A00-00006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7" name="Line 103">
          <a:extLst>
            <a:ext uri="{FF2B5EF4-FFF2-40B4-BE49-F238E27FC236}">
              <a16:creationId xmlns:a16="http://schemas.microsoft.com/office/drawing/2014/main" id="{00000000-0008-0000-3A00-00006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8" name="Line 104">
          <a:extLst>
            <a:ext uri="{FF2B5EF4-FFF2-40B4-BE49-F238E27FC236}">
              <a16:creationId xmlns:a16="http://schemas.microsoft.com/office/drawing/2014/main" id="{00000000-0008-0000-3A00-00006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49" name="Line 105">
          <a:extLst>
            <a:ext uri="{FF2B5EF4-FFF2-40B4-BE49-F238E27FC236}">
              <a16:creationId xmlns:a16="http://schemas.microsoft.com/office/drawing/2014/main" id="{00000000-0008-0000-3A00-00006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0" name="Line 106">
          <a:extLst>
            <a:ext uri="{FF2B5EF4-FFF2-40B4-BE49-F238E27FC236}">
              <a16:creationId xmlns:a16="http://schemas.microsoft.com/office/drawing/2014/main" id="{00000000-0008-0000-3A00-00006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1" name="Line 107">
          <a:extLst>
            <a:ext uri="{FF2B5EF4-FFF2-40B4-BE49-F238E27FC236}">
              <a16:creationId xmlns:a16="http://schemas.microsoft.com/office/drawing/2014/main" id="{00000000-0008-0000-3A00-00006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2" name="Line 108">
          <a:extLst>
            <a:ext uri="{FF2B5EF4-FFF2-40B4-BE49-F238E27FC236}">
              <a16:creationId xmlns:a16="http://schemas.microsoft.com/office/drawing/2014/main" id="{00000000-0008-0000-3A00-00006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3" name="Line 109">
          <a:extLst>
            <a:ext uri="{FF2B5EF4-FFF2-40B4-BE49-F238E27FC236}">
              <a16:creationId xmlns:a16="http://schemas.microsoft.com/office/drawing/2014/main" id="{00000000-0008-0000-3A00-00006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4" name="Line 110">
          <a:extLst>
            <a:ext uri="{FF2B5EF4-FFF2-40B4-BE49-F238E27FC236}">
              <a16:creationId xmlns:a16="http://schemas.microsoft.com/office/drawing/2014/main" id="{00000000-0008-0000-3A00-00006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5" name="Line 111">
          <a:extLst>
            <a:ext uri="{FF2B5EF4-FFF2-40B4-BE49-F238E27FC236}">
              <a16:creationId xmlns:a16="http://schemas.microsoft.com/office/drawing/2014/main" id="{00000000-0008-0000-3A00-00006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6" name="Line 112">
          <a:extLst>
            <a:ext uri="{FF2B5EF4-FFF2-40B4-BE49-F238E27FC236}">
              <a16:creationId xmlns:a16="http://schemas.microsoft.com/office/drawing/2014/main" id="{00000000-0008-0000-3A00-00007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7" name="Line 113">
          <a:extLst>
            <a:ext uri="{FF2B5EF4-FFF2-40B4-BE49-F238E27FC236}">
              <a16:creationId xmlns:a16="http://schemas.microsoft.com/office/drawing/2014/main" id="{00000000-0008-0000-3A00-00007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8" name="Line 114">
          <a:extLst>
            <a:ext uri="{FF2B5EF4-FFF2-40B4-BE49-F238E27FC236}">
              <a16:creationId xmlns:a16="http://schemas.microsoft.com/office/drawing/2014/main" id="{00000000-0008-0000-3A00-00007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59" name="Line 115">
          <a:extLst>
            <a:ext uri="{FF2B5EF4-FFF2-40B4-BE49-F238E27FC236}">
              <a16:creationId xmlns:a16="http://schemas.microsoft.com/office/drawing/2014/main" id="{00000000-0008-0000-3A00-00007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0" name="Line 116">
          <a:extLst>
            <a:ext uri="{FF2B5EF4-FFF2-40B4-BE49-F238E27FC236}">
              <a16:creationId xmlns:a16="http://schemas.microsoft.com/office/drawing/2014/main" id="{00000000-0008-0000-3A00-00007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1" name="Line 117">
          <a:extLst>
            <a:ext uri="{FF2B5EF4-FFF2-40B4-BE49-F238E27FC236}">
              <a16:creationId xmlns:a16="http://schemas.microsoft.com/office/drawing/2014/main" id="{00000000-0008-0000-3A00-00007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2" name="Line 118">
          <a:extLst>
            <a:ext uri="{FF2B5EF4-FFF2-40B4-BE49-F238E27FC236}">
              <a16:creationId xmlns:a16="http://schemas.microsoft.com/office/drawing/2014/main" id="{00000000-0008-0000-3A00-00007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3" name="Line 119">
          <a:extLst>
            <a:ext uri="{FF2B5EF4-FFF2-40B4-BE49-F238E27FC236}">
              <a16:creationId xmlns:a16="http://schemas.microsoft.com/office/drawing/2014/main" id="{00000000-0008-0000-3A00-00007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4" name="Line 120">
          <a:extLst>
            <a:ext uri="{FF2B5EF4-FFF2-40B4-BE49-F238E27FC236}">
              <a16:creationId xmlns:a16="http://schemas.microsoft.com/office/drawing/2014/main" id="{00000000-0008-0000-3A00-00007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5" name="Line 121">
          <a:extLst>
            <a:ext uri="{FF2B5EF4-FFF2-40B4-BE49-F238E27FC236}">
              <a16:creationId xmlns:a16="http://schemas.microsoft.com/office/drawing/2014/main" id="{00000000-0008-0000-3A00-00007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6" name="Line 122">
          <a:extLst>
            <a:ext uri="{FF2B5EF4-FFF2-40B4-BE49-F238E27FC236}">
              <a16:creationId xmlns:a16="http://schemas.microsoft.com/office/drawing/2014/main" id="{00000000-0008-0000-3A00-00007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7" name="Line 123">
          <a:extLst>
            <a:ext uri="{FF2B5EF4-FFF2-40B4-BE49-F238E27FC236}">
              <a16:creationId xmlns:a16="http://schemas.microsoft.com/office/drawing/2014/main" id="{00000000-0008-0000-3A00-00007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8" name="Line 124">
          <a:extLst>
            <a:ext uri="{FF2B5EF4-FFF2-40B4-BE49-F238E27FC236}">
              <a16:creationId xmlns:a16="http://schemas.microsoft.com/office/drawing/2014/main" id="{00000000-0008-0000-3A00-00007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69" name="Line 125">
          <a:extLst>
            <a:ext uri="{FF2B5EF4-FFF2-40B4-BE49-F238E27FC236}">
              <a16:creationId xmlns:a16="http://schemas.microsoft.com/office/drawing/2014/main" id="{00000000-0008-0000-3A00-00007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0" name="Line 126">
          <a:extLst>
            <a:ext uri="{FF2B5EF4-FFF2-40B4-BE49-F238E27FC236}">
              <a16:creationId xmlns:a16="http://schemas.microsoft.com/office/drawing/2014/main" id="{00000000-0008-0000-3A00-00007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1" name="Line 127">
          <a:extLst>
            <a:ext uri="{FF2B5EF4-FFF2-40B4-BE49-F238E27FC236}">
              <a16:creationId xmlns:a16="http://schemas.microsoft.com/office/drawing/2014/main" id="{00000000-0008-0000-3A00-00007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2" name="Line 128">
          <a:extLst>
            <a:ext uri="{FF2B5EF4-FFF2-40B4-BE49-F238E27FC236}">
              <a16:creationId xmlns:a16="http://schemas.microsoft.com/office/drawing/2014/main" id="{00000000-0008-0000-3A00-00008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3" name="Line 129">
          <a:extLst>
            <a:ext uri="{FF2B5EF4-FFF2-40B4-BE49-F238E27FC236}">
              <a16:creationId xmlns:a16="http://schemas.microsoft.com/office/drawing/2014/main" id="{00000000-0008-0000-3A00-00008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4" name="Line 130">
          <a:extLst>
            <a:ext uri="{FF2B5EF4-FFF2-40B4-BE49-F238E27FC236}">
              <a16:creationId xmlns:a16="http://schemas.microsoft.com/office/drawing/2014/main" id="{00000000-0008-0000-3A00-00008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5" name="Line 131">
          <a:extLst>
            <a:ext uri="{FF2B5EF4-FFF2-40B4-BE49-F238E27FC236}">
              <a16:creationId xmlns:a16="http://schemas.microsoft.com/office/drawing/2014/main" id="{00000000-0008-0000-3A00-00008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6" name="Line 132">
          <a:extLst>
            <a:ext uri="{FF2B5EF4-FFF2-40B4-BE49-F238E27FC236}">
              <a16:creationId xmlns:a16="http://schemas.microsoft.com/office/drawing/2014/main" id="{00000000-0008-0000-3A00-00008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7" name="Line 133">
          <a:extLst>
            <a:ext uri="{FF2B5EF4-FFF2-40B4-BE49-F238E27FC236}">
              <a16:creationId xmlns:a16="http://schemas.microsoft.com/office/drawing/2014/main" id="{00000000-0008-0000-3A00-00008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8" name="Line 134">
          <a:extLst>
            <a:ext uri="{FF2B5EF4-FFF2-40B4-BE49-F238E27FC236}">
              <a16:creationId xmlns:a16="http://schemas.microsoft.com/office/drawing/2014/main" id="{00000000-0008-0000-3A00-00008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79" name="Line 135">
          <a:extLst>
            <a:ext uri="{FF2B5EF4-FFF2-40B4-BE49-F238E27FC236}">
              <a16:creationId xmlns:a16="http://schemas.microsoft.com/office/drawing/2014/main" id="{00000000-0008-0000-3A00-00008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0" name="Line 136">
          <a:extLst>
            <a:ext uri="{FF2B5EF4-FFF2-40B4-BE49-F238E27FC236}">
              <a16:creationId xmlns:a16="http://schemas.microsoft.com/office/drawing/2014/main" id="{00000000-0008-0000-3A00-00008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1" name="Line 137">
          <a:extLst>
            <a:ext uri="{FF2B5EF4-FFF2-40B4-BE49-F238E27FC236}">
              <a16:creationId xmlns:a16="http://schemas.microsoft.com/office/drawing/2014/main" id="{00000000-0008-0000-3A00-00008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2" name="Line 138">
          <a:extLst>
            <a:ext uri="{FF2B5EF4-FFF2-40B4-BE49-F238E27FC236}">
              <a16:creationId xmlns:a16="http://schemas.microsoft.com/office/drawing/2014/main" id="{00000000-0008-0000-3A00-00008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3" name="Line 139">
          <a:extLst>
            <a:ext uri="{FF2B5EF4-FFF2-40B4-BE49-F238E27FC236}">
              <a16:creationId xmlns:a16="http://schemas.microsoft.com/office/drawing/2014/main" id="{00000000-0008-0000-3A00-00008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4" name="Line 140">
          <a:extLst>
            <a:ext uri="{FF2B5EF4-FFF2-40B4-BE49-F238E27FC236}">
              <a16:creationId xmlns:a16="http://schemas.microsoft.com/office/drawing/2014/main" id="{00000000-0008-0000-3A00-00008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5" name="Line 141">
          <a:extLst>
            <a:ext uri="{FF2B5EF4-FFF2-40B4-BE49-F238E27FC236}">
              <a16:creationId xmlns:a16="http://schemas.microsoft.com/office/drawing/2014/main" id="{00000000-0008-0000-3A00-00008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6" name="Line 142">
          <a:extLst>
            <a:ext uri="{FF2B5EF4-FFF2-40B4-BE49-F238E27FC236}">
              <a16:creationId xmlns:a16="http://schemas.microsoft.com/office/drawing/2014/main" id="{00000000-0008-0000-3A00-00008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7" name="Line 143">
          <a:extLst>
            <a:ext uri="{FF2B5EF4-FFF2-40B4-BE49-F238E27FC236}">
              <a16:creationId xmlns:a16="http://schemas.microsoft.com/office/drawing/2014/main" id="{00000000-0008-0000-3A00-00008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8" name="Line 144">
          <a:extLst>
            <a:ext uri="{FF2B5EF4-FFF2-40B4-BE49-F238E27FC236}">
              <a16:creationId xmlns:a16="http://schemas.microsoft.com/office/drawing/2014/main" id="{00000000-0008-0000-3A00-00009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89" name="Line 145">
          <a:extLst>
            <a:ext uri="{FF2B5EF4-FFF2-40B4-BE49-F238E27FC236}">
              <a16:creationId xmlns:a16="http://schemas.microsoft.com/office/drawing/2014/main" id="{00000000-0008-0000-3A00-00009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0" name="Line 146">
          <a:extLst>
            <a:ext uri="{FF2B5EF4-FFF2-40B4-BE49-F238E27FC236}">
              <a16:creationId xmlns:a16="http://schemas.microsoft.com/office/drawing/2014/main" id="{00000000-0008-0000-3A00-00009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1" name="Line 147">
          <a:extLst>
            <a:ext uri="{FF2B5EF4-FFF2-40B4-BE49-F238E27FC236}">
              <a16:creationId xmlns:a16="http://schemas.microsoft.com/office/drawing/2014/main" id="{00000000-0008-0000-3A00-00009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2" name="Line 148">
          <a:extLst>
            <a:ext uri="{FF2B5EF4-FFF2-40B4-BE49-F238E27FC236}">
              <a16:creationId xmlns:a16="http://schemas.microsoft.com/office/drawing/2014/main" id="{00000000-0008-0000-3A00-00009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3" name="Line 149">
          <a:extLst>
            <a:ext uri="{FF2B5EF4-FFF2-40B4-BE49-F238E27FC236}">
              <a16:creationId xmlns:a16="http://schemas.microsoft.com/office/drawing/2014/main" id="{00000000-0008-0000-3A00-00009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4" name="Line 150">
          <a:extLst>
            <a:ext uri="{FF2B5EF4-FFF2-40B4-BE49-F238E27FC236}">
              <a16:creationId xmlns:a16="http://schemas.microsoft.com/office/drawing/2014/main" id="{00000000-0008-0000-3A00-00009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5" name="Line 151">
          <a:extLst>
            <a:ext uri="{FF2B5EF4-FFF2-40B4-BE49-F238E27FC236}">
              <a16:creationId xmlns:a16="http://schemas.microsoft.com/office/drawing/2014/main" id="{00000000-0008-0000-3A00-00009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6" name="Line 152">
          <a:extLst>
            <a:ext uri="{FF2B5EF4-FFF2-40B4-BE49-F238E27FC236}">
              <a16:creationId xmlns:a16="http://schemas.microsoft.com/office/drawing/2014/main" id="{00000000-0008-0000-3A00-00009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7" name="Line 153">
          <a:extLst>
            <a:ext uri="{FF2B5EF4-FFF2-40B4-BE49-F238E27FC236}">
              <a16:creationId xmlns:a16="http://schemas.microsoft.com/office/drawing/2014/main" id="{00000000-0008-0000-3A00-00009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8" name="Line 154">
          <a:extLst>
            <a:ext uri="{FF2B5EF4-FFF2-40B4-BE49-F238E27FC236}">
              <a16:creationId xmlns:a16="http://schemas.microsoft.com/office/drawing/2014/main" id="{00000000-0008-0000-3A00-00009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499" name="Line 155">
          <a:extLst>
            <a:ext uri="{FF2B5EF4-FFF2-40B4-BE49-F238E27FC236}">
              <a16:creationId xmlns:a16="http://schemas.microsoft.com/office/drawing/2014/main" id="{00000000-0008-0000-3A00-00009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0" name="Line 156">
          <a:extLst>
            <a:ext uri="{FF2B5EF4-FFF2-40B4-BE49-F238E27FC236}">
              <a16:creationId xmlns:a16="http://schemas.microsoft.com/office/drawing/2014/main" id="{00000000-0008-0000-3A00-00009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1" name="Line 157">
          <a:extLst>
            <a:ext uri="{FF2B5EF4-FFF2-40B4-BE49-F238E27FC236}">
              <a16:creationId xmlns:a16="http://schemas.microsoft.com/office/drawing/2014/main" id="{00000000-0008-0000-3A00-00009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2" name="Line 158">
          <a:extLst>
            <a:ext uri="{FF2B5EF4-FFF2-40B4-BE49-F238E27FC236}">
              <a16:creationId xmlns:a16="http://schemas.microsoft.com/office/drawing/2014/main" id="{00000000-0008-0000-3A00-00009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3" name="Line 159">
          <a:extLst>
            <a:ext uri="{FF2B5EF4-FFF2-40B4-BE49-F238E27FC236}">
              <a16:creationId xmlns:a16="http://schemas.microsoft.com/office/drawing/2014/main" id="{00000000-0008-0000-3A00-00009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4" name="Line 160">
          <a:extLst>
            <a:ext uri="{FF2B5EF4-FFF2-40B4-BE49-F238E27FC236}">
              <a16:creationId xmlns:a16="http://schemas.microsoft.com/office/drawing/2014/main" id="{00000000-0008-0000-3A00-0000A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5" name="Line 161">
          <a:extLst>
            <a:ext uri="{FF2B5EF4-FFF2-40B4-BE49-F238E27FC236}">
              <a16:creationId xmlns:a16="http://schemas.microsoft.com/office/drawing/2014/main" id="{00000000-0008-0000-3A00-0000A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6" name="Line 162">
          <a:extLst>
            <a:ext uri="{FF2B5EF4-FFF2-40B4-BE49-F238E27FC236}">
              <a16:creationId xmlns:a16="http://schemas.microsoft.com/office/drawing/2014/main" id="{00000000-0008-0000-3A00-0000A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7" name="Line 163">
          <a:extLst>
            <a:ext uri="{FF2B5EF4-FFF2-40B4-BE49-F238E27FC236}">
              <a16:creationId xmlns:a16="http://schemas.microsoft.com/office/drawing/2014/main" id="{00000000-0008-0000-3A00-0000A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8" name="Line 164">
          <a:extLst>
            <a:ext uri="{FF2B5EF4-FFF2-40B4-BE49-F238E27FC236}">
              <a16:creationId xmlns:a16="http://schemas.microsoft.com/office/drawing/2014/main" id="{00000000-0008-0000-3A00-0000A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09" name="Line 165">
          <a:extLst>
            <a:ext uri="{FF2B5EF4-FFF2-40B4-BE49-F238E27FC236}">
              <a16:creationId xmlns:a16="http://schemas.microsoft.com/office/drawing/2014/main" id="{00000000-0008-0000-3A00-0000A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0" name="Line 166">
          <a:extLst>
            <a:ext uri="{FF2B5EF4-FFF2-40B4-BE49-F238E27FC236}">
              <a16:creationId xmlns:a16="http://schemas.microsoft.com/office/drawing/2014/main" id="{00000000-0008-0000-3A00-0000A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1" name="Line 167">
          <a:extLst>
            <a:ext uri="{FF2B5EF4-FFF2-40B4-BE49-F238E27FC236}">
              <a16:creationId xmlns:a16="http://schemas.microsoft.com/office/drawing/2014/main" id="{00000000-0008-0000-3A00-0000A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2" name="Line 168">
          <a:extLst>
            <a:ext uri="{FF2B5EF4-FFF2-40B4-BE49-F238E27FC236}">
              <a16:creationId xmlns:a16="http://schemas.microsoft.com/office/drawing/2014/main" id="{00000000-0008-0000-3A00-0000A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3" name="Line 169">
          <a:extLst>
            <a:ext uri="{FF2B5EF4-FFF2-40B4-BE49-F238E27FC236}">
              <a16:creationId xmlns:a16="http://schemas.microsoft.com/office/drawing/2014/main" id="{00000000-0008-0000-3A00-0000A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4" name="Line 170">
          <a:extLst>
            <a:ext uri="{FF2B5EF4-FFF2-40B4-BE49-F238E27FC236}">
              <a16:creationId xmlns:a16="http://schemas.microsoft.com/office/drawing/2014/main" id="{00000000-0008-0000-3A00-0000A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5" name="Line 171">
          <a:extLst>
            <a:ext uri="{FF2B5EF4-FFF2-40B4-BE49-F238E27FC236}">
              <a16:creationId xmlns:a16="http://schemas.microsoft.com/office/drawing/2014/main" id="{00000000-0008-0000-3A00-0000A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6" name="Line 172">
          <a:extLst>
            <a:ext uri="{FF2B5EF4-FFF2-40B4-BE49-F238E27FC236}">
              <a16:creationId xmlns:a16="http://schemas.microsoft.com/office/drawing/2014/main" id="{00000000-0008-0000-3A00-0000A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7" name="Line 173">
          <a:extLst>
            <a:ext uri="{FF2B5EF4-FFF2-40B4-BE49-F238E27FC236}">
              <a16:creationId xmlns:a16="http://schemas.microsoft.com/office/drawing/2014/main" id="{00000000-0008-0000-3A00-0000A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8" name="Line 174">
          <a:extLst>
            <a:ext uri="{FF2B5EF4-FFF2-40B4-BE49-F238E27FC236}">
              <a16:creationId xmlns:a16="http://schemas.microsoft.com/office/drawing/2014/main" id="{00000000-0008-0000-3A00-0000A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19" name="Line 175">
          <a:extLst>
            <a:ext uri="{FF2B5EF4-FFF2-40B4-BE49-F238E27FC236}">
              <a16:creationId xmlns:a16="http://schemas.microsoft.com/office/drawing/2014/main" id="{00000000-0008-0000-3A00-0000A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0" name="Line 176">
          <a:extLst>
            <a:ext uri="{FF2B5EF4-FFF2-40B4-BE49-F238E27FC236}">
              <a16:creationId xmlns:a16="http://schemas.microsoft.com/office/drawing/2014/main" id="{00000000-0008-0000-3A00-0000B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1" name="Line 177">
          <a:extLst>
            <a:ext uri="{FF2B5EF4-FFF2-40B4-BE49-F238E27FC236}">
              <a16:creationId xmlns:a16="http://schemas.microsoft.com/office/drawing/2014/main" id="{00000000-0008-0000-3A00-0000B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2" name="Line 178">
          <a:extLst>
            <a:ext uri="{FF2B5EF4-FFF2-40B4-BE49-F238E27FC236}">
              <a16:creationId xmlns:a16="http://schemas.microsoft.com/office/drawing/2014/main" id="{00000000-0008-0000-3A00-0000B2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3" name="Line 179">
          <a:extLst>
            <a:ext uri="{FF2B5EF4-FFF2-40B4-BE49-F238E27FC236}">
              <a16:creationId xmlns:a16="http://schemas.microsoft.com/office/drawing/2014/main" id="{00000000-0008-0000-3A00-0000B3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4" name="Line 180">
          <a:extLst>
            <a:ext uri="{FF2B5EF4-FFF2-40B4-BE49-F238E27FC236}">
              <a16:creationId xmlns:a16="http://schemas.microsoft.com/office/drawing/2014/main" id="{00000000-0008-0000-3A00-0000B4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5" name="Line 181">
          <a:extLst>
            <a:ext uri="{FF2B5EF4-FFF2-40B4-BE49-F238E27FC236}">
              <a16:creationId xmlns:a16="http://schemas.microsoft.com/office/drawing/2014/main" id="{00000000-0008-0000-3A00-0000B5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6" name="Line 182">
          <a:extLst>
            <a:ext uri="{FF2B5EF4-FFF2-40B4-BE49-F238E27FC236}">
              <a16:creationId xmlns:a16="http://schemas.microsoft.com/office/drawing/2014/main" id="{00000000-0008-0000-3A00-0000B6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0</xdr:rowOff>
    </xdr:to>
    <xdr:sp macro="" textlink="">
      <xdr:nvSpPr>
        <xdr:cNvPr id="57527" name="Line 183">
          <a:extLst>
            <a:ext uri="{FF2B5EF4-FFF2-40B4-BE49-F238E27FC236}">
              <a16:creationId xmlns:a16="http://schemas.microsoft.com/office/drawing/2014/main" id="{00000000-0008-0000-3A00-0000B7E00000}"/>
            </a:ext>
          </a:extLst>
        </xdr:cNvPr>
        <xdr:cNvSpPr>
          <a:spLocks noChangeShapeType="1"/>
        </xdr:cNvSpPr>
      </xdr:nvSpPr>
      <xdr:spPr bwMode="auto">
        <a:xfrm>
          <a:off x="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8" name="Line 184">
          <a:extLst>
            <a:ext uri="{FF2B5EF4-FFF2-40B4-BE49-F238E27FC236}">
              <a16:creationId xmlns:a16="http://schemas.microsoft.com/office/drawing/2014/main" id="{00000000-0008-0000-3A00-0000B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29" name="Line 185">
          <a:extLst>
            <a:ext uri="{FF2B5EF4-FFF2-40B4-BE49-F238E27FC236}">
              <a16:creationId xmlns:a16="http://schemas.microsoft.com/office/drawing/2014/main" id="{00000000-0008-0000-3A00-0000B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0" name="Line 186">
          <a:extLst>
            <a:ext uri="{FF2B5EF4-FFF2-40B4-BE49-F238E27FC236}">
              <a16:creationId xmlns:a16="http://schemas.microsoft.com/office/drawing/2014/main" id="{00000000-0008-0000-3A00-0000B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1" name="Line 187">
          <a:extLst>
            <a:ext uri="{FF2B5EF4-FFF2-40B4-BE49-F238E27FC236}">
              <a16:creationId xmlns:a16="http://schemas.microsoft.com/office/drawing/2014/main" id="{00000000-0008-0000-3A00-0000B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2" name="Line 188">
          <a:extLst>
            <a:ext uri="{FF2B5EF4-FFF2-40B4-BE49-F238E27FC236}">
              <a16:creationId xmlns:a16="http://schemas.microsoft.com/office/drawing/2014/main" id="{00000000-0008-0000-3A00-0000B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3" name="Line 189">
          <a:extLst>
            <a:ext uri="{FF2B5EF4-FFF2-40B4-BE49-F238E27FC236}">
              <a16:creationId xmlns:a16="http://schemas.microsoft.com/office/drawing/2014/main" id="{00000000-0008-0000-3A00-0000B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4" name="Line 190">
          <a:extLst>
            <a:ext uri="{FF2B5EF4-FFF2-40B4-BE49-F238E27FC236}">
              <a16:creationId xmlns:a16="http://schemas.microsoft.com/office/drawing/2014/main" id="{00000000-0008-0000-3A00-0000B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5" name="Line 191">
          <a:extLst>
            <a:ext uri="{FF2B5EF4-FFF2-40B4-BE49-F238E27FC236}">
              <a16:creationId xmlns:a16="http://schemas.microsoft.com/office/drawing/2014/main" id="{00000000-0008-0000-3A00-0000B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6" name="Line 192">
          <a:extLst>
            <a:ext uri="{FF2B5EF4-FFF2-40B4-BE49-F238E27FC236}">
              <a16:creationId xmlns:a16="http://schemas.microsoft.com/office/drawing/2014/main" id="{00000000-0008-0000-3A00-0000C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7" name="Line 193">
          <a:extLst>
            <a:ext uri="{FF2B5EF4-FFF2-40B4-BE49-F238E27FC236}">
              <a16:creationId xmlns:a16="http://schemas.microsoft.com/office/drawing/2014/main" id="{00000000-0008-0000-3A00-0000C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8" name="Line 194">
          <a:extLst>
            <a:ext uri="{FF2B5EF4-FFF2-40B4-BE49-F238E27FC236}">
              <a16:creationId xmlns:a16="http://schemas.microsoft.com/office/drawing/2014/main" id="{00000000-0008-0000-3A00-0000C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39" name="Line 195">
          <a:extLst>
            <a:ext uri="{FF2B5EF4-FFF2-40B4-BE49-F238E27FC236}">
              <a16:creationId xmlns:a16="http://schemas.microsoft.com/office/drawing/2014/main" id="{00000000-0008-0000-3A00-0000C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0" name="Line 196">
          <a:extLst>
            <a:ext uri="{FF2B5EF4-FFF2-40B4-BE49-F238E27FC236}">
              <a16:creationId xmlns:a16="http://schemas.microsoft.com/office/drawing/2014/main" id="{00000000-0008-0000-3A00-0000C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1" name="Line 197">
          <a:extLst>
            <a:ext uri="{FF2B5EF4-FFF2-40B4-BE49-F238E27FC236}">
              <a16:creationId xmlns:a16="http://schemas.microsoft.com/office/drawing/2014/main" id="{00000000-0008-0000-3A00-0000C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2" name="Line 198">
          <a:extLst>
            <a:ext uri="{FF2B5EF4-FFF2-40B4-BE49-F238E27FC236}">
              <a16:creationId xmlns:a16="http://schemas.microsoft.com/office/drawing/2014/main" id="{00000000-0008-0000-3A00-0000C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3" name="Line 199">
          <a:extLst>
            <a:ext uri="{FF2B5EF4-FFF2-40B4-BE49-F238E27FC236}">
              <a16:creationId xmlns:a16="http://schemas.microsoft.com/office/drawing/2014/main" id="{00000000-0008-0000-3A00-0000C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4" name="Line 200">
          <a:extLst>
            <a:ext uri="{FF2B5EF4-FFF2-40B4-BE49-F238E27FC236}">
              <a16:creationId xmlns:a16="http://schemas.microsoft.com/office/drawing/2014/main" id="{00000000-0008-0000-3A00-0000C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5" name="Line 201">
          <a:extLst>
            <a:ext uri="{FF2B5EF4-FFF2-40B4-BE49-F238E27FC236}">
              <a16:creationId xmlns:a16="http://schemas.microsoft.com/office/drawing/2014/main" id="{00000000-0008-0000-3A00-0000C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6" name="Line 202">
          <a:extLst>
            <a:ext uri="{FF2B5EF4-FFF2-40B4-BE49-F238E27FC236}">
              <a16:creationId xmlns:a16="http://schemas.microsoft.com/office/drawing/2014/main" id="{00000000-0008-0000-3A00-0000C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7" name="Line 203">
          <a:extLst>
            <a:ext uri="{FF2B5EF4-FFF2-40B4-BE49-F238E27FC236}">
              <a16:creationId xmlns:a16="http://schemas.microsoft.com/office/drawing/2014/main" id="{00000000-0008-0000-3A00-0000C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8" name="Line 204">
          <a:extLst>
            <a:ext uri="{FF2B5EF4-FFF2-40B4-BE49-F238E27FC236}">
              <a16:creationId xmlns:a16="http://schemas.microsoft.com/office/drawing/2014/main" id="{00000000-0008-0000-3A00-0000C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49" name="Line 205">
          <a:extLst>
            <a:ext uri="{FF2B5EF4-FFF2-40B4-BE49-F238E27FC236}">
              <a16:creationId xmlns:a16="http://schemas.microsoft.com/office/drawing/2014/main" id="{00000000-0008-0000-3A00-0000C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0" name="Line 206">
          <a:extLst>
            <a:ext uri="{FF2B5EF4-FFF2-40B4-BE49-F238E27FC236}">
              <a16:creationId xmlns:a16="http://schemas.microsoft.com/office/drawing/2014/main" id="{00000000-0008-0000-3A00-0000C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1" name="Line 207">
          <a:extLst>
            <a:ext uri="{FF2B5EF4-FFF2-40B4-BE49-F238E27FC236}">
              <a16:creationId xmlns:a16="http://schemas.microsoft.com/office/drawing/2014/main" id="{00000000-0008-0000-3A00-0000C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2" name="Line 208">
          <a:extLst>
            <a:ext uri="{FF2B5EF4-FFF2-40B4-BE49-F238E27FC236}">
              <a16:creationId xmlns:a16="http://schemas.microsoft.com/office/drawing/2014/main" id="{00000000-0008-0000-3A00-0000D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3" name="Line 209">
          <a:extLst>
            <a:ext uri="{FF2B5EF4-FFF2-40B4-BE49-F238E27FC236}">
              <a16:creationId xmlns:a16="http://schemas.microsoft.com/office/drawing/2014/main" id="{00000000-0008-0000-3A00-0000D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4" name="Line 210">
          <a:extLst>
            <a:ext uri="{FF2B5EF4-FFF2-40B4-BE49-F238E27FC236}">
              <a16:creationId xmlns:a16="http://schemas.microsoft.com/office/drawing/2014/main" id="{00000000-0008-0000-3A00-0000D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5" name="Line 211">
          <a:extLst>
            <a:ext uri="{FF2B5EF4-FFF2-40B4-BE49-F238E27FC236}">
              <a16:creationId xmlns:a16="http://schemas.microsoft.com/office/drawing/2014/main" id="{00000000-0008-0000-3A00-0000D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6" name="Line 212">
          <a:extLst>
            <a:ext uri="{FF2B5EF4-FFF2-40B4-BE49-F238E27FC236}">
              <a16:creationId xmlns:a16="http://schemas.microsoft.com/office/drawing/2014/main" id="{00000000-0008-0000-3A00-0000D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7" name="Line 213">
          <a:extLst>
            <a:ext uri="{FF2B5EF4-FFF2-40B4-BE49-F238E27FC236}">
              <a16:creationId xmlns:a16="http://schemas.microsoft.com/office/drawing/2014/main" id="{00000000-0008-0000-3A00-0000D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8" name="Line 214">
          <a:extLst>
            <a:ext uri="{FF2B5EF4-FFF2-40B4-BE49-F238E27FC236}">
              <a16:creationId xmlns:a16="http://schemas.microsoft.com/office/drawing/2014/main" id="{00000000-0008-0000-3A00-0000D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59" name="Line 215">
          <a:extLst>
            <a:ext uri="{FF2B5EF4-FFF2-40B4-BE49-F238E27FC236}">
              <a16:creationId xmlns:a16="http://schemas.microsoft.com/office/drawing/2014/main" id="{00000000-0008-0000-3A00-0000D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0" name="Line 216">
          <a:extLst>
            <a:ext uri="{FF2B5EF4-FFF2-40B4-BE49-F238E27FC236}">
              <a16:creationId xmlns:a16="http://schemas.microsoft.com/office/drawing/2014/main" id="{00000000-0008-0000-3A00-0000D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1" name="Line 217">
          <a:extLst>
            <a:ext uri="{FF2B5EF4-FFF2-40B4-BE49-F238E27FC236}">
              <a16:creationId xmlns:a16="http://schemas.microsoft.com/office/drawing/2014/main" id="{00000000-0008-0000-3A00-0000D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2" name="Line 218">
          <a:extLst>
            <a:ext uri="{FF2B5EF4-FFF2-40B4-BE49-F238E27FC236}">
              <a16:creationId xmlns:a16="http://schemas.microsoft.com/office/drawing/2014/main" id="{00000000-0008-0000-3A00-0000D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3" name="Line 219">
          <a:extLst>
            <a:ext uri="{FF2B5EF4-FFF2-40B4-BE49-F238E27FC236}">
              <a16:creationId xmlns:a16="http://schemas.microsoft.com/office/drawing/2014/main" id="{00000000-0008-0000-3A00-0000DB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4" name="Line 220">
          <a:extLst>
            <a:ext uri="{FF2B5EF4-FFF2-40B4-BE49-F238E27FC236}">
              <a16:creationId xmlns:a16="http://schemas.microsoft.com/office/drawing/2014/main" id="{00000000-0008-0000-3A00-0000DC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5" name="Line 221">
          <a:extLst>
            <a:ext uri="{FF2B5EF4-FFF2-40B4-BE49-F238E27FC236}">
              <a16:creationId xmlns:a16="http://schemas.microsoft.com/office/drawing/2014/main" id="{00000000-0008-0000-3A00-0000DD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6" name="Line 222">
          <a:extLst>
            <a:ext uri="{FF2B5EF4-FFF2-40B4-BE49-F238E27FC236}">
              <a16:creationId xmlns:a16="http://schemas.microsoft.com/office/drawing/2014/main" id="{00000000-0008-0000-3A00-0000DE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57567" name="Line 223">
          <a:extLst>
            <a:ext uri="{FF2B5EF4-FFF2-40B4-BE49-F238E27FC236}">
              <a16:creationId xmlns:a16="http://schemas.microsoft.com/office/drawing/2014/main" id="{00000000-0008-0000-3A00-0000DFE00000}"/>
            </a:ext>
          </a:extLst>
        </xdr:cNvPr>
        <xdr:cNvSpPr>
          <a:spLocks noChangeShapeType="1"/>
        </xdr:cNvSpPr>
      </xdr:nvSpPr>
      <xdr:spPr bwMode="auto">
        <a:xfrm>
          <a:off x="5791200" y="3600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8" name="Line 224">
          <a:extLst>
            <a:ext uri="{FF2B5EF4-FFF2-40B4-BE49-F238E27FC236}">
              <a16:creationId xmlns:a16="http://schemas.microsoft.com/office/drawing/2014/main" id="{00000000-0008-0000-3A00-0000E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69" name="Line 225">
          <a:extLst>
            <a:ext uri="{FF2B5EF4-FFF2-40B4-BE49-F238E27FC236}">
              <a16:creationId xmlns:a16="http://schemas.microsoft.com/office/drawing/2014/main" id="{00000000-0008-0000-3A00-0000E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0" name="Line 226">
          <a:extLst>
            <a:ext uri="{FF2B5EF4-FFF2-40B4-BE49-F238E27FC236}">
              <a16:creationId xmlns:a16="http://schemas.microsoft.com/office/drawing/2014/main" id="{00000000-0008-0000-3A00-0000E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1" name="Line 227">
          <a:extLst>
            <a:ext uri="{FF2B5EF4-FFF2-40B4-BE49-F238E27FC236}">
              <a16:creationId xmlns:a16="http://schemas.microsoft.com/office/drawing/2014/main" id="{00000000-0008-0000-3A00-0000E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2" name="Line 228">
          <a:extLst>
            <a:ext uri="{FF2B5EF4-FFF2-40B4-BE49-F238E27FC236}">
              <a16:creationId xmlns:a16="http://schemas.microsoft.com/office/drawing/2014/main" id="{00000000-0008-0000-3A00-0000E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3" name="Line 229">
          <a:extLst>
            <a:ext uri="{FF2B5EF4-FFF2-40B4-BE49-F238E27FC236}">
              <a16:creationId xmlns:a16="http://schemas.microsoft.com/office/drawing/2014/main" id="{00000000-0008-0000-3A00-0000E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4" name="Line 230">
          <a:extLst>
            <a:ext uri="{FF2B5EF4-FFF2-40B4-BE49-F238E27FC236}">
              <a16:creationId xmlns:a16="http://schemas.microsoft.com/office/drawing/2014/main" id="{00000000-0008-0000-3A00-0000E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5" name="Line 231">
          <a:extLst>
            <a:ext uri="{FF2B5EF4-FFF2-40B4-BE49-F238E27FC236}">
              <a16:creationId xmlns:a16="http://schemas.microsoft.com/office/drawing/2014/main" id="{00000000-0008-0000-3A00-0000E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6" name="Line 232">
          <a:extLst>
            <a:ext uri="{FF2B5EF4-FFF2-40B4-BE49-F238E27FC236}">
              <a16:creationId xmlns:a16="http://schemas.microsoft.com/office/drawing/2014/main" id="{00000000-0008-0000-3A00-0000E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7" name="Line 233">
          <a:extLst>
            <a:ext uri="{FF2B5EF4-FFF2-40B4-BE49-F238E27FC236}">
              <a16:creationId xmlns:a16="http://schemas.microsoft.com/office/drawing/2014/main" id="{00000000-0008-0000-3A00-0000E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8" name="Line 234">
          <a:extLst>
            <a:ext uri="{FF2B5EF4-FFF2-40B4-BE49-F238E27FC236}">
              <a16:creationId xmlns:a16="http://schemas.microsoft.com/office/drawing/2014/main" id="{00000000-0008-0000-3A00-0000E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79" name="Line 235">
          <a:extLst>
            <a:ext uri="{FF2B5EF4-FFF2-40B4-BE49-F238E27FC236}">
              <a16:creationId xmlns:a16="http://schemas.microsoft.com/office/drawing/2014/main" id="{00000000-0008-0000-3A00-0000E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0" name="Line 236">
          <a:extLst>
            <a:ext uri="{FF2B5EF4-FFF2-40B4-BE49-F238E27FC236}">
              <a16:creationId xmlns:a16="http://schemas.microsoft.com/office/drawing/2014/main" id="{00000000-0008-0000-3A00-0000E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1" name="Line 237">
          <a:extLst>
            <a:ext uri="{FF2B5EF4-FFF2-40B4-BE49-F238E27FC236}">
              <a16:creationId xmlns:a16="http://schemas.microsoft.com/office/drawing/2014/main" id="{00000000-0008-0000-3A00-0000E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2" name="Line 238">
          <a:extLst>
            <a:ext uri="{FF2B5EF4-FFF2-40B4-BE49-F238E27FC236}">
              <a16:creationId xmlns:a16="http://schemas.microsoft.com/office/drawing/2014/main" id="{00000000-0008-0000-3A00-0000E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3" name="Line 239">
          <a:extLst>
            <a:ext uri="{FF2B5EF4-FFF2-40B4-BE49-F238E27FC236}">
              <a16:creationId xmlns:a16="http://schemas.microsoft.com/office/drawing/2014/main" id="{00000000-0008-0000-3A00-0000E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4" name="Line 240">
          <a:extLst>
            <a:ext uri="{FF2B5EF4-FFF2-40B4-BE49-F238E27FC236}">
              <a16:creationId xmlns:a16="http://schemas.microsoft.com/office/drawing/2014/main" id="{00000000-0008-0000-3A00-0000F0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5" name="Line 241">
          <a:extLst>
            <a:ext uri="{FF2B5EF4-FFF2-40B4-BE49-F238E27FC236}">
              <a16:creationId xmlns:a16="http://schemas.microsoft.com/office/drawing/2014/main" id="{00000000-0008-0000-3A00-0000F1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6" name="Line 242">
          <a:extLst>
            <a:ext uri="{FF2B5EF4-FFF2-40B4-BE49-F238E27FC236}">
              <a16:creationId xmlns:a16="http://schemas.microsoft.com/office/drawing/2014/main" id="{00000000-0008-0000-3A00-0000F2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7" name="Line 243">
          <a:extLst>
            <a:ext uri="{FF2B5EF4-FFF2-40B4-BE49-F238E27FC236}">
              <a16:creationId xmlns:a16="http://schemas.microsoft.com/office/drawing/2014/main" id="{00000000-0008-0000-3A00-0000F3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8" name="Line 244">
          <a:extLst>
            <a:ext uri="{FF2B5EF4-FFF2-40B4-BE49-F238E27FC236}">
              <a16:creationId xmlns:a16="http://schemas.microsoft.com/office/drawing/2014/main" id="{00000000-0008-0000-3A00-0000F4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89" name="Line 245">
          <a:extLst>
            <a:ext uri="{FF2B5EF4-FFF2-40B4-BE49-F238E27FC236}">
              <a16:creationId xmlns:a16="http://schemas.microsoft.com/office/drawing/2014/main" id="{00000000-0008-0000-3A00-0000F5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0" name="Line 246">
          <a:extLst>
            <a:ext uri="{FF2B5EF4-FFF2-40B4-BE49-F238E27FC236}">
              <a16:creationId xmlns:a16="http://schemas.microsoft.com/office/drawing/2014/main" id="{00000000-0008-0000-3A00-0000F6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1" name="Line 247">
          <a:extLst>
            <a:ext uri="{FF2B5EF4-FFF2-40B4-BE49-F238E27FC236}">
              <a16:creationId xmlns:a16="http://schemas.microsoft.com/office/drawing/2014/main" id="{00000000-0008-0000-3A00-0000F7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2" name="Line 248">
          <a:extLst>
            <a:ext uri="{FF2B5EF4-FFF2-40B4-BE49-F238E27FC236}">
              <a16:creationId xmlns:a16="http://schemas.microsoft.com/office/drawing/2014/main" id="{00000000-0008-0000-3A00-0000F8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3" name="Line 249">
          <a:extLst>
            <a:ext uri="{FF2B5EF4-FFF2-40B4-BE49-F238E27FC236}">
              <a16:creationId xmlns:a16="http://schemas.microsoft.com/office/drawing/2014/main" id="{00000000-0008-0000-3A00-0000F9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4" name="Line 250">
          <a:extLst>
            <a:ext uri="{FF2B5EF4-FFF2-40B4-BE49-F238E27FC236}">
              <a16:creationId xmlns:a16="http://schemas.microsoft.com/office/drawing/2014/main" id="{00000000-0008-0000-3A00-0000FA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5" name="Line 251">
          <a:extLst>
            <a:ext uri="{FF2B5EF4-FFF2-40B4-BE49-F238E27FC236}">
              <a16:creationId xmlns:a16="http://schemas.microsoft.com/office/drawing/2014/main" id="{00000000-0008-0000-3A00-0000FB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6" name="Line 252">
          <a:extLst>
            <a:ext uri="{FF2B5EF4-FFF2-40B4-BE49-F238E27FC236}">
              <a16:creationId xmlns:a16="http://schemas.microsoft.com/office/drawing/2014/main" id="{00000000-0008-0000-3A00-0000FC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7" name="Line 253">
          <a:extLst>
            <a:ext uri="{FF2B5EF4-FFF2-40B4-BE49-F238E27FC236}">
              <a16:creationId xmlns:a16="http://schemas.microsoft.com/office/drawing/2014/main" id="{00000000-0008-0000-3A00-0000FD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8" name="Line 254">
          <a:extLst>
            <a:ext uri="{FF2B5EF4-FFF2-40B4-BE49-F238E27FC236}">
              <a16:creationId xmlns:a16="http://schemas.microsoft.com/office/drawing/2014/main" id="{00000000-0008-0000-3A00-0000FE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599" name="Line 255">
          <a:extLst>
            <a:ext uri="{FF2B5EF4-FFF2-40B4-BE49-F238E27FC236}">
              <a16:creationId xmlns:a16="http://schemas.microsoft.com/office/drawing/2014/main" id="{00000000-0008-0000-3A00-0000FFE0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0" name="Line 256">
          <a:extLst>
            <a:ext uri="{FF2B5EF4-FFF2-40B4-BE49-F238E27FC236}">
              <a16:creationId xmlns:a16="http://schemas.microsoft.com/office/drawing/2014/main" id="{00000000-0008-0000-3A00-00000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1" name="Line 257">
          <a:extLst>
            <a:ext uri="{FF2B5EF4-FFF2-40B4-BE49-F238E27FC236}">
              <a16:creationId xmlns:a16="http://schemas.microsoft.com/office/drawing/2014/main" id="{00000000-0008-0000-3A00-00000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2" name="Line 258">
          <a:extLst>
            <a:ext uri="{FF2B5EF4-FFF2-40B4-BE49-F238E27FC236}">
              <a16:creationId xmlns:a16="http://schemas.microsoft.com/office/drawing/2014/main" id="{00000000-0008-0000-3A00-00000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3" name="Line 259">
          <a:extLst>
            <a:ext uri="{FF2B5EF4-FFF2-40B4-BE49-F238E27FC236}">
              <a16:creationId xmlns:a16="http://schemas.microsoft.com/office/drawing/2014/main" id="{00000000-0008-0000-3A00-00000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4" name="Line 260">
          <a:extLst>
            <a:ext uri="{FF2B5EF4-FFF2-40B4-BE49-F238E27FC236}">
              <a16:creationId xmlns:a16="http://schemas.microsoft.com/office/drawing/2014/main" id="{00000000-0008-0000-3A00-00000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5" name="Line 261">
          <a:extLst>
            <a:ext uri="{FF2B5EF4-FFF2-40B4-BE49-F238E27FC236}">
              <a16:creationId xmlns:a16="http://schemas.microsoft.com/office/drawing/2014/main" id="{00000000-0008-0000-3A00-00000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6" name="Line 262">
          <a:extLst>
            <a:ext uri="{FF2B5EF4-FFF2-40B4-BE49-F238E27FC236}">
              <a16:creationId xmlns:a16="http://schemas.microsoft.com/office/drawing/2014/main" id="{00000000-0008-0000-3A00-00000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7" name="Line 263">
          <a:extLst>
            <a:ext uri="{FF2B5EF4-FFF2-40B4-BE49-F238E27FC236}">
              <a16:creationId xmlns:a16="http://schemas.microsoft.com/office/drawing/2014/main" id="{00000000-0008-0000-3A00-00000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8" name="Line 264">
          <a:extLst>
            <a:ext uri="{FF2B5EF4-FFF2-40B4-BE49-F238E27FC236}">
              <a16:creationId xmlns:a16="http://schemas.microsoft.com/office/drawing/2014/main" id="{00000000-0008-0000-3A00-00000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09" name="Line 265">
          <a:extLst>
            <a:ext uri="{FF2B5EF4-FFF2-40B4-BE49-F238E27FC236}">
              <a16:creationId xmlns:a16="http://schemas.microsoft.com/office/drawing/2014/main" id="{00000000-0008-0000-3A00-00000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0" name="Line 266">
          <a:extLst>
            <a:ext uri="{FF2B5EF4-FFF2-40B4-BE49-F238E27FC236}">
              <a16:creationId xmlns:a16="http://schemas.microsoft.com/office/drawing/2014/main" id="{00000000-0008-0000-3A00-00000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1" name="Line 267">
          <a:extLst>
            <a:ext uri="{FF2B5EF4-FFF2-40B4-BE49-F238E27FC236}">
              <a16:creationId xmlns:a16="http://schemas.microsoft.com/office/drawing/2014/main" id="{00000000-0008-0000-3A00-00000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2" name="Line 268">
          <a:extLst>
            <a:ext uri="{FF2B5EF4-FFF2-40B4-BE49-F238E27FC236}">
              <a16:creationId xmlns:a16="http://schemas.microsoft.com/office/drawing/2014/main" id="{00000000-0008-0000-3A00-00000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3" name="Line 269">
          <a:extLst>
            <a:ext uri="{FF2B5EF4-FFF2-40B4-BE49-F238E27FC236}">
              <a16:creationId xmlns:a16="http://schemas.microsoft.com/office/drawing/2014/main" id="{00000000-0008-0000-3A00-00000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4" name="Line 270">
          <a:extLst>
            <a:ext uri="{FF2B5EF4-FFF2-40B4-BE49-F238E27FC236}">
              <a16:creationId xmlns:a16="http://schemas.microsoft.com/office/drawing/2014/main" id="{00000000-0008-0000-3A00-00000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5" name="Line 271">
          <a:extLst>
            <a:ext uri="{FF2B5EF4-FFF2-40B4-BE49-F238E27FC236}">
              <a16:creationId xmlns:a16="http://schemas.microsoft.com/office/drawing/2014/main" id="{00000000-0008-0000-3A00-00000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6" name="Line 272">
          <a:extLst>
            <a:ext uri="{FF2B5EF4-FFF2-40B4-BE49-F238E27FC236}">
              <a16:creationId xmlns:a16="http://schemas.microsoft.com/office/drawing/2014/main" id="{00000000-0008-0000-3A00-00001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7" name="Line 273">
          <a:extLst>
            <a:ext uri="{FF2B5EF4-FFF2-40B4-BE49-F238E27FC236}">
              <a16:creationId xmlns:a16="http://schemas.microsoft.com/office/drawing/2014/main" id="{00000000-0008-0000-3A00-00001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8" name="Line 274">
          <a:extLst>
            <a:ext uri="{FF2B5EF4-FFF2-40B4-BE49-F238E27FC236}">
              <a16:creationId xmlns:a16="http://schemas.microsoft.com/office/drawing/2014/main" id="{00000000-0008-0000-3A00-00001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19" name="Line 275">
          <a:extLst>
            <a:ext uri="{FF2B5EF4-FFF2-40B4-BE49-F238E27FC236}">
              <a16:creationId xmlns:a16="http://schemas.microsoft.com/office/drawing/2014/main" id="{00000000-0008-0000-3A00-00001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0" name="Line 276">
          <a:extLst>
            <a:ext uri="{FF2B5EF4-FFF2-40B4-BE49-F238E27FC236}">
              <a16:creationId xmlns:a16="http://schemas.microsoft.com/office/drawing/2014/main" id="{00000000-0008-0000-3A00-00001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1" name="Line 277">
          <a:extLst>
            <a:ext uri="{FF2B5EF4-FFF2-40B4-BE49-F238E27FC236}">
              <a16:creationId xmlns:a16="http://schemas.microsoft.com/office/drawing/2014/main" id="{00000000-0008-0000-3A00-00001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2" name="Line 278">
          <a:extLst>
            <a:ext uri="{FF2B5EF4-FFF2-40B4-BE49-F238E27FC236}">
              <a16:creationId xmlns:a16="http://schemas.microsoft.com/office/drawing/2014/main" id="{00000000-0008-0000-3A00-00001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3" name="Line 279">
          <a:extLst>
            <a:ext uri="{FF2B5EF4-FFF2-40B4-BE49-F238E27FC236}">
              <a16:creationId xmlns:a16="http://schemas.microsoft.com/office/drawing/2014/main" id="{00000000-0008-0000-3A00-00001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4" name="Line 280">
          <a:extLst>
            <a:ext uri="{FF2B5EF4-FFF2-40B4-BE49-F238E27FC236}">
              <a16:creationId xmlns:a16="http://schemas.microsoft.com/office/drawing/2014/main" id="{00000000-0008-0000-3A00-00001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5" name="Line 281">
          <a:extLst>
            <a:ext uri="{FF2B5EF4-FFF2-40B4-BE49-F238E27FC236}">
              <a16:creationId xmlns:a16="http://schemas.microsoft.com/office/drawing/2014/main" id="{00000000-0008-0000-3A00-00001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6" name="Line 282">
          <a:extLst>
            <a:ext uri="{FF2B5EF4-FFF2-40B4-BE49-F238E27FC236}">
              <a16:creationId xmlns:a16="http://schemas.microsoft.com/office/drawing/2014/main" id="{00000000-0008-0000-3A00-00001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7" name="Line 283">
          <a:extLst>
            <a:ext uri="{FF2B5EF4-FFF2-40B4-BE49-F238E27FC236}">
              <a16:creationId xmlns:a16="http://schemas.microsoft.com/office/drawing/2014/main" id="{00000000-0008-0000-3A00-00001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8" name="Line 284">
          <a:extLst>
            <a:ext uri="{FF2B5EF4-FFF2-40B4-BE49-F238E27FC236}">
              <a16:creationId xmlns:a16="http://schemas.microsoft.com/office/drawing/2014/main" id="{00000000-0008-0000-3A00-00001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29" name="Line 285">
          <a:extLst>
            <a:ext uri="{FF2B5EF4-FFF2-40B4-BE49-F238E27FC236}">
              <a16:creationId xmlns:a16="http://schemas.microsoft.com/office/drawing/2014/main" id="{00000000-0008-0000-3A00-00001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0" name="Line 286">
          <a:extLst>
            <a:ext uri="{FF2B5EF4-FFF2-40B4-BE49-F238E27FC236}">
              <a16:creationId xmlns:a16="http://schemas.microsoft.com/office/drawing/2014/main" id="{00000000-0008-0000-3A00-00001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1" name="Line 287">
          <a:extLst>
            <a:ext uri="{FF2B5EF4-FFF2-40B4-BE49-F238E27FC236}">
              <a16:creationId xmlns:a16="http://schemas.microsoft.com/office/drawing/2014/main" id="{00000000-0008-0000-3A00-00001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2" name="Line 288">
          <a:extLst>
            <a:ext uri="{FF2B5EF4-FFF2-40B4-BE49-F238E27FC236}">
              <a16:creationId xmlns:a16="http://schemas.microsoft.com/office/drawing/2014/main" id="{00000000-0008-0000-3A00-00002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3" name="Line 289">
          <a:extLst>
            <a:ext uri="{FF2B5EF4-FFF2-40B4-BE49-F238E27FC236}">
              <a16:creationId xmlns:a16="http://schemas.microsoft.com/office/drawing/2014/main" id="{00000000-0008-0000-3A00-00002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4" name="Line 290">
          <a:extLst>
            <a:ext uri="{FF2B5EF4-FFF2-40B4-BE49-F238E27FC236}">
              <a16:creationId xmlns:a16="http://schemas.microsoft.com/office/drawing/2014/main" id="{00000000-0008-0000-3A00-00002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5" name="Line 291">
          <a:extLst>
            <a:ext uri="{FF2B5EF4-FFF2-40B4-BE49-F238E27FC236}">
              <a16:creationId xmlns:a16="http://schemas.microsoft.com/office/drawing/2014/main" id="{00000000-0008-0000-3A00-00002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6" name="Line 292">
          <a:extLst>
            <a:ext uri="{FF2B5EF4-FFF2-40B4-BE49-F238E27FC236}">
              <a16:creationId xmlns:a16="http://schemas.microsoft.com/office/drawing/2014/main" id="{00000000-0008-0000-3A00-00002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7" name="Line 293">
          <a:extLst>
            <a:ext uri="{FF2B5EF4-FFF2-40B4-BE49-F238E27FC236}">
              <a16:creationId xmlns:a16="http://schemas.microsoft.com/office/drawing/2014/main" id="{00000000-0008-0000-3A00-00002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8" name="Line 294">
          <a:extLst>
            <a:ext uri="{FF2B5EF4-FFF2-40B4-BE49-F238E27FC236}">
              <a16:creationId xmlns:a16="http://schemas.microsoft.com/office/drawing/2014/main" id="{00000000-0008-0000-3A00-00002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39" name="Line 295">
          <a:extLst>
            <a:ext uri="{FF2B5EF4-FFF2-40B4-BE49-F238E27FC236}">
              <a16:creationId xmlns:a16="http://schemas.microsoft.com/office/drawing/2014/main" id="{00000000-0008-0000-3A00-00002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0" name="Line 296">
          <a:extLst>
            <a:ext uri="{FF2B5EF4-FFF2-40B4-BE49-F238E27FC236}">
              <a16:creationId xmlns:a16="http://schemas.microsoft.com/office/drawing/2014/main" id="{00000000-0008-0000-3A00-00002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1" name="Line 297">
          <a:extLst>
            <a:ext uri="{FF2B5EF4-FFF2-40B4-BE49-F238E27FC236}">
              <a16:creationId xmlns:a16="http://schemas.microsoft.com/office/drawing/2014/main" id="{00000000-0008-0000-3A00-00002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2" name="Line 298">
          <a:extLst>
            <a:ext uri="{FF2B5EF4-FFF2-40B4-BE49-F238E27FC236}">
              <a16:creationId xmlns:a16="http://schemas.microsoft.com/office/drawing/2014/main" id="{00000000-0008-0000-3A00-00002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3" name="Line 299">
          <a:extLst>
            <a:ext uri="{FF2B5EF4-FFF2-40B4-BE49-F238E27FC236}">
              <a16:creationId xmlns:a16="http://schemas.microsoft.com/office/drawing/2014/main" id="{00000000-0008-0000-3A00-00002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4" name="Line 300">
          <a:extLst>
            <a:ext uri="{FF2B5EF4-FFF2-40B4-BE49-F238E27FC236}">
              <a16:creationId xmlns:a16="http://schemas.microsoft.com/office/drawing/2014/main" id="{00000000-0008-0000-3A00-00002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5" name="Line 301">
          <a:extLst>
            <a:ext uri="{FF2B5EF4-FFF2-40B4-BE49-F238E27FC236}">
              <a16:creationId xmlns:a16="http://schemas.microsoft.com/office/drawing/2014/main" id="{00000000-0008-0000-3A00-00002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6" name="Line 302">
          <a:extLst>
            <a:ext uri="{FF2B5EF4-FFF2-40B4-BE49-F238E27FC236}">
              <a16:creationId xmlns:a16="http://schemas.microsoft.com/office/drawing/2014/main" id="{00000000-0008-0000-3A00-00002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7" name="Line 303">
          <a:extLst>
            <a:ext uri="{FF2B5EF4-FFF2-40B4-BE49-F238E27FC236}">
              <a16:creationId xmlns:a16="http://schemas.microsoft.com/office/drawing/2014/main" id="{00000000-0008-0000-3A00-00002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8" name="Line 304">
          <a:extLst>
            <a:ext uri="{FF2B5EF4-FFF2-40B4-BE49-F238E27FC236}">
              <a16:creationId xmlns:a16="http://schemas.microsoft.com/office/drawing/2014/main" id="{00000000-0008-0000-3A00-00003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49" name="Line 305">
          <a:extLst>
            <a:ext uri="{FF2B5EF4-FFF2-40B4-BE49-F238E27FC236}">
              <a16:creationId xmlns:a16="http://schemas.microsoft.com/office/drawing/2014/main" id="{00000000-0008-0000-3A00-00003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0" name="Line 306">
          <a:extLst>
            <a:ext uri="{FF2B5EF4-FFF2-40B4-BE49-F238E27FC236}">
              <a16:creationId xmlns:a16="http://schemas.microsoft.com/office/drawing/2014/main" id="{00000000-0008-0000-3A00-00003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1" name="Line 307">
          <a:extLst>
            <a:ext uri="{FF2B5EF4-FFF2-40B4-BE49-F238E27FC236}">
              <a16:creationId xmlns:a16="http://schemas.microsoft.com/office/drawing/2014/main" id="{00000000-0008-0000-3A00-00003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2" name="Line 308">
          <a:extLst>
            <a:ext uri="{FF2B5EF4-FFF2-40B4-BE49-F238E27FC236}">
              <a16:creationId xmlns:a16="http://schemas.microsoft.com/office/drawing/2014/main" id="{00000000-0008-0000-3A00-00003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3" name="Line 309">
          <a:extLst>
            <a:ext uri="{FF2B5EF4-FFF2-40B4-BE49-F238E27FC236}">
              <a16:creationId xmlns:a16="http://schemas.microsoft.com/office/drawing/2014/main" id="{00000000-0008-0000-3A00-00003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4" name="Line 310">
          <a:extLst>
            <a:ext uri="{FF2B5EF4-FFF2-40B4-BE49-F238E27FC236}">
              <a16:creationId xmlns:a16="http://schemas.microsoft.com/office/drawing/2014/main" id="{00000000-0008-0000-3A00-00003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5" name="Line 311">
          <a:extLst>
            <a:ext uri="{FF2B5EF4-FFF2-40B4-BE49-F238E27FC236}">
              <a16:creationId xmlns:a16="http://schemas.microsoft.com/office/drawing/2014/main" id="{00000000-0008-0000-3A00-00003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6" name="Line 312">
          <a:extLst>
            <a:ext uri="{FF2B5EF4-FFF2-40B4-BE49-F238E27FC236}">
              <a16:creationId xmlns:a16="http://schemas.microsoft.com/office/drawing/2014/main" id="{00000000-0008-0000-3A00-00003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7" name="Line 313">
          <a:extLst>
            <a:ext uri="{FF2B5EF4-FFF2-40B4-BE49-F238E27FC236}">
              <a16:creationId xmlns:a16="http://schemas.microsoft.com/office/drawing/2014/main" id="{00000000-0008-0000-3A00-00003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8" name="Line 314">
          <a:extLst>
            <a:ext uri="{FF2B5EF4-FFF2-40B4-BE49-F238E27FC236}">
              <a16:creationId xmlns:a16="http://schemas.microsoft.com/office/drawing/2014/main" id="{00000000-0008-0000-3A00-00003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59" name="Line 315">
          <a:extLst>
            <a:ext uri="{FF2B5EF4-FFF2-40B4-BE49-F238E27FC236}">
              <a16:creationId xmlns:a16="http://schemas.microsoft.com/office/drawing/2014/main" id="{00000000-0008-0000-3A00-00003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0" name="Line 316">
          <a:extLst>
            <a:ext uri="{FF2B5EF4-FFF2-40B4-BE49-F238E27FC236}">
              <a16:creationId xmlns:a16="http://schemas.microsoft.com/office/drawing/2014/main" id="{00000000-0008-0000-3A00-00003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1" name="Line 317">
          <a:extLst>
            <a:ext uri="{FF2B5EF4-FFF2-40B4-BE49-F238E27FC236}">
              <a16:creationId xmlns:a16="http://schemas.microsoft.com/office/drawing/2014/main" id="{00000000-0008-0000-3A00-00003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2" name="Line 318">
          <a:extLst>
            <a:ext uri="{FF2B5EF4-FFF2-40B4-BE49-F238E27FC236}">
              <a16:creationId xmlns:a16="http://schemas.microsoft.com/office/drawing/2014/main" id="{00000000-0008-0000-3A00-00003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3" name="Line 319">
          <a:extLst>
            <a:ext uri="{FF2B5EF4-FFF2-40B4-BE49-F238E27FC236}">
              <a16:creationId xmlns:a16="http://schemas.microsoft.com/office/drawing/2014/main" id="{00000000-0008-0000-3A00-00003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4" name="Line 320">
          <a:extLst>
            <a:ext uri="{FF2B5EF4-FFF2-40B4-BE49-F238E27FC236}">
              <a16:creationId xmlns:a16="http://schemas.microsoft.com/office/drawing/2014/main" id="{00000000-0008-0000-3A00-00004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5" name="Line 321">
          <a:extLst>
            <a:ext uri="{FF2B5EF4-FFF2-40B4-BE49-F238E27FC236}">
              <a16:creationId xmlns:a16="http://schemas.microsoft.com/office/drawing/2014/main" id="{00000000-0008-0000-3A00-00004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6" name="Line 322">
          <a:extLst>
            <a:ext uri="{FF2B5EF4-FFF2-40B4-BE49-F238E27FC236}">
              <a16:creationId xmlns:a16="http://schemas.microsoft.com/office/drawing/2014/main" id="{00000000-0008-0000-3A00-00004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7" name="Line 323">
          <a:extLst>
            <a:ext uri="{FF2B5EF4-FFF2-40B4-BE49-F238E27FC236}">
              <a16:creationId xmlns:a16="http://schemas.microsoft.com/office/drawing/2014/main" id="{00000000-0008-0000-3A00-00004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8" name="Line 324">
          <a:extLst>
            <a:ext uri="{FF2B5EF4-FFF2-40B4-BE49-F238E27FC236}">
              <a16:creationId xmlns:a16="http://schemas.microsoft.com/office/drawing/2014/main" id="{00000000-0008-0000-3A00-00004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69" name="Line 325">
          <a:extLst>
            <a:ext uri="{FF2B5EF4-FFF2-40B4-BE49-F238E27FC236}">
              <a16:creationId xmlns:a16="http://schemas.microsoft.com/office/drawing/2014/main" id="{00000000-0008-0000-3A00-00004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0" name="Line 326">
          <a:extLst>
            <a:ext uri="{FF2B5EF4-FFF2-40B4-BE49-F238E27FC236}">
              <a16:creationId xmlns:a16="http://schemas.microsoft.com/office/drawing/2014/main" id="{00000000-0008-0000-3A00-00004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1" name="Line 327">
          <a:extLst>
            <a:ext uri="{FF2B5EF4-FFF2-40B4-BE49-F238E27FC236}">
              <a16:creationId xmlns:a16="http://schemas.microsoft.com/office/drawing/2014/main" id="{00000000-0008-0000-3A00-00004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2" name="Line 328">
          <a:extLst>
            <a:ext uri="{FF2B5EF4-FFF2-40B4-BE49-F238E27FC236}">
              <a16:creationId xmlns:a16="http://schemas.microsoft.com/office/drawing/2014/main" id="{00000000-0008-0000-3A00-00004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3" name="Line 329">
          <a:extLst>
            <a:ext uri="{FF2B5EF4-FFF2-40B4-BE49-F238E27FC236}">
              <a16:creationId xmlns:a16="http://schemas.microsoft.com/office/drawing/2014/main" id="{00000000-0008-0000-3A00-00004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4" name="Line 330">
          <a:extLst>
            <a:ext uri="{FF2B5EF4-FFF2-40B4-BE49-F238E27FC236}">
              <a16:creationId xmlns:a16="http://schemas.microsoft.com/office/drawing/2014/main" id="{00000000-0008-0000-3A00-00004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5" name="Line 331">
          <a:extLst>
            <a:ext uri="{FF2B5EF4-FFF2-40B4-BE49-F238E27FC236}">
              <a16:creationId xmlns:a16="http://schemas.microsoft.com/office/drawing/2014/main" id="{00000000-0008-0000-3A00-00004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6" name="Line 332">
          <a:extLst>
            <a:ext uri="{FF2B5EF4-FFF2-40B4-BE49-F238E27FC236}">
              <a16:creationId xmlns:a16="http://schemas.microsoft.com/office/drawing/2014/main" id="{00000000-0008-0000-3A00-00004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7" name="Line 333">
          <a:extLst>
            <a:ext uri="{FF2B5EF4-FFF2-40B4-BE49-F238E27FC236}">
              <a16:creationId xmlns:a16="http://schemas.microsoft.com/office/drawing/2014/main" id="{00000000-0008-0000-3A00-00004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8" name="Line 334">
          <a:extLst>
            <a:ext uri="{FF2B5EF4-FFF2-40B4-BE49-F238E27FC236}">
              <a16:creationId xmlns:a16="http://schemas.microsoft.com/office/drawing/2014/main" id="{00000000-0008-0000-3A00-00004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79" name="Line 335">
          <a:extLst>
            <a:ext uri="{FF2B5EF4-FFF2-40B4-BE49-F238E27FC236}">
              <a16:creationId xmlns:a16="http://schemas.microsoft.com/office/drawing/2014/main" id="{00000000-0008-0000-3A00-00004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0" name="Line 336">
          <a:extLst>
            <a:ext uri="{FF2B5EF4-FFF2-40B4-BE49-F238E27FC236}">
              <a16:creationId xmlns:a16="http://schemas.microsoft.com/office/drawing/2014/main" id="{00000000-0008-0000-3A00-00005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1" name="Line 337">
          <a:extLst>
            <a:ext uri="{FF2B5EF4-FFF2-40B4-BE49-F238E27FC236}">
              <a16:creationId xmlns:a16="http://schemas.microsoft.com/office/drawing/2014/main" id="{00000000-0008-0000-3A00-00005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2" name="Line 338">
          <a:extLst>
            <a:ext uri="{FF2B5EF4-FFF2-40B4-BE49-F238E27FC236}">
              <a16:creationId xmlns:a16="http://schemas.microsoft.com/office/drawing/2014/main" id="{00000000-0008-0000-3A00-00005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3" name="Line 339">
          <a:extLst>
            <a:ext uri="{FF2B5EF4-FFF2-40B4-BE49-F238E27FC236}">
              <a16:creationId xmlns:a16="http://schemas.microsoft.com/office/drawing/2014/main" id="{00000000-0008-0000-3A00-00005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4" name="Line 340">
          <a:extLst>
            <a:ext uri="{FF2B5EF4-FFF2-40B4-BE49-F238E27FC236}">
              <a16:creationId xmlns:a16="http://schemas.microsoft.com/office/drawing/2014/main" id="{00000000-0008-0000-3A00-00005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5" name="Line 341">
          <a:extLst>
            <a:ext uri="{FF2B5EF4-FFF2-40B4-BE49-F238E27FC236}">
              <a16:creationId xmlns:a16="http://schemas.microsoft.com/office/drawing/2014/main" id="{00000000-0008-0000-3A00-00005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6" name="Line 342">
          <a:extLst>
            <a:ext uri="{FF2B5EF4-FFF2-40B4-BE49-F238E27FC236}">
              <a16:creationId xmlns:a16="http://schemas.microsoft.com/office/drawing/2014/main" id="{00000000-0008-0000-3A00-00005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7" name="Line 343">
          <a:extLst>
            <a:ext uri="{FF2B5EF4-FFF2-40B4-BE49-F238E27FC236}">
              <a16:creationId xmlns:a16="http://schemas.microsoft.com/office/drawing/2014/main" id="{00000000-0008-0000-3A00-00005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8" name="Line 344">
          <a:extLst>
            <a:ext uri="{FF2B5EF4-FFF2-40B4-BE49-F238E27FC236}">
              <a16:creationId xmlns:a16="http://schemas.microsoft.com/office/drawing/2014/main" id="{00000000-0008-0000-3A00-00005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89" name="Line 345">
          <a:extLst>
            <a:ext uri="{FF2B5EF4-FFF2-40B4-BE49-F238E27FC236}">
              <a16:creationId xmlns:a16="http://schemas.microsoft.com/office/drawing/2014/main" id="{00000000-0008-0000-3A00-00005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0" name="Line 346">
          <a:extLst>
            <a:ext uri="{FF2B5EF4-FFF2-40B4-BE49-F238E27FC236}">
              <a16:creationId xmlns:a16="http://schemas.microsoft.com/office/drawing/2014/main" id="{00000000-0008-0000-3A00-00005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1" name="Line 347">
          <a:extLst>
            <a:ext uri="{FF2B5EF4-FFF2-40B4-BE49-F238E27FC236}">
              <a16:creationId xmlns:a16="http://schemas.microsoft.com/office/drawing/2014/main" id="{00000000-0008-0000-3A00-00005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2" name="Line 348">
          <a:extLst>
            <a:ext uri="{FF2B5EF4-FFF2-40B4-BE49-F238E27FC236}">
              <a16:creationId xmlns:a16="http://schemas.microsoft.com/office/drawing/2014/main" id="{00000000-0008-0000-3A00-00005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3" name="Line 349">
          <a:extLst>
            <a:ext uri="{FF2B5EF4-FFF2-40B4-BE49-F238E27FC236}">
              <a16:creationId xmlns:a16="http://schemas.microsoft.com/office/drawing/2014/main" id="{00000000-0008-0000-3A00-00005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4" name="Line 350">
          <a:extLst>
            <a:ext uri="{FF2B5EF4-FFF2-40B4-BE49-F238E27FC236}">
              <a16:creationId xmlns:a16="http://schemas.microsoft.com/office/drawing/2014/main" id="{00000000-0008-0000-3A00-00005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5" name="Line 351">
          <a:extLst>
            <a:ext uri="{FF2B5EF4-FFF2-40B4-BE49-F238E27FC236}">
              <a16:creationId xmlns:a16="http://schemas.microsoft.com/office/drawing/2014/main" id="{00000000-0008-0000-3A00-00005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6" name="Line 352">
          <a:extLst>
            <a:ext uri="{FF2B5EF4-FFF2-40B4-BE49-F238E27FC236}">
              <a16:creationId xmlns:a16="http://schemas.microsoft.com/office/drawing/2014/main" id="{00000000-0008-0000-3A00-00006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7" name="Line 353">
          <a:extLst>
            <a:ext uri="{FF2B5EF4-FFF2-40B4-BE49-F238E27FC236}">
              <a16:creationId xmlns:a16="http://schemas.microsoft.com/office/drawing/2014/main" id="{00000000-0008-0000-3A00-00006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8" name="Line 354">
          <a:extLst>
            <a:ext uri="{FF2B5EF4-FFF2-40B4-BE49-F238E27FC236}">
              <a16:creationId xmlns:a16="http://schemas.microsoft.com/office/drawing/2014/main" id="{00000000-0008-0000-3A00-00006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699" name="Line 355">
          <a:extLst>
            <a:ext uri="{FF2B5EF4-FFF2-40B4-BE49-F238E27FC236}">
              <a16:creationId xmlns:a16="http://schemas.microsoft.com/office/drawing/2014/main" id="{00000000-0008-0000-3A00-00006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0" name="Line 356">
          <a:extLst>
            <a:ext uri="{FF2B5EF4-FFF2-40B4-BE49-F238E27FC236}">
              <a16:creationId xmlns:a16="http://schemas.microsoft.com/office/drawing/2014/main" id="{00000000-0008-0000-3A00-00006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1" name="Line 357">
          <a:extLst>
            <a:ext uri="{FF2B5EF4-FFF2-40B4-BE49-F238E27FC236}">
              <a16:creationId xmlns:a16="http://schemas.microsoft.com/office/drawing/2014/main" id="{00000000-0008-0000-3A00-00006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2" name="Line 358">
          <a:extLst>
            <a:ext uri="{FF2B5EF4-FFF2-40B4-BE49-F238E27FC236}">
              <a16:creationId xmlns:a16="http://schemas.microsoft.com/office/drawing/2014/main" id="{00000000-0008-0000-3A00-00006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3" name="Line 359">
          <a:extLst>
            <a:ext uri="{FF2B5EF4-FFF2-40B4-BE49-F238E27FC236}">
              <a16:creationId xmlns:a16="http://schemas.microsoft.com/office/drawing/2014/main" id="{00000000-0008-0000-3A00-00006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4" name="Line 360">
          <a:extLst>
            <a:ext uri="{FF2B5EF4-FFF2-40B4-BE49-F238E27FC236}">
              <a16:creationId xmlns:a16="http://schemas.microsoft.com/office/drawing/2014/main" id="{00000000-0008-0000-3A00-00006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5" name="Line 361">
          <a:extLst>
            <a:ext uri="{FF2B5EF4-FFF2-40B4-BE49-F238E27FC236}">
              <a16:creationId xmlns:a16="http://schemas.microsoft.com/office/drawing/2014/main" id="{00000000-0008-0000-3A00-00006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6" name="Line 362">
          <a:extLst>
            <a:ext uri="{FF2B5EF4-FFF2-40B4-BE49-F238E27FC236}">
              <a16:creationId xmlns:a16="http://schemas.microsoft.com/office/drawing/2014/main" id="{00000000-0008-0000-3A00-00006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7" name="Line 363">
          <a:extLst>
            <a:ext uri="{FF2B5EF4-FFF2-40B4-BE49-F238E27FC236}">
              <a16:creationId xmlns:a16="http://schemas.microsoft.com/office/drawing/2014/main" id="{00000000-0008-0000-3A00-00006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8" name="Line 364">
          <a:extLst>
            <a:ext uri="{FF2B5EF4-FFF2-40B4-BE49-F238E27FC236}">
              <a16:creationId xmlns:a16="http://schemas.microsoft.com/office/drawing/2014/main" id="{00000000-0008-0000-3A00-00006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09" name="Line 365">
          <a:extLst>
            <a:ext uri="{FF2B5EF4-FFF2-40B4-BE49-F238E27FC236}">
              <a16:creationId xmlns:a16="http://schemas.microsoft.com/office/drawing/2014/main" id="{00000000-0008-0000-3A00-00006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0" name="Line 366">
          <a:extLst>
            <a:ext uri="{FF2B5EF4-FFF2-40B4-BE49-F238E27FC236}">
              <a16:creationId xmlns:a16="http://schemas.microsoft.com/office/drawing/2014/main" id="{00000000-0008-0000-3A00-00006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1" name="Line 367">
          <a:extLst>
            <a:ext uri="{FF2B5EF4-FFF2-40B4-BE49-F238E27FC236}">
              <a16:creationId xmlns:a16="http://schemas.microsoft.com/office/drawing/2014/main" id="{00000000-0008-0000-3A00-00006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2" name="Line 368">
          <a:extLst>
            <a:ext uri="{FF2B5EF4-FFF2-40B4-BE49-F238E27FC236}">
              <a16:creationId xmlns:a16="http://schemas.microsoft.com/office/drawing/2014/main" id="{00000000-0008-0000-3A00-00007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3" name="Line 369">
          <a:extLst>
            <a:ext uri="{FF2B5EF4-FFF2-40B4-BE49-F238E27FC236}">
              <a16:creationId xmlns:a16="http://schemas.microsoft.com/office/drawing/2014/main" id="{00000000-0008-0000-3A00-00007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4" name="Line 370">
          <a:extLst>
            <a:ext uri="{FF2B5EF4-FFF2-40B4-BE49-F238E27FC236}">
              <a16:creationId xmlns:a16="http://schemas.microsoft.com/office/drawing/2014/main" id="{00000000-0008-0000-3A00-00007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5" name="Line 371">
          <a:extLst>
            <a:ext uri="{FF2B5EF4-FFF2-40B4-BE49-F238E27FC236}">
              <a16:creationId xmlns:a16="http://schemas.microsoft.com/office/drawing/2014/main" id="{00000000-0008-0000-3A00-00007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6" name="Line 372">
          <a:extLst>
            <a:ext uri="{FF2B5EF4-FFF2-40B4-BE49-F238E27FC236}">
              <a16:creationId xmlns:a16="http://schemas.microsoft.com/office/drawing/2014/main" id="{00000000-0008-0000-3A00-00007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7" name="Line 373">
          <a:extLst>
            <a:ext uri="{FF2B5EF4-FFF2-40B4-BE49-F238E27FC236}">
              <a16:creationId xmlns:a16="http://schemas.microsoft.com/office/drawing/2014/main" id="{00000000-0008-0000-3A00-00007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8" name="Line 374">
          <a:extLst>
            <a:ext uri="{FF2B5EF4-FFF2-40B4-BE49-F238E27FC236}">
              <a16:creationId xmlns:a16="http://schemas.microsoft.com/office/drawing/2014/main" id="{00000000-0008-0000-3A00-00007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19" name="Line 375">
          <a:extLst>
            <a:ext uri="{FF2B5EF4-FFF2-40B4-BE49-F238E27FC236}">
              <a16:creationId xmlns:a16="http://schemas.microsoft.com/office/drawing/2014/main" id="{00000000-0008-0000-3A00-00007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0" name="Line 376">
          <a:extLst>
            <a:ext uri="{FF2B5EF4-FFF2-40B4-BE49-F238E27FC236}">
              <a16:creationId xmlns:a16="http://schemas.microsoft.com/office/drawing/2014/main" id="{00000000-0008-0000-3A00-00007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1" name="Line 377">
          <a:extLst>
            <a:ext uri="{FF2B5EF4-FFF2-40B4-BE49-F238E27FC236}">
              <a16:creationId xmlns:a16="http://schemas.microsoft.com/office/drawing/2014/main" id="{00000000-0008-0000-3A00-00007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2" name="Line 378">
          <a:extLst>
            <a:ext uri="{FF2B5EF4-FFF2-40B4-BE49-F238E27FC236}">
              <a16:creationId xmlns:a16="http://schemas.microsoft.com/office/drawing/2014/main" id="{00000000-0008-0000-3A00-00007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3" name="Line 379">
          <a:extLst>
            <a:ext uri="{FF2B5EF4-FFF2-40B4-BE49-F238E27FC236}">
              <a16:creationId xmlns:a16="http://schemas.microsoft.com/office/drawing/2014/main" id="{00000000-0008-0000-3A00-00007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4" name="Line 380">
          <a:extLst>
            <a:ext uri="{FF2B5EF4-FFF2-40B4-BE49-F238E27FC236}">
              <a16:creationId xmlns:a16="http://schemas.microsoft.com/office/drawing/2014/main" id="{00000000-0008-0000-3A00-00007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5" name="Line 381">
          <a:extLst>
            <a:ext uri="{FF2B5EF4-FFF2-40B4-BE49-F238E27FC236}">
              <a16:creationId xmlns:a16="http://schemas.microsoft.com/office/drawing/2014/main" id="{00000000-0008-0000-3A00-00007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6" name="Line 382">
          <a:extLst>
            <a:ext uri="{FF2B5EF4-FFF2-40B4-BE49-F238E27FC236}">
              <a16:creationId xmlns:a16="http://schemas.microsoft.com/office/drawing/2014/main" id="{00000000-0008-0000-3A00-00007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7" name="Line 383">
          <a:extLst>
            <a:ext uri="{FF2B5EF4-FFF2-40B4-BE49-F238E27FC236}">
              <a16:creationId xmlns:a16="http://schemas.microsoft.com/office/drawing/2014/main" id="{00000000-0008-0000-3A00-00007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8" name="Line 384">
          <a:extLst>
            <a:ext uri="{FF2B5EF4-FFF2-40B4-BE49-F238E27FC236}">
              <a16:creationId xmlns:a16="http://schemas.microsoft.com/office/drawing/2014/main" id="{00000000-0008-0000-3A00-00008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29" name="Line 385">
          <a:extLst>
            <a:ext uri="{FF2B5EF4-FFF2-40B4-BE49-F238E27FC236}">
              <a16:creationId xmlns:a16="http://schemas.microsoft.com/office/drawing/2014/main" id="{00000000-0008-0000-3A00-000081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0" name="Line 386">
          <a:extLst>
            <a:ext uri="{FF2B5EF4-FFF2-40B4-BE49-F238E27FC236}">
              <a16:creationId xmlns:a16="http://schemas.microsoft.com/office/drawing/2014/main" id="{00000000-0008-0000-3A00-000082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1" name="Line 387">
          <a:extLst>
            <a:ext uri="{FF2B5EF4-FFF2-40B4-BE49-F238E27FC236}">
              <a16:creationId xmlns:a16="http://schemas.microsoft.com/office/drawing/2014/main" id="{00000000-0008-0000-3A00-000083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2" name="Line 388">
          <a:extLst>
            <a:ext uri="{FF2B5EF4-FFF2-40B4-BE49-F238E27FC236}">
              <a16:creationId xmlns:a16="http://schemas.microsoft.com/office/drawing/2014/main" id="{00000000-0008-0000-3A00-000084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3" name="Line 389">
          <a:extLst>
            <a:ext uri="{FF2B5EF4-FFF2-40B4-BE49-F238E27FC236}">
              <a16:creationId xmlns:a16="http://schemas.microsoft.com/office/drawing/2014/main" id="{00000000-0008-0000-3A00-000085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4" name="Line 390">
          <a:extLst>
            <a:ext uri="{FF2B5EF4-FFF2-40B4-BE49-F238E27FC236}">
              <a16:creationId xmlns:a16="http://schemas.microsoft.com/office/drawing/2014/main" id="{00000000-0008-0000-3A00-000086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5" name="Line 391">
          <a:extLst>
            <a:ext uri="{FF2B5EF4-FFF2-40B4-BE49-F238E27FC236}">
              <a16:creationId xmlns:a16="http://schemas.microsoft.com/office/drawing/2014/main" id="{00000000-0008-0000-3A00-000087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6" name="Line 392">
          <a:extLst>
            <a:ext uri="{FF2B5EF4-FFF2-40B4-BE49-F238E27FC236}">
              <a16:creationId xmlns:a16="http://schemas.microsoft.com/office/drawing/2014/main" id="{00000000-0008-0000-3A00-000088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7" name="Line 393">
          <a:extLst>
            <a:ext uri="{FF2B5EF4-FFF2-40B4-BE49-F238E27FC236}">
              <a16:creationId xmlns:a16="http://schemas.microsoft.com/office/drawing/2014/main" id="{00000000-0008-0000-3A00-000089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8" name="Line 394">
          <a:extLst>
            <a:ext uri="{FF2B5EF4-FFF2-40B4-BE49-F238E27FC236}">
              <a16:creationId xmlns:a16="http://schemas.microsoft.com/office/drawing/2014/main" id="{00000000-0008-0000-3A00-00008A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39" name="Line 395">
          <a:extLst>
            <a:ext uri="{FF2B5EF4-FFF2-40B4-BE49-F238E27FC236}">
              <a16:creationId xmlns:a16="http://schemas.microsoft.com/office/drawing/2014/main" id="{00000000-0008-0000-3A00-00008B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0" name="Line 396">
          <a:extLst>
            <a:ext uri="{FF2B5EF4-FFF2-40B4-BE49-F238E27FC236}">
              <a16:creationId xmlns:a16="http://schemas.microsoft.com/office/drawing/2014/main" id="{00000000-0008-0000-3A00-00008C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1" name="Line 397">
          <a:extLst>
            <a:ext uri="{FF2B5EF4-FFF2-40B4-BE49-F238E27FC236}">
              <a16:creationId xmlns:a16="http://schemas.microsoft.com/office/drawing/2014/main" id="{00000000-0008-0000-3A00-00008D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2" name="Line 398">
          <a:extLst>
            <a:ext uri="{FF2B5EF4-FFF2-40B4-BE49-F238E27FC236}">
              <a16:creationId xmlns:a16="http://schemas.microsoft.com/office/drawing/2014/main" id="{00000000-0008-0000-3A00-00008E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3" name="Line 399">
          <a:extLst>
            <a:ext uri="{FF2B5EF4-FFF2-40B4-BE49-F238E27FC236}">
              <a16:creationId xmlns:a16="http://schemas.microsoft.com/office/drawing/2014/main" id="{00000000-0008-0000-3A00-00008F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7744" name="Line 400">
          <a:extLst>
            <a:ext uri="{FF2B5EF4-FFF2-40B4-BE49-F238E27FC236}">
              <a16:creationId xmlns:a16="http://schemas.microsoft.com/office/drawing/2014/main" id="{00000000-0008-0000-3A00-000090E10000}"/>
            </a:ext>
          </a:extLst>
        </xdr:cNvPr>
        <xdr:cNvSpPr>
          <a:spLocks noChangeShapeType="1"/>
        </xdr:cNvSpPr>
      </xdr:nvSpPr>
      <xdr:spPr bwMode="auto">
        <a:xfrm>
          <a:off x="57912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6" name="Line 219">
          <a:extLst>
            <a:ext uri="{FF2B5EF4-FFF2-40B4-BE49-F238E27FC236}">
              <a16:creationId xmlns:a16="http://schemas.microsoft.com/office/drawing/2014/main" id="{00000000-0008-0000-3A00-000092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7" name="Line 220">
          <a:extLst>
            <a:ext uri="{FF2B5EF4-FFF2-40B4-BE49-F238E27FC236}">
              <a16:creationId xmlns:a16="http://schemas.microsoft.com/office/drawing/2014/main" id="{00000000-0008-0000-3A00-000093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8" name="Line 221">
          <a:extLst>
            <a:ext uri="{FF2B5EF4-FFF2-40B4-BE49-F238E27FC236}">
              <a16:creationId xmlns:a16="http://schemas.microsoft.com/office/drawing/2014/main" id="{00000000-0008-0000-3A00-000094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49" name="Line 222">
          <a:extLst>
            <a:ext uri="{FF2B5EF4-FFF2-40B4-BE49-F238E27FC236}">
              <a16:creationId xmlns:a16="http://schemas.microsoft.com/office/drawing/2014/main" id="{00000000-0008-0000-3A00-000095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0</xdr:colOff>
      <xdr:row>28</xdr:row>
      <xdr:rowOff>0</xdr:rowOff>
    </xdr:to>
    <xdr:sp macro="" textlink="">
      <xdr:nvSpPr>
        <xdr:cNvPr id="57750" name="Line 223">
          <a:extLst>
            <a:ext uri="{FF2B5EF4-FFF2-40B4-BE49-F238E27FC236}">
              <a16:creationId xmlns:a16="http://schemas.microsoft.com/office/drawing/2014/main" id="{00000000-0008-0000-3A00-000096E10000}"/>
            </a:ext>
          </a:extLst>
        </xdr:cNvPr>
        <xdr:cNvSpPr>
          <a:spLocks noChangeShapeType="1"/>
        </xdr:cNvSpPr>
      </xdr:nvSpPr>
      <xdr:spPr bwMode="auto">
        <a:xfrm>
          <a:off x="5791200" y="34671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69" name="Line 1">
          <a:extLst>
            <a:ext uri="{FF2B5EF4-FFF2-40B4-BE49-F238E27FC236}">
              <a16:creationId xmlns:a16="http://schemas.microsoft.com/office/drawing/2014/main" id="{00000000-0008-0000-3B00-00000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0" name="Line 2">
          <a:extLst>
            <a:ext uri="{FF2B5EF4-FFF2-40B4-BE49-F238E27FC236}">
              <a16:creationId xmlns:a16="http://schemas.microsoft.com/office/drawing/2014/main" id="{00000000-0008-0000-3B00-00000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1" name="Line 3">
          <a:extLst>
            <a:ext uri="{FF2B5EF4-FFF2-40B4-BE49-F238E27FC236}">
              <a16:creationId xmlns:a16="http://schemas.microsoft.com/office/drawing/2014/main" id="{00000000-0008-0000-3B00-00000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2" name="Line 4">
          <a:extLst>
            <a:ext uri="{FF2B5EF4-FFF2-40B4-BE49-F238E27FC236}">
              <a16:creationId xmlns:a16="http://schemas.microsoft.com/office/drawing/2014/main" id="{00000000-0008-0000-3B00-00000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3" name="Line 5">
          <a:extLst>
            <a:ext uri="{FF2B5EF4-FFF2-40B4-BE49-F238E27FC236}">
              <a16:creationId xmlns:a16="http://schemas.microsoft.com/office/drawing/2014/main" id="{00000000-0008-0000-3B00-00000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4" name="Line 6">
          <a:extLst>
            <a:ext uri="{FF2B5EF4-FFF2-40B4-BE49-F238E27FC236}">
              <a16:creationId xmlns:a16="http://schemas.microsoft.com/office/drawing/2014/main" id="{00000000-0008-0000-3B00-00000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5" name="Line 7">
          <a:extLst>
            <a:ext uri="{FF2B5EF4-FFF2-40B4-BE49-F238E27FC236}">
              <a16:creationId xmlns:a16="http://schemas.microsoft.com/office/drawing/2014/main" id="{00000000-0008-0000-3B00-00000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6" name="Line 8">
          <a:extLst>
            <a:ext uri="{FF2B5EF4-FFF2-40B4-BE49-F238E27FC236}">
              <a16:creationId xmlns:a16="http://schemas.microsoft.com/office/drawing/2014/main" id="{00000000-0008-0000-3B00-00000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7" name="Line 9">
          <a:extLst>
            <a:ext uri="{FF2B5EF4-FFF2-40B4-BE49-F238E27FC236}">
              <a16:creationId xmlns:a16="http://schemas.microsoft.com/office/drawing/2014/main" id="{00000000-0008-0000-3B00-00000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8" name="Line 10">
          <a:extLst>
            <a:ext uri="{FF2B5EF4-FFF2-40B4-BE49-F238E27FC236}">
              <a16:creationId xmlns:a16="http://schemas.microsoft.com/office/drawing/2014/main" id="{00000000-0008-0000-3B00-00000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79" name="Line 11">
          <a:extLst>
            <a:ext uri="{FF2B5EF4-FFF2-40B4-BE49-F238E27FC236}">
              <a16:creationId xmlns:a16="http://schemas.microsoft.com/office/drawing/2014/main" id="{00000000-0008-0000-3B00-00000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0" name="Line 12">
          <a:extLst>
            <a:ext uri="{FF2B5EF4-FFF2-40B4-BE49-F238E27FC236}">
              <a16:creationId xmlns:a16="http://schemas.microsoft.com/office/drawing/2014/main" id="{00000000-0008-0000-3B00-00000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1" name="Line 13">
          <a:extLst>
            <a:ext uri="{FF2B5EF4-FFF2-40B4-BE49-F238E27FC236}">
              <a16:creationId xmlns:a16="http://schemas.microsoft.com/office/drawing/2014/main" id="{00000000-0008-0000-3B00-00000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2" name="Line 14">
          <a:extLst>
            <a:ext uri="{FF2B5EF4-FFF2-40B4-BE49-F238E27FC236}">
              <a16:creationId xmlns:a16="http://schemas.microsoft.com/office/drawing/2014/main" id="{00000000-0008-0000-3B00-00000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3" name="Line 15">
          <a:extLst>
            <a:ext uri="{FF2B5EF4-FFF2-40B4-BE49-F238E27FC236}">
              <a16:creationId xmlns:a16="http://schemas.microsoft.com/office/drawing/2014/main" id="{00000000-0008-0000-3B00-00000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4" name="Line 16">
          <a:extLst>
            <a:ext uri="{FF2B5EF4-FFF2-40B4-BE49-F238E27FC236}">
              <a16:creationId xmlns:a16="http://schemas.microsoft.com/office/drawing/2014/main" id="{00000000-0008-0000-3B00-00001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5" name="Line 17">
          <a:extLst>
            <a:ext uri="{FF2B5EF4-FFF2-40B4-BE49-F238E27FC236}">
              <a16:creationId xmlns:a16="http://schemas.microsoft.com/office/drawing/2014/main" id="{00000000-0008-0000-3B00-00001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6" name="Line 18">
          <a:extLst>
            <a:ext uri="{FF2B5EF4-FFF2-40B4-BE49-F238E27FC236}">
              <a16:creationId xmlns:a16="http://schemas.microsoft.com/office/drawing/2014/main" id="{00000000-0008-0000-3B00-00001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7" name="Line 19">
          <a:extLst>
            <a:ext uri="{FF2B5EF4-FFF2-40B4-BE49-F238E27FC236}">
              <a16:creationId xmlns:a16="http://schemas.microsoft.com/office/drawing/2014/main" id="{00000000-0008-0000-3B00-00001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8" name="Line 20">
          <a:extLst>
            <a:ext uri="{FF2B5EF4-FFF2-40B4-BE49-F238E27FC236}">
              <a16:creationId xmlns:a16="http://schemas.microsoft.com/office/drawing/2014/main" id="{00000000-0008-0000-3B00-000014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89" name="Line 21">
          <a:extLst>
            <a:ext uri="{FF2B5EF4-FFF2-40B4-BE49-F238E27FC236}">
              <a16:creationId xmlns:a16="http://schemas.microsoft.com/office/drawing/2014/main" id="{00000000-0008-0000-3B00-000015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0" name="Line 22">
          <a:extLst>
            <a:ext uri="{FF2B5EF4-FFF2-40B4-BE49-F238E27FC236}">
              <a16:creationId xmlns:a16="http://schemas.microsoft.com/office/drawing/2014/main" id="{00000000-0008-0000-3B00-000016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1" name="Line 23">
          <a:extLst>
            <a:ext uri="{FF2B5EF4-FFF2-40B4-BE49-F238E27FC236}">
              <a16:creationId xmlns:a16="http://schemas.microsoft.com/office/drawing/2014/main" id="{00000000-0008-0000-3B00-000017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2" name="Line 24">
          <a:extLst>
            <a:ext uri="{FF2B5EF4-FFF2-40B4-BE49-F238E27FC236}">
              <a16:creationId xmlns:a16="http://schemas.microsoft.com/office/drawing/2014/main" id="{00000000-0008-0000-3B00-000018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3" name="Line 25">
          <a:extLst>
            <a:ext uri="{FF2B5EF4-FFF2-40B4-BE49-F238E27FC236}">
              <a16:creationId xmlns:a16="http://schemas.microsoft.com/office/drawing/2014/main" id="{00000000-0008-0000-3B00-000019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4" name="Line 26">
          <a:extLst>
            <a:ext uri="{FF2B5EF4-FFF2-40B4-BE49-F238E27FC236}">
              <a16:creationId xmlns:a16="http://schemas.microsoft.com/office/drawing/2014/main" id="{00000000-0008-0000-3B00-00001A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5" name="Line 27">
          <a:extLst>
            <a:ext uri="{FF2B5EF4-FFF2-40B4-BE49-F238E27FC236}">
              <a16:creationId xmlns:a16="http://schemas.microsoft.com/office/drawing/2014/main" id="{00000000-0008-0000-3B00-00001B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6" name="Line 28">
          <a:extLst>
            <a:ext uri="{FF2B5EF4-FFF2-40B4-BE49-F238E27FC236}">
              <a16:creationId xmlns:a16="http://schemas.microsoft.com/office/drawing/2014/main" id="{00000000-0008-0000-3B00-00001C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7" name="Line 29">
          <a:extLst>
            <a:ext uri="{FF2B5EF4-FFF2-40B4-BE49-F238E27FC236}">
              <a16:creationId xmlns:a16="http://schemas.microsoft.com/office/drawing/2014/main" id="{00000000-0008-0000-3B00-00001D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8" name="Line 30">
          <a:extLst>
            <a:ext uri="{FF2B5EF4-FFF2-40B4-BE49-F238E27FC236}">
              <a16:creationId xmlns:a16="http://schemas.microsoft.com/office/drawing/2014/main" id="{00000000-0008-0000-3B00-00001E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399" name="Line 31">
          <a:extLst>
            <a:ext uri="{FF2B5EF4-FFF2-40B4-BE49-F238E27FC236}">
              <a16:creationId xmlns:a16="http://schemas.microsoft.com/office/drawing/2014/main" id="{00000000-0008-0000-3B00-00001F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0" name="Line 32">
          <a:extLst>
            <a:ext uri="{FF2B5EF4-FFF2-40B4-BE49-F238E27FC236}">
              <a16:creationId xmlns:a16="http://schemas.microsoft.com/office/drawing/2014/main" id="{00000000-0008-0000-3B00-000020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1" name="Line 33">
          <a:extLst>
            <a:ext uri="{FF2B5EF4-FFF2-40B4-BE49-F238E27FC236}">
              <a16:creationId xmlns:a16="http://schemas.microsoft.com/office/drawing/2014/main" id="{00000000-0008-0000-3B00-000021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2" name="Line 34">
          <a:extLst>
            <a:ext uri="{FF2B5EF4-FFF2-40B4-BE49-F238E27FC236}">
              <a16:creationId xmlns:a16="http://schemas.microsoft.com/office/drawing/2014/main" id="{00000000-0008-0000-3B00-000022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8403" name="Line 35">
          <a:extLst>
            <a:ext uri="{FF2B5EF4-FFF2-40B4-BE49-F238E27FC236}">
              <a16:creationId xmlns:a16="http://schemas.microsoft.com/office/drawing/2014/main" id="{00000000-0008-0000-3B00-000023E4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4" name="Line 36">
          <a:extLst>
            <a:ext uri="{FF2B5EF4-FFF2-40B4-BE49-F238E27FC236}">
              <a16:creationId xmlns:a16="http://schemas.microsoft.com/office/drawing/2014/main" id="{00000000-0008-0000-3B00-00002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5" name="Line 37">
          <a:extLst>
            <a:ext uri="{FF2B5EF4-FFF2-40B4-BE49-F238E27FC236}">
              <a16:creationId xmlns:a16="http://schemas.microsoft.com/office/drawing/2014/main" id="{00000000-0008-0000-3B00-00002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6" name="Line 38">
          <a:extLst>
            <a:ext uri="{FF2B5EF4-FFF2-40B4-BE49-F238E27FC236}">
              <a16:creationId xmlns:a16="http://schemas.microsoft.com/office/drawing/2014/main" id="{00000000-0008-0000-3B00-00002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7" name="Line 39">
          <a:extLst>
            <a:ext uri="{FF2B5EF4-FFF2-40B4-BE49-F238E27FC236}">
              <a16:creationId xmlns:a16="http://schemas.microsoft.com/office/drawing/2014/main" id="{00000000-0008-0000-3B00-00002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8" name="Line 40">
          <a:extLst>
            <a:ext uri="{FF2B5EF4-FFF2-40B4-BE49-F238E27FC236}">
              <a16:creationId xmlns:a16="http://schemas.microsoft.com/office/drawing/2014/main" id="{00000000-0008-0000-3B00-00002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09" name="Line 41">
          <a:extLst>
            <a:ext uri="{FF2B5EF4-FFF2-40B4-BE49-F238E27FC236}">
              <a16:creationId xmlns:a16="http://schemas.microsoft.com/office/drawing/2014/main" id="{00000000-0008-0000-3B00-00002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0" name="Line 42">
          <a:extLst>
            <a:ext uri="{FF2B5EF4-FFF2-40B4-BE49-F238E27FC236}">
              <a16:creationId xmlns:a16="http://schemas.microsoft.com/office/drawing/2014/main" id="{00000000-0008-0000-3B00-00002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1" name="Line 43">
          <a:extLst>
            <a:ext uri="{FF2B5EF4-FFF2-40B4-BE49-F238E27FC236}">
              <a16:creationId xmlns:a16="http://schemas.microsoft.com/office/drawing/2014/main" id="{00000000-0008-0000-3B00-00002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2" name="Line 44">
          <a:extLst>
            <a:ext uri="{FF2B5EF4-FFF2-40B4-BE49-F238E27FC236}">
              <a16:creationId xmlns:a16="http://schemas.microsoft.com/office/drawing/2014/main" id="{00000000-0008-0000-3B00-00002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3" name="Line 45">
          <a:extLst>
            <a:ext uri="{FF2B5EF4-FFF2-40B4-BE49-F238E27FC236}">
              <a16:creationId xmlns:a16="http://schemas.microsoft.com/office/drawing/2014/main" id="{00000000-0008-0000-3B00-00002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4" name="Line 46">
          <a:extLst>
            <a:ext uri="{FF2B5EF4-FFF2-40B4-BE49-F238E27FC236}">
              <a16:creationId xmlns:a16="http://schemas.microsoft.com/office/drawing/2014/main" id="{00000000-0008-0000-3B00-00002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5" name="Line 47">
          <a:extLst>
            <a:ext uri="{FF2B5EF4-FFF2-40B4-BE49-F238E27FC236}">
              <a16:creationId xmlns:a16="http://schemas.microsoft.com/office/drawing/2014/main" id="{00000000-0008-0000-3B00-00002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6" name="Line 48">
          <a:extLst>
            <a:ext uri="{FF2B5EF4-FFF2-40B4-BE49-F238E27FC236}">
              <a16:creationId xmlns:a16="http://schemas.microsoft.com/office/drawing/2014/main" id="{00000000-0008-0000-3B00-00003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7" name="Line 49">
          <a:extLst>
            <a:ext uri="{FF2B5EF4-FFF2-40B4-BE49-F238E27FC236}">
              <a16:creationId xmlns:a16="http://schemas.microsoft.com/office/drawing/2014/main" id="{00000000-0008-0000-3B00-00003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8" name="Line 50">
          <a:extLst>
            <a:ext uri="{FF2B5EF4-FFF2-40B4-BE49-F238E27FC236}">
              <a16:creationId xmlns:a16="http://schemas.microsoft.com/office/drawing/2014/main" id="{00000000-0008-0000-3B00-00003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19" name="Line 51">
          <a:extLst>
            <a:ext uri="{FF2B5EF4-FFF2-40B4-BE49-F238E27FC236}">
              <a16:creationId xmlns:a16="http://schemas.microsoft.com/office/drawing/2014/main" id="{00000000-0008-0000-3B00-00003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0" name="Line 52">
          <a:extLst>
            <a:ext uri="{FF2B5EF4-FFF2-40B4-BE49-F238E27FC236}">
              <a16:creationId xmlns:a16="http://schemas.microsoft.com/office/drawing/2014/main" id="{00000000-0008-0000-3B00-00003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1" name="Line 53">
          <a:extLst>
            <a:ext uri="{FF2B5EF4-FFF2-40B4-BE49-F238E27FC236}">
              <a16:creationId xmlns:a16="http://schemas.microsoft.com/office/drawing/2014/main" id="{00000000-0008-0000-3B00-00003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2" name="Line 54">
          <a:extLst>
            <a:ext uri="{FF2B5EF4-FFF2-40B4-BE49-F238E27FC236}">
              <a16:creationId xmlns:a16="http://schemas.microsoft.com/office/drawing/2014/main" id="{00000000-0008-0000-3B00-00003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3" name="Line 55">
          <a:extLst>
            <a:ext uri="{FF2B5EF4-FFF2-40B4-BE49-F238E27FC236}">
              <a16:creationId xmlns:a16="http://schemas.microsoft.com/office/drawing/2014/main" id="{00000000-0008-0000-3B00-00003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4" name="Line 56">
          <a:extLst>
            <a:ext uri="{FF2B5EF4-FFF2-40B4-BE49-F238E27FC236}">
              <a16:creationId xmlns:a16="http://schemas.microsoft.com/office/drawing/2014/main" id="{00000000-0008-0000-3B00-00003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5" name="Line 57">
          <a:extLst>
            <a:ext uri="{FF2B5EF4-FFF2-40B4-BE49-F238E27FC236}">
              <a16:creationId xmlns:a16="http://schemas.microsoft.com/office/drawing/2014/main" id="{00000000-0008-0000-3B00-00003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6" name="Line 58">
          <a:extLst>
            <a:ext uri="{FF2B5EF4-FFF2-40B4-BE49-F238E27FC236}">
              <a16:creationId xmlns:a16="http://schemas.microsoft.com/office/drawing/2014/main" id="{00000000-0008-0000-3B00-00003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7" name="Line 59">
          <a:extLst>
            <a:ext uri="{FF2B5EF4-FFF2-40B4-BE49-F238E27FC236}">
              <a16:creationId xmlns:a16="http://schemas.microsoft.com/office/drawing/2014/main" id="{00000000-0008-0000-3B00-00003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8" name="Line 60">
          <a:extLst>
            <a:ext uri="{FF2B5EF4-FFF2-40B4-BE49-F238E27FC236}">
              <a16:creationId xmlns:a16="http://schemas.microsoft.com/office/drawing/2014/main" id="{00000000-0008-0000-3B00-00003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29" name="Line 61">
          <a:extLst>
            <a:ext uri="{FF2B5EF4-FFF2-40B4-BE49-F238E27FC236}">
              <a16:creationId xmlns:a16="http://schemas.microsoft.com/office/drawing/2014/main" id="{00000000-0008-0000-3B00-00003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0" name="Line 62">
          <a:extLst>
            <a:ext uri="{FF2B5EF4-FFF2-40B4-BE49-F238E27FC236}">
              <a16:creationId xmlns:a16="http://schemas.microsoft.com/office/drawing/2014/main" id="{00000000-0008-0000-3B00-00003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1" name="Line 63">
          <a:extLst>
            <a:ext uri="{FF2B5EF4-FFF2-40B4-BE49-F238E27FC236}">
              <a16:creationId xmlns:a16="http://schemas.microsoft.com/office/drawing/2014/main" id="{00000000-0008-0000-3B00-00003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2" name="Line 64">
          <a:extLst>
            <a:ext uri="{FF2B5EF4-FFF2-40B4-BE49-F238E27FC236}">
              <a16:creationId xmlns:a16="http://schemas.microsoft.com/office/drawing/2014/main" id="{00000000-0008-0000-3B00-00004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3" name="Line 65">
          <a:extLst>
            <a:ext uri="{FF2B5EF4-FFF2-40B4-BE49-F238E27FC236}">
              <a16:creationId xmlns:a16="http://schemas.microsoft.com/office/drawing/2014/main" id="{00000000-0008-0000-3B00-00004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4" name="Line 66">
          <a:extLst>
            <a:ext uri="{FF2B5EF4-FFF2-40B4-BE49-F238E27FC236}">
              <a16:creationId xmlns:a16="http://schemas.microsoft.com/office/drawing/2014/main" id="{00000000-0008-0000-3B00-00004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5" name="Line 67">
          <a:extLst>
            <a:ext uri="{FF2B5EF4-FFF2-40B4-BE49-F238E27FC236}">
              <a16:creationId xmlns:a16="http://schemas.microsoft.com/office/drawing/2014/main" id="{00000000-0008-0000-3B00-00004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6" name="Line 68">
          <a:extLst>
            <a:ext uri="{FF2B5EF4-FFF2-40B4-BE49-F238E27FC236}">
              <a16:creationId xmlns:a16="http://schemas.microsoft.com/office/drawing/2014/main" id="{00000000-0008-0000-3B00-00004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7" name="Line 69">
          <a:extLst>
            <a:ext uri="{FF2B5EF4-FFF2-40B4-BE49-F238E27FC236}">
              <a16:creationId xmlns:a16="http://schemas.microsoft.com/office/drawing/2014/main" id="{00000000-0008-0000-3B00-00004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8" name="Line 70">
          <a:extLst>
            <a:ext uri="{FF2B5EF4-FFF2-40B4-BE49-F238E27FC236}">
              <a16:creationId xmlns:a16="http://schemas.microsoft.com/office/drawing/2014/main" id="{00000000-0008-0000-3B00-00004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39" name="Line 71">
          <a:extLst>
            <a:ext uri="{FF2B5EF4-FFF2-40B4-BE49-F238E27FC236}">
              <a16:creationId xmlns:a16="http://schemas.microsoft.com/office/drawing/2014/main" id="{00000000-0008-0000-3B00-00004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0" name="Line 72">
          <a:extLst>
            <a:ext uri="{FF2B5EF4-FFF2-40B4-BE49-F238E27FC236}">
              <a16:creationId xmlns:a16="http://schemas.microsoft.com/office/drawing/2014/main" id="{00000000-0008-0000-3B00-00004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1" name="Line 73">
          <a:extLst>
            <a:ext uri="{FF2B5EF4-FFF2-40B4-BE49-F238E27FC236}">
              <a16:creationId xmlns:a16="http://schemas.microsoft.com/office/drawing/2014/main" id="{00000000-0008-0000-3B00-00004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2" name="Line 74">
          <a:extLst>
            <a:ext uri="{FF2B5EF4-FFF2-40B4-BE49-F238E27FC236}">
              <a16:creationId xmlns:a16="http://schemas.microsoft.com/office/drawing/2014/main" id="{00000000-0008-0000-3B00-00004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3" name="Line 75">
          <a:extLst>
            <a:ext uri="{FF2B5EF4-FFF2-40B4-BE49-F238E27FC236}">
              <a16:creationId xmlns:a16="http://schemas.microsoft.com/office/drawing/2014/main" id="{00000000-0008-0000-3B00-00004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4" name="Line 76">
          <a:extLst>
            <a:ext uri="{FF2B5EF4-FFF2-40B4-BE49-F238E27FC236}">
              <a16:creationId xmlns:a16="http://schemas.microsoft.com/office/drawing/2014/main" id="{00000000-0008-0000-3B00-00004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5" name="Line 77">
          <a:extLst>
            <a:ext uri="{FF2B5EF4-FFF2-40B4-BE49-F238E27FC236}">
              <a16:creationId xmlns:a16="http://schemas.microsoft.com/office/drawing/2014/main" id="{00000000-0008-0000-3B00-00004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6" name="Line 78">
          <a:extLst>
            <a:ext uri="{FF2B5EF4-FFF2-40B4-BE49-F238E27FC236}">
              <a16:creationId xmlns:a16="http://schemas.microsoft.com/office/drawing/2014/main" id="{00000000-0008-0000-3B00-00004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7" name="Line 79">
          <a:extLst>
            <a:ext uri="{FF2B5EF4-FFF2-40B4-BE49-F238E27FC236}">
              <a16:creationId xmlns:a16="http://schemas.microsoft.com/office/drawing/2014/main" id="{00000000-0008-0000-3B00-00004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8" name="Line 80">
          <a:extLst>
            <a:ext uri="{FF2B5EF4-FFF2-40B4-BE49-F238E27FC236}">
              <a16:creationId xmlns:a16="http://schemas.microsoft.com/office/drawing/2014/main" id="{00000000-0008-0000-3B00-00005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49" name="Line 81">
          <a:extLst>
            <a:ext uri="{FF2B5EF4-FFF2-40B4-BE49-F238E27FC236}">
              <a16:creationId xmlns:a16="http://schemas.microsoft.com/office/drawing/2014/main" id="{00000000-0008-0000-3B00-00005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0" name="Line 82">
          <a:extLst>
            <a:ext uri="{FF2B5EF4-FFF2-40B4-BE49-F238E27FC236}">
              <a16:creationId xmlns:a16="http://schemas.microsoft.com/office/drawing/2014/main" id="{00000000-0008-0000-3B00-00005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1" name="Line 83">
          <a:extLst>
            <a:ext uri="{FF2B5EF4-FFF2-40B4-BE49-F238E27FC236}">
              <a16:creationId xmlns:a16="http://schemas.microsoft.com/office/drawing/2014/main" id="{00000000-0008-0000-3B00-00005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2" name="Line 84">
          <a:extLst>
            <a:ext uri="{FF2B5EF4-FFF2-40B4-BE49-F238E27FC236}">
              <a16:creationId xmlns:a16="http://schemas.microsoft.com/office/drawing/2014/main" id="{00000000-0008-0000-3B00-00005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3" name="Line 85">
          <a:extLst>
            <a:ext uri="{FF2B5EF4-FFF2-40B4-BE49-F238E27FC236}">
              <a16:creationId xmlns:a16="http://schemas.microsoft.com/office/drawing/2014/main" id="{00000000-0008-0000-3B00-00005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4" name="Line 86">
          <a:extLst>
            <a:ext uri="{FF2B5EF4-FFF2-40B4-BE49-F238E27FC236}">
              <a16:creationId xmlns:a16="http://schemas.microsoft.com/office/drawing/2014/main" id="{00000000-0008-0000-3B00-00005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5" name="Line 87">
          <a:extLst>
            <a:ext uri="{FF2B5EF4-FFF2-40B4-BE49-F238E27FC236}">
              <a16:creationId xmlns:a16="http://schemas.microsoft.com/office/drawing/2014/main" id="{00000000-0008-0000-3B00-00005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6" name="Line 88">
          <a:extLst>
            <a:ext uri="{FF2B5EF4-FFF2-40B4-BE49-F238E27FC236}">
              <a16:creationId xmlns:a16="http://schemas.microsoft.com/office/drawing/2014/main" id="{00000000-0008-0000-3B00-00005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7" name="Line 89">
          <a:extLst>
            <a:ext uri="{FF2B5EF4-FFF2-40B4-BE49-F238E27FC236}">
              <a16:creationId xmlns:a16="http://schemas.microsoft.com/office/drawing/2014/main" id="{00000000-0008-0000-3B00-00005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8" name="Line 90">
          <a:extLst>
            <a:ext uri="{FF2B5EF4-FFF2-40B4-BE49-F238E27FC236}">
              <a16:creationId xmlns:a16="http://schemas.microsoft.com/office/drawing/2014/main" id="{00000000-0008-0000-3B00-00005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59" name="Line 91">
          <a:extLst>
            <a:ext uri="{FF2B5EF4-FFF2-40B4-BE49-F238E27FC236}">
              <a16:creationId xmlns:a16="http://schemas.microsoft.com/office/drawing/2014/main" id="{00000000-0008-0000-3B00-00005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0" name="Line 92">
          <a:extLst>
            <a:ext uri="{FF2B5EF4-FFF2-40B4-BE49-F238E27FC236}">
              <a16:creationId xmlns:a16="http://schemas.microsoft.com/office/drawing/2014/main" id="{00000000-0008-0000-3B00-00005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1" name="Line 93">
          <a:extLst>
            <a:ext uri="{FF2B5EF4-FFF2-40B4-BE49-F238E27FC236}">
              <a16:creationId xmlns:a16="http://schemas.microsoft.com/office/drawing/2014/main" id="{00000000-0008-0000-3B00-00005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2" name="Line 94">
          <a:extLst>
            <a:ext uri="{FF2B5EF4-FFF2-40B4-BE49-F238E27FC236}">
              <a16:creationId xmlns:a16="http://schemas.microsoft.com/office/drawing/2014/main" id="{00000000-0008-0000-3B00-00005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3" name="Line 95">
          <a:extLst>
            <a:ext uri="{FF2B5EF4-FFF2-40B4-BE49-F238E27FC236}">
              <a16:creationId xmlns:a16="http://schemas.microsoft.com/office/drawing/2014/main" id="{00000000-0008-0000-3B00-00005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4" name="Line 96">
          <a:extLst>
            <a:ext uri="{FF2B5EF4-FFF2-40B4-BE49-F238E27FC236}">
              <a16:creationId xmlns:a16="http://schemas.microsoft.com/office/drawing/2014/main" id="{00000000-0008-0000-3B00-00006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5" name="Line 97">
          <a:extLst>
            <a:ext uri="{FF2B5EF4-FFF2-40B4-BE49-F238E27FC236}">
              <a16:creationId xmlns:a16="http://schemas.microsoft.com/office/drawing/2014/main" id="{00000000-0008-0000-3B00-00006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6" name="Line 98">
          <a:extLst>
            <a:ext uri="{FF2B5EF4-FFF2-40B4-BE49-F238E27FC236}">
              <a16:creationId xmlns:a16="http://schemas.microsoft.com/office/drawing/2014/main" id="{00000000-0008-0000-3B00-00006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7" name="Line 99">
          <a:extLst>
            <a:ext uri="{FF2B5EF4-FFF2-40B4-BE49-F238E27FC236}">
              <a16:creationId xmlns:a16="http://schemas.microsoft.com/office/drawing/2014/main" id="{00000000-0008-0000-3B00-00006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8" name="Line 100">
          <a:extLst>
            <a:ext uri="{FF2B5EF4-FFF2-40B4-BE49-F238E27FC236}">
              <a16:creationId xmlns:a16="http://schemas.microsoft.com/office/drawing/2014/main" id="{00000000-0008-0000-3B00-00006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69" name="Line 101">
          <a:extLst>
            <a:ext uri="{FF2B5EF4-FFF2-40B4-BE49-F238E27FC236}">
              <a16:creationId xmlns:a16="http://schemas.microsoft.com/office/drawing/2014/main" id="{00000000-0008-0000-3B00-00006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0" name="Line 102">
          <a:extLst>
            <a:ext uri="{FF2B5EF4-FFF2-40B4-BE49-F238E27FC236}">
              <a16:creationId xmlns:a16="http://schemas.microsoft.com/office/drawing/2014/main" id="{00000000-0008-0000-3B00-00006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1" name="Line 103">
          <a:extLst>
            <a:ext uri="{FF2B5EF4-FFF2-40B4-BE49-F238E27FC236}">
              <a16:creationId xmlns:a16="http://schemas.microsoft.com/office/drawing/2014/main" id="{00000000-0008-0000-3B00-00006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2" name="Line 104">
          <a:extLst>
            <a:ext uri="{FF2B5EF4-FFF2-40B4-BE49-F238E27FC236}">
              <a16:creationId xmlns:a16="http://schemas.microsoft.com/office/drawing/2014/main" id="{00000000-0008-0000-3B00-00006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3" name="Line 105">
          <a:extLst>
            <a:ext uri="{FF2B5EF4-FFF2-40B4-BE49-F238E27FC236}">
              <a16:creationId xmlns:a16="http://schemas.microsoft.com/office/drawing/2014/main" id="{00000000-0008-0000-3B00-00006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4" name="Line 106">
          <a:extLst>
            <a:ext uri="{FF2B5EF4-FFF2-40B4-BE49-F238E27FC236}">
              <a16:creationId xmlns:a16="http://schemas.microsoft.com/office/drawing/2014/main" id="{00000000-0008-0000-3B00-00006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5" name="Line 107">
          <a:extLst>
            <a:ext uri="{FF2B5EF4-FFF2-40B4-BE49-F238E27FC236}">
              <a16:creationId xmlns:a16="http://schemas.microsoft.com/office/drawing/2014/main" id="{00000000-0008-0000-3B00-00006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6" name="Line 108">
          <a:extLst>
            <a:ext uri="{FF2B5EF4-FFF2-40B4-BE49-F238E27FC236}">
              <a16:creationId xmlns:a16="http://schemas.microsoft.com/office/drawing/2014/main" id="{00000000-0008-0000-3B00-00006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7" name="Line 109">
          <a:extLst>
            <a:ext uri="{FF2B5EF4-FFF2-40B4-BE49-F238E27FC236}">
              <a16:creationId xmlns:a16="http://schemas.microsoft.com/office/drawing/2014/main" id="{00000000-0008-0000-3B00-00006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8" name="Line 110">
          <a:extLst>
            <a:ext uri="{FF2B5EF4-FFF2-40B4-BE49-F238E27FC236}">
              <a16:creationId xmlns:a16="http://schemas.microsoft.com/office/drawing/2014/main" id="{00000000-0008-0000-3B00-00006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79" name="Line 111">
          <a:extLst>
            <a:ext uri="{FF2B5EF4-FFF2-40B4-BE49-F238E27FC236}">
              <a16:creationId xmlns:a16="http://schemas.microsoft.com/office/drawing/2014/main" id="{00000000-0008-0000-3B00-00006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0" name="Line 112">
          <a:extLst>
            <a:ext uri="{FF2B5EF4-FFF2-40B4-BE49-F238E27FC236}">
              <a16:creationId xmlns:a16="http://schemas.microsoft.com/office/drawing/2014/main" id="{00000000-0008-0000-3B00-00007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1" name="Line 113">
          <a:extLst>
            <a:ext uri="{FF2B5EF4-FFF2-40B4-BE49-F238E27FC236}">
              <a16:creationId xmlns:a16="http://schemas.microsoft.com/office/drawing/2014/main" id="{00000000-0008-0000-3B00-00007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2" name="Line 114">
          <a:extLst>
            <a:ext uri="{FF2B5EF4-FFF2-40B4-BE49-F238E27FC236}">
              <a16:creationId xmlns:a16="http://schemas.microsoft.com/office/drawing/2014/main" id="{00000000-0008-0000-3B00-00007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3" name="Line 115">
          <a:extLst>
            <a:ext uri="{FF2B5EF4-FFF2-40B4-BE49-F238E27FC236}">
              <a16:creationId xmlns:a16="http://schemas.microsoft.com/office/drawing/2014/main" id="{00000000-0008-0000-3B00-00007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4" name="Line 116">
          <a:extLst>
            <a:ext uri="{FF2B5EF4-FFF2-40B4-BE49-F238E27FC236}">
              <a16:creationId xmlns:a16="http://schemas.microsoft.com/office/drawing/2014/main" id="{00000000-0008-0000-3B00-00007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5" name="Line 117">
          <a:extLst>
            <a:ext uri="{FF2B5EF4-FFF2-40B4-BE49-F238E27FC236}">
              <a16:creationId xmlns:a16="http://schemas.microsoft.com/office/drawing/2014/main" id="{00000000-0008-0000-3B00-00007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6" name="Line 118">
          <a:extLst>
            <a:ext uri="{FF2B5EF4-FFF2-40B4-BE49-F238E27FC236}">
              <a16:creationId xmlns:a16="http://schemas.microsoft.com/office/drawing/2014/main" id="{00000000-0008-0000-3B00-00007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7" name="Line 119">
          <a:extLst>
            <a:ext uri="{FF2B5EF4-FFF2-40B4-BE49-F238E27FC236}">
              <a16:creationId xmlns:a16="http://schemas.microsoft.com/office/drawing/2014/main" id="{00000000-0008-0000-3B00-00007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8" name="Line 120">
          <a:extLst>
            <a:ext uri="{FF2B5EF4-FFF2-40B4-BE49-F238E27FC236}">
              <a16:creationId xmlns:a16="http://schemas.microsoft.com/office/drawing/2014/main" id="{00000000-0008-0000-3B00-00007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89" name="Line 121">
          <a:extLst>
            <a:ext uri="{FF2B5EF4-FFF2-40B4-BE49-F238E27FC236}">
              <a16:creationId xmlns:a16="http://schemas.microsoft.com/office/drawing/2014/main" id="{00000000-0008-0000-3B00-00007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0" name="Line 122">
          <a:extLst>
            <a:ext uri="{FF2B5EF4-FFF2-40B4-BE49-F238E27FC236}">
              <a16:creationId xmlns:a16="http://schemas.microsoft.com/office/drawing/2014/main" id="{00000000-0008-0000-3B00-00007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1" name="Line 123">
          <a:extLst>
            <a:ext uri="{FF2B5EF4-FFF2-40B4-BE49-F238E27FC236}">
              <a16:creationId xmlns:a16="http://schemas.microsoft.com/office/drawing/2014/main" id="{00000000-0008-0000-3B00-00007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2" name="Line 124">
          <a:extLst>
            <a:ext uri="{FF2B5EF4-FFF2-40B4-BE49-F238E27FC236}">
              <a16:creationId xmlns:a16="http://schemas.microsoft.com/office/drawing/2014/main" id="{00000000-0008-0000-3B00-00007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3" name="Line 125">
          <a:extLst>
            <a:ext uri="{FF2B5EF4-FFF2-40B4-BE49-F238E27FC236}">
              <a16:creationId xmlns:a16="http://schemas.microsoft.com/office/drawing/2014/main" id="{00000000-0008-0000-3B00-00007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4" name="Line 126">
          <a:extLst>
            <a:ext uri="{FF2B5EF4-FFF2-40B4-BE49-F238E27FC236}">
              <a16:creationId xmlns:a16="http://schemas.microsoft.com/office/drawing/2014/main" id="{00000000-0008-0000-3B00-00007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5" name="Line 127">
          <a:extLst>
            <a:ext uri="{FF2B5EF4-FFF2-40B4-BE49-F238E27FC236}">
              <a16:creationId xmlns:a16="http://schemas.microsoft.com/office/drawing/2014/main" id="{00000000-0008-0000-3B00-00007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6" name="Line 128">
          <a:extLst>
            <a:ext uri="{FF2B5EF4-FFF2-40B4-BE49-F238E27FC236}">
              <a16:creationId xmlns:a16="http://schemas.microsoft.com/office/drawing/2014/main" id="{00000000-0008-0000-3B00-00008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7" name="Line 129">
          <a:extLst>
            <a:ext uri="{FF2B5EF4-FFF2-40B4-BE49-F238E27FC236}">
              <a16:creationId xmlns:a16="http://schemas.microsoft.com/office/drawing/2014/main" id="{00000000-0008-0000-3B00-00008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8" name="Line 130">
          <a:extLst>
            <a:ext uri="{FF2B5EF4-FFF2-40B4-BE49-F238E27FC236}">
              <a16:creationId xmlns:a16="http://schemas.microsoft.com/office/drawing/2014/main" id="{00000000-0008-0000-3B00-00008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499" name="Line 131">
          <a:extLst>
            <a:ext uri="{FF2B5EF4-FFF2-40B4-BE49-F238E27FC236}">
              <a16:creationId xmlns:a16="http://schemas.microsoft.com/office/drawing/2014/main" id="{00000000-0008-0000-3B00-00008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0" name="Line 132">
          <a:extLst>
            <a:ext uri="{FF2B5EF4-FFF2-40B4-BE49-F238E27FC236}">
              <a16:creationId xmlns:a16="http://schemas.microsoft.com/office/drawing/2014/main" id="{00000000-0008-0000-3B00-00008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1" name="Line 133">
          <a:extLst>
            <a:ext uri="{FF2B5EF4-FFF2-40B4-BE49-F238E27FC236}">
              <a16:creationId xmlns:a16="http://schemas.microsoft.com/office/drawing/2014/main" id="{00000000-0008-0000-3B00-00008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2" name="Line 134">
          <a:extLst>
            <a:ext uri="{FF2B5EF4-FFF2-40B4-BE49-F238E27FC236}">
              <a16:creationId xmlns:a16="http://schemas.microsoft.com/office/drawing/2014/main" id="{00000000-0008-0000-3B00-00008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3" name="Line 135">
          <a:extLst>
            <a:ext uri="{FF2B5EF4-FFF2-40B4-BE49-F238E27FC236}">
              <a16:creationId xmlns:a16="http://schemas.microsoft.com/office/drawing/2014/main" id="{00000000-0008-0000-3B00-00008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4" name="Line 136">
          <a:extLst>
            <a:ext uri="{FF2B5EF4-FFF2-40B4-BE49-F238E27FC236}">
              <a16:creationId xmlns:a16="http://schemas.microsoft.com/office/drawing/2014/main" id="{00000000-0008-0000-3B00-00008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5" name="Line 137">
          <a:extLst>
            <a:ext uri="{FF2B5EF4-FFF2-40B4-BE49-F238E27FC236}">
              <a16:creationId xmlns:a16="http://schemas.microsoft.com/office/drawing/2014/main" id="{00000000-0008-0000-3B00-00008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6" name="Line 138">
          <a:extLst>
            <a:ext uri="{FF2B5EF4-FFF2-40B4-BE49-F238E27FC236}">
              <a16:creationId xmlns:a16="http://schemas.microsoft.com/office/drawing/2014/main" id="{00000000-0008-0000-3B00-00008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7" name="Line 139">
          <a:extLst>
            <a:ext uri="{FF2B5EF4-FFF2-40B4-BE49-F238E27FC236}">
              <a16:creationId xmlns:a16="http://schemas.microsoft.com/office/drawing/2014/main" id="{00000000-0008-0000-3B00-00008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8" name="Line 140">
          <a:extLst>
            <a:ext uri="{FF2B5EF4-FFF2-40B4-BE49-F238E27FC236}">
              <a16:creationId xmlns:a16="http://schemas.microsoft.com/office/drawing/2014/main" id="{00000000-0008-0000-3B00-00008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09" name="Line 141">
          <a:extLst>
            <a:ext uri="{FF2B5EF4-FFF2-40B4-BE49-F238E27FC236}">
              <a16:creationId xmlns:a16="http://schemas.microsoft.com/office/drawing/2014/main" id="{00000000-0008-0000-3B00-00008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0" name="Line 142">
          <a:extLst>
            <a:ext uri="{FF2B5EF4-FFF2-40B4-BE49-F238E27FC236}">
              <a16:creationId xmlns:a16="http://schemas.microsoft.com/office/drawing/2014/main" id="{00000000-0008-0000-3B00-00008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1" name="Line 143">
          <a:extLst>
            <a:ext uri="{FF2B5EF4-FFF2-40B4-BE49-F238E27FC236}">
              <a16:creationId xmlns:a16="http://schemas.microsoft.com/office/drawing/2014/main" id="{00000000-0008-0000-3B00-00008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2" name="Line 144">
          <a:extLst>
            <a:ext uri="{FF2B5EF4-FFF2-40B4-BE49-F238E27FC236}">
              <a16:creationId xmlns:a16="http://schemas.microsoft.com/office/drawing/2014/main" id="{00000000-0008-0000-3B00-00009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3" name="Line 145">
          <a:extLst>
            <a:ext uri="{FF2B5EF4-FFF2-40B4-BE49-F238E27FC236}">
              <a16:creationId xmlns:a16="http://schemas.microsoft.com/office/drawing/2014/main" id="{00000000-0008-0000-3B00-00009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4" name="Line 146">
          <a:extLst>
            <a:ext uri="{FF2B5EF4-FFF2-40B4-BE49-F238E27FC236}">
              <a16:creationId xmlns:a16="http://schemas.microsoft.com/office/drawing/2014/main" id="{00000000-0008-0000-3B00-00009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5" name="Line 147">
          <a:extLst>
            <a:ext uri="{FF2B5EF4-FFF2-40B4-BE49-F238E27FC236}">
              <a16:creationId xmlns:a16="http://schemas.microsoft.com/office/drawing/2014/main" id="{00000000-0008-0000-3B00-00009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6" name="Line 148">
          <a:extLst>
            <a:ext uri="{FF2B5EF4-FFF2-40B4-BE49-F238E27FC236}">
              <a16:creationId xmlns:a16="http://schemas.microsoft.com/office/drawing/2014/main" id="{00000000-0008-0000-3B00-00009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7" name="Line 149">
          <a:extLst>
            <a:ext uri="{FF2B5EF4-FFF2-40B4-BE49-F238E27FC236}">
              <a16:creationId xmlns:a16="http://schemas.microsoft.com/office/drawing/2014/main" id="{00000000-0008-0000-3B00-00009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8" name="Line 150">
          <a:extLst>
            <a:ext uri="{FF2B5EF4-FFF2-40B4-BE49-F238E27FC236}">
              <a16:creationId xmlns:a16="http://schemas.microsoft.com/office/drawing/2014/main" id="{00000000-0008-0000-3B00-00009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19" name="Line 151">
          <a:extLst>
            <a:ext uri="{FF2B5EF4-FFF2-40B4-BE49-F238E27FC236}">
              <a16:creationId xmlns:a16="http://schemas.microsoft.com/office/drawing/2014/main" id="{00000000-0008-0000-3B00-00009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0" name="Line 152">
          <a:extLst>
            <a:ext uri="{FF2B5EF4-FFF2-40B4-BE49-F238E27FC236}">
              <a16:creationId xmlns:a16="http://schemas.microsoft.com/office/drawing/2014/main" id="{00000000-0008-0000-3B00-00009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1" name="Line 153">
          <a:extLst>
            <a:ext uri="{FF2B5EF4-FFF2-40B4-BE49-F238E27FC236}">
              <a16:creationId xmlns:a16="http://schemas.microsoft.com/office/drawing/2014/main" id="{00000000-0008-0000-3B00-00009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2" name="Line 154">
          <a:extLst>
            <a:ext uri="{FF2B5EF4-FFF2-40B4-BE49-F238E27FC236}">
              <a16:creationId xmlns:a16="http://schemas.microsoft.com/office/drawing/2014/main" id="{00000000-0008-0000-3B00-00009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3" name="Line 155">
          <a:extLst>
            <a:ext uri="{FF2B5EF4-FFF2-40B4-BE49-F238E27FC236}">
              <a16:creationId xmlns:a16="http://schemas.microsoft.com/office/drawing/2014/main" id="{00000000-0008-0000-3B00-00009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4" name="Line 156">
          <a:extLst>
            <a:ext uri="{FF2B5EF4-FFF2-40B4-BE49-F238E27FC236}">
              <a16:creationId xmlns:a16="http://schemas.microsoft.com/office/drawing/2014/main" id="{00000000-0008-0000-3B00-00009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5" name="Line 157">
          <a:extLst>
            <a:ext uri="{FF2B5EF4-FFF2-40B4-BE49-F238E27FC236}">
              <a16:creationId xmlns:a16="http://schemas.microsoft.com/office/drawing/2014/main" id="{00000000-0008-0000-3B00-00009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6" name="Line 158">
          <a:extLst>
            <a:ext uri="{FF2B5EF4-FFF2-40B4-BE49-F238E27FC236}">
              <a16:creationId xmlns:a16="http://schemas.microsoft.com/office/drawing/2014/main" id="{00000000-0008-0000-3B00-00009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7" name="Line 159">
          <a:extLst>
            <a:ext uri="{FF2B5EF4-FFF2-40B4-BE49-F238E27FC236}">
              <a16:creationId xmlns:a16="http://schemas.microsoft.com/office/drawing/2014/main" id="{00000000-0008-0000-3B00-00009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8" name="Line 160">
          <a:extLst>
            <a:ext uri="{FF2B5EF4-FFF2-40B4-BE49-F238E27FC236}">
              <a16:creationId xmlns:a16="http://schemas.microsoft.com/office/drawing/2014/main" id="{00000000-0008-0000-3B00-0000A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29" name="Line 161">
          <a:extLst>
            <a:ext uri="{FF2B5EF4-FFF2-40B4-BE49-F238E27FC236}">
              <a16:creationId xmlns:a16="http://schemas.microsoft.com/office/drawing/2014/main" id="{00000000-0008-0000-3B00-0000A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0" name="Line 162">
          <a:extLst>
            <a:ext uri="{FF2B5EF4-FFF2-40B4-BE49-F238E27FC236}">
              <a16:creationId xmlns:a16="http://schemas.microsoft.com/office/drawing/2014/main" id="{00000000-0008-0000-3B00-0000A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1" name="Line 163">
          <a:extLst>
            <a:ext uri="{FF2B5EF4-FFF2-40B4-BE49-F238E27FC236}">
              <a16:creationId xmlns:a16="http://schemas.microsoft.com/office/drawing/2014/main" id="{00000000-0008-0000-3B00-0000A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2" name="Line 164">
          <a:extLst>
            <a:ext uri="{FF2B5EF4-FFF2-40B4-BE49-F238E27FC236}">
              <a16:creationId xmlns:a16="http://schemas.microsoft.com/office/drawing/2014/main" id="{00000000-0008-0000-3B00-0000A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3" name="Line 165">
          <a:extLst>
            <a:ext uri="{FF2B5EF4-FFF2-40B4-BE49-F238E27FC236}">
              <a16:creationId xmlns:a16="http://schemas.microsoft.com/office/drawing/2014/main" id="{00000000-0008-0000-3B00-0000A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4" name="Line 166">
          <a:extLst>
            <a:ext uri="{FF2B5EF4-FFF2-40B4-BE49-F238E27FC236}">
              <a16:creationId xmlns:a16="http://schemas.microsoft.com/office/drawing/2014/main" id="{00000000-0008-0000-3B00-0000A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5" name="Line 167">
          <a:extLst>
            <a:ext uri="{FF2B5EF4-FFF2-40B4-BE49-F238E27FC236}">
              <a16:creationId xmlns:a16="http://schemas.microsoft.com/office/drawing/2014/main" id="{00000000-0008-0000-3B00-0000A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6" name="Line 168">
          <a:extLst>
            <a:ext uri="{FF2B5EF4-FFF2-40B4-BE49-F238E27FC236}">
              <a16:creationId xmlns:a16="http://schemas.microsoft.com/office/drawing/2014/main" id="{00000000-0008-0000-3B00-0000A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7" name="Line 169">
          <a:extLst>
            <a:ext uri="{FF2B5EF4-FFF2-40B4-BE49-F238E27FC236}">
              <a16:creationId xmlns:a16="http://schemas.microsoft.com/office/drawing/2014/main" id="{00000000-0008-0000-3B00-0000A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8" name="Line 170">
          <a:extLst>
            <a:ext uri="{FF2B5EF4-FFF2-40B4-BE49-F238E27FC236}">
              <a16:creationId xmlns:a16="http://schemas.microsoft.com/office/drawing/2014/main" id="{00000000-0008-0000-3B00-0000A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39" name="Line 171">
          <a:extLst>
            <a:ext uri="{FF2B5EF4-FFF2-40B4-BE49-F238E27FC236}">
              <a16:creationId xmlns:a16="http://schemas.microsoft.com/office/drawing/2014/main" id="{00000000-0008-0000-3B00-0000A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0" name="Line 172">
          <a:extLst>
            <a:ext uri="{FF2B5EF4-FFF2-40B4-BE49-F238E27FC236}">
              <a16:creationId xmlns:a16="http://schemas.microsoft.com/office/drawing/2014/main" id="{00000000-0008-0000-3B00-0000A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1" name="Line 173">
          <a:extLst>
            <a:ext uri="{FF2B5EF4-FFF2-40B4-BE49-F238E27FC236}">
              <a16:creationId xmlns:a16="http://schemas.microsoft.com/office/drawing/2014/main" id="{00000000-0008-0000-3B00-0000A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2" name="Line 174">
          <a:extLst>
            <a:ext uri="{FF2B5EF4-FFF2-40B4-BE49-F238E27FC236}">
              <a16:creationId xmlns:a16="http://schemas.microsoft.com/office/drawing/2014/main" id="{00000000-0008-0000-3B00-0000A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3" name="Line 175">
          <a:extLst>
            <a:ext uri="{FF2B5EF4-FFF2-40B4-BE49-F238E27FC236}">
              <a16:creationId xmlns:a16="http://schemas.microsoft.com/office/drawing/2014/main" id="{00000000-0008-0000-3B00-0000A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4" name="Line 176">
          <a:extLst>
            <a:ext uri="{FF2B5EF4-FFF2-40B4-BE49-F238E27FC236}">
              <a16:creationId xmlns:a16="http://schemas.microsoft.com/office/drawing/2014/main" id="{00000000-0008-0000-3B00-0000B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45" name="Line 177">
          <a:extLst>
            <a:ext uri="{FF2B5EF4-FFF2-40B4-BE49-F238E27FC236}">
              <a16:creationId xmlns:a16="http://schemas.microsoft.com/office/drawing/2014/main" id="{00000000-0008-0000-3B00-0000B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6" name="Line 178">
          <a:extLst>
            <a:ext uri="{FF2B5EF4-FFF2-40B4-BE49-F238E27FC236}">
              <a16:creationId xmlns:a16="http://schemas.microsoft.com/office/drawing/2014/main" id="{00000000-0008-0000-3B00-0000B2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7" name="Line 179">
          <a:extLst>
            <a:ext uri="{FF2B5EF4-FFF2-40B4-BE49-F238E27FC236}">
              <a16:creationId xmlns:a16="http://schemas.microsoft.com/office/drawing/2014/main" id="{00000000-0008-0000-3B00-0000B3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8" name="Line 180">
          <a:extLst>
            <a:ext uri="{FF2B5EF4-FFF2-40B4-BE49-F238E27FC236}">
              <a16:creationId xmlns:a16="http://schemas.microsoft.com/office/drawing/2014/main" id="{00000000-0008-0000-3B00-0000B4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49" name="Line 181">
          <a:extLst>
            <a:ext uri="{FF2B5EF4-FFF2-40B4-BE49-F238E27FC236}">
              <a16:creationId xmlns:a16="http://schemas.microsoft.com/office/drawing/2014/main" id="{00000000-0008-0000-3B00-0000B5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50" name="Line 182">
          <a:extLst>
            <a:ext uri="{FF2B5EF4-FFF2-40B4-BE49-F238E27FC236}">
              <a16:creationId xmlns:a16="http://schemas.microsoft.com/office/drawing/2014/main" id="{00000000-0008-0000-3B00-0000B6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0</xdr:rowOff>
    </xdr:to>
    <xdr:sp macro="" textlink="">
      <xdr:nvSpPr>
        <xdr:cNvPr id="58551" name="Line 183">
          <a:extLst>
            <a:ext uri="{FF2B5EF4-FFF2-40B4-BE49-F238E27FC236}">
              <a16:creationId xmlns:a16="http://schemas.microsoft.com/office/drawing/2014/main" id="{00000000-0008-0000-3B00-0000B7E40000}"/>
            </a:ext>
          </a:extLst>
        </xdr:cNvPr>
        <xdr:cNvSpPr>
          <a:spLocks noChangeShapeType="1"/>
        </xdr:cNvSpPr>
      </xdr:nvSpPr>
      <xdr:spPr bwMode="auto">
        <a:xfrm>
          <a:off x="0" y="399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2" name="Line 184">
          <a:extLst>
            <a:ext uri="{FF2B5EF4-FFF2-40B4-BE49-F238E27FC236}">
              <a16:creationId xmlns:a16="http://schemas.microsoft.com/office/drawing/2014/main" id="{00000000-0008-0000-3B00-0000B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3" name="Line 185">
          <a:extLst>
            <a:ext uri="{FF2B5EF4-FFF2-40B4-BE49-F238E27FC236}">
              <a16:creationId xmlns:a16="http://schemas.microsoft.com/office/drawing/2014/main" id="{00000000-0008-0000-3B00-0000B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4" name="Line 186">
          <a:extLst>
            <a:ext uri="{FF2B5EF4-FFF2-40B4-BE49-F238E27FC236}">
              <a16:creationId xmlns:a16="http://schemas.microsoft.com/office/drawing/2014/main" id="{00000000-0008-0000-3B00-0000B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5" name="Line 187">
          <a:extLst>
            <a:ext uri="{FF2B5EF4-FFF2-40B4-BE49-F238E27FC236}">
              <a16:creationId xmlns:a16="http://schemas.microsoft.com/office/drawing/2014/main" id="{00000000-0008-0000-3B00-0000B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6" name="Line 188">
          <a:extLst>
            <a:ext uri="{FF2B5EF4-FFF2-40B4-BE49-F238E27FC236}">
              <a16:creationId xmlns:a16="http://schemas.microsoft.com/office/drawing/2014/main" id="{00000000-0008-0000-3B00-0000B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7" name="Line 189">
          <a:extLst>
            <a:ext uri="{FF2B5EF4-FFF2-40B4-BE49-F238E27FC236}">
              <a16:creationId xmlns:a16="http://schemas.microsoft.com/office/drawing/2014/main" id="{00000000-0008-0000-3B00-0000B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8" name="Line 190">
          <a:extLst>
            <a:ext uri="{FF2B5EF4-FFF2-40B4-BE49-F238E27FC236}">
              <a16:creationId xmlns:a16="http://schemas.microsoft.com/office/drawing/2014/main" id="{00000000-0008-0000-3B00-0000B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59" name="Line 191">
          <a:extLst>
            <a:ext uri="{FF2B5EF4-FFF2-40B4-BE49-F238E27FC236}">
              <a16:creationId xmlns:a16="http://schemas.microsoft.com/office/drawing/2014/main" id="{00000000-0008-0000-3B00-0000B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0" name="Line 192">
          <a:extLst>
            <a:ext uri="{FF2B5EF4-FFF2-40B4-BE49-F238E27FC236}">
              <a16:creationId xmlns:a16="http://schemas.microsoft.com/office/drawing/2014/main" id="{00000000-0008-0000-3B00-0000C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1" name="Line 193">
          <a:extLst>
            <a:ext uri="{FF2B5EF4-FFF2-40B4-BE49-F238E27FC236}">
              <a16:creationId xmlns:a16="http://schemas.microsoft.com/office/drawing/2014/main" id="{00000000-0008-0000-3B00-0000C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2" name="Line 194">
          <a:extLst>
            <a:ext uri="{FF2B5EF4-FFF2-40B4-BE49-F238E27FC236}">
              <a16:creationId xmlns:a16="http://schemas.microsoft.com/office/drawing/2014/main" id="{00000000-0008-0000-3B00-0000C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3" name="Line 195">
          <a:extLst>
            <a:ext uri="{FF2B5EF4-FFF2-40B4-BE49-F238E27FC236}">
              <a16:creationId xmlns:a16="http://schemas.microsoft.com/office/drawing/2014/main" id="{00000000-0008-0000-3B00-0000C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4" name="Line 196">
          <a:extLst>
            <a:ext uri="{FF2B5EF4-FFF2-40B4-BE49-F238E27FC236}">
              <a16:creationId xmlns:a16="http://schemas.microsoft.com/office/drawing/2014/main" id="{00000000-0008-0000-3B00-0000C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5" name="Line 197">
          <a:extLst>
            <a:ext uri="{FF2B5EF4-FFF2-40B4-BE49-F238E27FC236}">
              <a16:creationId xmlns:a16="http://schemas.microsoft.com/office/drawing/2014/main" id="{00000000-0008-0000-3B00-0000C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6" name="Line 198">
          <a:extLst>
            <a:ext uri="{FF2B5EF4-FFF2-40B4-BE49-F238E27FC236}">
              <a16:creationId xmlns:a16="http://schemas.microsoft.com/office/drawing/2014/main" id="{00000000-0008-0000-3B00-0000C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7" name="Line 199">
          <a:extLst>
            <a:ext uri="{FF2B5EF4-FFF2-40B4-BE49-F238E27FC236}">
              <a16:creationId xmlns:a16="http://schemas.microsoft.com/office/drawing/2014/main" id="{00000000-0008-0000-3B00-0000C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8" name="Line 200">
          <a:extLst>
            <a:ext uri="{FF2B5EF4-FFF2-40B4-BE49-F238E27FC236}">
              <a16:creationId xmlns:a16="http://schemas.microsoft.com/office/drawing/2014/main" id="{00000000-0008-0000-3B00-0000C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69" name="Line 201">
          <a:extLst>
            <a:ext uri="{FF2B5EF4-FFF2-40B4-BE49-F238E27FC236}">
              <a16:creationId xmlns:a16="http://schemas.microsoft.com/office/drawing/2014/main" id="{00000000-0008-0000-3B00-0000C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0" name="Line 202">
          <a:extLst>
            <a:ext uri="{FF2B5EF4-FFF2-40B4-BE49-F238E27FC236}">
              <a16:creationId xmlns:a16="http://schemas.microsoft.com/office/drawing/2014/main" id="{00000000-0008-0000-3B00-0000C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1" name="Line 203">
          <a:extLst>
            <a:ext uri="{FF2B5EF4-FFF2-40B4-BE49-F238E27FC236}">
              <a16:creationId xmlns:a16="http://schemas.microsoft.com/office/drawing/2014/main" id="{00000000-0008-0000-3B00-0000C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2" name="Line 204">
          <a:extLst>
            <a:ext uri="{FF2B5EF4-FFF2-40B4-BE49-F238E27FC236}">
              <a16:creationId xmlns:a16="http://schemas.microsoft.com/office/drawing/2014/main" id="{00000000-0008-0000-3B00-0000C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3" name="Line 205">
          <a:extLst>
            <a:ext uri="{FF2B5EF4-FFF2-40B4-BE49-F238E27FC236}">
              <a16:creationId xmlns:a16="http://schemas.microsoft.com/office/drawing/2014/main" id="{00000000-0008-0000-3B00-0000C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4" name="Line 206">
          <a:extLst>
            <a:ext uri="{FF2B5EF4-FFF2-40B4-BE49-F238E27FC236}">
              <a16:creationId xmlns:a16="http://schemas.microsoft.com/office/drawing/2014/main" id="{00000000-0008-0000-3B00-0000C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5" name="Line 207">
          <a:extLst>
            <a:ext uri="{FF2B5EF4-FFF2-40B4-BE49-F238E27FC236}">
              <a16:creationId xmlns:a16="http://schemas.microsoft.com/office/drawing/2014/main" id="{00000000-0008-0000-3B00-0000C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6" name="Line 208">
          <a:extLst>
            <a:ext uri="{FF2B5EF4-FFF2-40B4-BE49-F238E27FC236}">
              <a16:creationId xmlns:a16="http://schemas.microsoft.com/office/drawing/2014/main" id="{00000000-0008-0000-3B00-0000D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7" name="Line 209">
          <a:extLst>
            <a:ext uri="{FF2B5EF4-FFF2-40B4-BE49-F238E27FC236}">
              <a16:creationId xmlns:a16="http://schemas.microsoft.com/office/drawing/2014/main" id="{00000000-0008-0000-3B00-0000D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8" name="Line 210">
          <a:extLst>
            <a:ext uri="{FF2B5EF4-FFF2-40B4-BE49-F238E27FC236}">
              <a16:creationId xmlns:a16="http://schemas.microsoft.com/office/drawing/2014/main" id="{00000000-0008-0000-3B00-0000D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79" name="Line 211">
          <a:extLst>
            <a:ext uri="{FF2B5EF4-FFF2-40B4-BE49-F238E27FC236}">
              <a16:creationId xmlns:a16="http://schemas.microsoft.com/office/drawing/2014/main" id="{00000000-0008-0000-3B00-0000D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0" name="Line 212">
          <a:extLst>
            <a:ext uri="{FF2B5EF4-FFF2-40B4-BE49-F238E27FC236}">
              <a16:creationId xmlns:a16="http://schemas.microsoft.com/office/drawing/2014/main" id="{00000000-0008-0000-3B00-0000D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1" name="Line 213">
          <a:extLst>
            <a:ext uri="{FF2B5EF4-FFF2-40B4-BE49-F238E27FC236}">
              <a16:creationId xmlns:a16="http://schemas.microsoft.com/office/drawing/2014/main" id="{00000000-0008-0000-3B00-0000D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2" name="Line 214">
          <a:extLst>
            <a:ext uri="{FF2B5EF4-FFF2-40B4-BE49-F238E27FC236}">
              <a16:creationId xmlns:a16="http://schemas.microsoft.com/office/drawing/2014/main" id="{00000000-0008-0000-3B00-0000D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3" name="Line 215">
          <a:extLst>
            <a:ext uri="{FF2B5EF4-FFF2-40B4-BE49-F238E27FC236}">
              <a16:creationId xmlns:a16="http://schemas.microsoft.com/office/drawing/2014/main" id="{00000000-0008-0000-3B00-0000D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4" name="Line 216">
          <a:extLst>
            <a:ext uri="{FF2B5EF4-FFF2-40B4-BE49-F238E27FC236}">
              <a16:creationId xmlns:a16="http://schemas.microsoft.com/office/drawing/2014/main" id="{00000000-0008-0000-3B00-0000D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5" name="Line 217">
          <a:extLst>
            <a:ext uri="{FF2B5EF4-FFF2-40B4-BE49-F238E27FC236}">
              <a16:creationId xmlns:a16="http://schemas.microsoft.com/office/drawing/2014/main" id="{00000000-0008-0000-3B00-0000D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6" name="Line 218">
          <a:extLst>
            <a:ext uri="{FF2B5EF4-FFF2-40B4-BE49-F238E27FC236}">
              <a16:creationId xmlns:a16="http://schemas.microsoft.com/office/drawing/2014/main" id="{00000000-0008-0000-3B00-0000D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7" name="Line 224">
          <a:extLst>
            <a:ext uri="{FF2B5EF4-FFF2-40B4-BE49-F238E27FC236}">
              <a16:creationId xmlns:a16="http://schemas.microsoft.com/office/drawing/2014/main" id="{00000000-0008-0000-3B00-0000D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8" name="Line 225">
          <a:extLst>
            <a:ext uri="{FF2B5EF4-FFF2-40B4-BE49-F238E27FC236}">
              <a16:creationId xmlns:a16="http://schemas.microsoft.com/office/drawing/2014/main" id="{00000000-0008-0000-3B00-0000D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89" name="Line 226">
          <a:extLst>
            <a:ext uri="{FF2B5EF4-FFF2-40B4-BE49-F238E27FC236}">
              <a16:creationId xmlns:a16="http://schemas.microsoft.com/office/drawing/2014/main" id="{00000000-0008-0000-3B00-0000D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0" name="Line 227">
          <a:extLst>
            <a:ext uri="{FF2B5EF4-FFF2-40B4-BE49-F238E27FC236}">
              <a16:creationId xmlns:a16="http://schemas.microsoft.com/office/drawing/2014/main" id="{00000000-0008-0000-3B00-0000D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1" name="Line 228">
          <a:extLst>
            <a:ext uri="{FF2B5EF4-FFF2-40B4-BE49-F238E27FC236}">
              <a16:creationId xmlns:a16="http://schemas.microsoft.com/office/drawing/2014/main" id="{00000000-0008-0000-3B00-0000D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2" name="Line 229">
          <a:extLst>
            <a:ext uri="{FF2B5EF4-FFF2-40B4-BE49-F238E27FC236}">
              <a16:creationId xmlns:a16="http://schemas.microsoft.com/office/drawing/2014/main" id="{00000000-0008-0000-3B00-0000E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3" name="Line 230">
          <a:extLst>
            <a:ext uri="{FF2B5EF4-FFF2-40B4-BE49-F238E27FC236}">
              <a16:creationId xmlns:a16="http://schemas.microsoft.com/office/drawing/2014/main" id="{00000000-0008-0000-3B00-0000E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4" name="Line 231">
          <a:extLst>
            <a:ext uri="{FF2B5EF4-FFF2-40B4-BE49-F238E27FC236}">
              <a16:creationId xmlns:a16="http://schemas.microsoft.com/office/drawing/2014/main" id="{00000000-0008-0000-3B00-0000E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5" name="Line 232">
          <a:extLst>
            <a:ext uri="{FF2B5EF4-FFF2-40B4-BE49-F238E27FC236}">
              <a16:creationId xmlns:a16="http://schemas.microsoft.com/office/drawing/2014/main" id="{00000000-0008-0000-3B00-0000E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6" name="Line 233">
          <a:extLst>
            <a:ext uri="{FF2B5EF4-FFF2-40B4-BE49-F238E27FC236}">
              <a16:creationId xmlns:a16="http://schemas.microsoft.com/office/drawing/2014/main" id="{00000000-0008-0000-3B00-0000E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7" name="Line 234">
          <a:extLst>
            <a:ext uri="{FF2B5EF4-FFF2-40B4-BE49-F238E27FC236}">
              <a16:creationId xmlns:a16="http://schemas.microsoft.com/office/drawing/2014/main" id="{00000000-0008-0000-3B00-0000E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8" name="Line 235">
          <a:extLst>
            <a:ext uri="{FF2B5EF4-FFF2-40B4-BE49-F238E27FC236}">
              <a16:creationId xmlns:a16="http://schemas.microsoft.com/office/drawing/2014/main" id="{00000000-0008-0000-3B00-0000E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599" name="Line 236">
          <a:extLst>
            <a:ext uri="{FF2B5EF4-FFF2-40B4-BE49-F238E27FC236}">
              <a16:creationId xmlns:a16="http://schemas.microsoft.com/office/drawing/2014/main" id="{00000000-0008-0000-3B00-0000E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0" name="Line 237">
          <a:extLst>
            <a:ext uri="{FF2B5EF4-FFF2-40B4-BE49-F238E27FC236}">
              <a16:creationId xmlns:a16="http://schemas.microsoft.com/office/drawing/2014/main" id="{00000000-0008-0000-3B00-0000E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1" name="Line 238">
          <a:extLst>
            <a:ext uri="{FF2B5EF4-FFF2-40B4-BE49-F238E27FC236}">
              <a16:creationId xmlns:a16="http://schemas.microsoft.com/office/drawing/2014/main" id="{00000000-0008-0000-3B00-0000E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2" name="Line 239">
          <a:extLst>
            <a:ext uri="{FF2B5EF4-FFF2-40B4-BE49-F238E27FC236}">
              <a16:creationId xmlns:a16="http://schemas.microsoft.com/office/drawing/2014/main" id="{00000000-0008-0000-3B00-0000E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3" name="Line 240">
          <a:extLst>
            <a:ext uri="{FF2B5EF4-FFF2-40B4-BE49-F238E27FC236}">
              <a16:creationId xmlns:a16="http://schemas.microsoft.com/office/drawing/2014/main" id="{00000000-0008-0000-3B00-0000E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4" name="Line 241">
          <a:extLst>
            <a:ext uri="{FF2B5EF4-FFF2-40B4-BE49-F238E27FC236}">
              <a16:creationId xmlns:a16="http://schemas.microsoft.com/office/drawing/2014/main" id="{00000000-0008-0000-3B00-0000E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5" name="Line 242">
          <a:extLst>
            <a:ext uri="{FF2B5EF4-FFF2-40B4-BE49-F238E27FC236}">
              <a16:creationId xmlns:a16="http://schemas.microsoft.com/office/drawing/2014/main" id="{00000000-0008-0000-3B00-0000E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6" name="Line 243">
          <a:extLst>
            <a:ext uri="{FF2B5EF4-FFF2-40B4-BE49-F238E27FC236}">
              <a16:creationId xmlns:a16="http://schemas.microsoft.com/office/drawing/2014/main" id="{00000000-0008-0000-3B00-0000E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7" name="Line 244">
          <a:extLst>
            <a:ext uri="{FF2B5EF4-FFF2-40B4-BE49-F238E27FC236}">
              <a16:creationId xmlns:a16="http://schemas.microsoft.com/office/drawing/2014/main" id="{00000000-0008-0000-3B00-0000E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8" name="Line 245">
          <a:extLst>
            <a:ext uri="{FF2B5EF4-FFF2-40B4-BE49-F238E27FC236}">
              <a16:creationId xmlns:a16="http://schemas.microsoft.com/office/drawing/2014/main" id="{00000000-0008-0000-3B00-0000F0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09" name="Line 246">
          <a:extLst>
            <a:ext uri="{FF2B5EF4-FFF2-40B4-BE49-F238E27FC236}">
              <a16:creationId xmlns:a16="http://schemas.microsoft.com/office/drawing/2014/main" id="{00000000-0008-0000-3B00-0000F1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0" name="Line 247">
          <a:extLst>
            <a:ext uri="{FF2B5EF4-FFF2-40B4-BE49-F238E27FC236}">
              <a16:creationId xmlns:a16="http://schemas.microsoft.com/office/drawing/2014/main" id="{00000000-0008-0000-3B00-0000F2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1" name="Line 248">
          <a:extLst>
            <a:ext uri="{FF2B5EF4-FFF2-40B4-BE49-F238E27FC236}">
              <a16:creationId xmlns:a16="http://schemas.microsoft.com/office/drawing/2014/main" id="{00000000-0008-0000-3B00-0000F3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2" name="Line 249">
          <a:extLst>
            <a:ext uri="{FF2B5EF4-FFF2-40B4-BE49-F238E27FC236}">
              <a16:creationId xmlns:a16="http://schemas.microsoft.com/office/drawing/2014/main" id="{00000000-0008-0000-3B00-0000F4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3" name="Line 250">
          <a:extLst>
            <a:ext uri="{FF2B5EF4-FFF2-40B4-BE49-F238E27FC236}">
              <a16:creationId xmlns:a16="http://schemas.microsoft.com/office/drawing/2014/main" id="{00000000-0008-0000-3B00-0000F5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4" name="Line 251">
          <a:extLst>
            <a:ext uri="{FF2B5EF4-FFF2-40B4-BE49-F238E27FC236}">
              <a16:creationId xmlns:a16="http://schemas.microsoft.com/office/drawing/2014/main" id="{00000000-0008-0000-3B00-0000F6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5" name="Line 252">
          <a:extLst>
            <a:ext uri="{FF2B5EF4-FFF2-40B4-BE49-F238E27FC236}">
              <a16:creationId xmlns:a16="http://schemas.microsoft.com/office/drawing/2014/main" id="{00000000-0008-0000-3B00-0000F7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6" name="Line 253">
          <a:extLst>
            <a:ext uri="{FF2B5EF4-FFF2-40B4-BE49-F238E27FC236}">
              <a16:creationId xmlns:a16="http://schemas.microsoft.com/office/drawing/2014/main" id="{00000000-0008-0000-3B00-0000F8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7" name="Line 254">
          <a:extLst>
            <a:ext uri="{FF2B5EF4-FFF2-40B4-BE49-F238E27FC236}">
              <a16:creationId xmlns:a16="http://schemas.microsoft.com/office/drawing/2014/main" id="{00000000-0008-0000-3B00-0000F9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8" name="Line 255">
          <a:extLst>
            <a:ext uri="{FF2B5EF4-FFF2-40B4-BE49-F238E27FC236}">
              <a16:creationId xmlns:a16="http://schemas.microsoft.com/office/drawing/2014/main" id="{00000000-0008-0000-3B00-0000FA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19" name="Line 256">
          <a:extLst>
            <a:ext uri="{FF2B5EF4-FFF2-40B4-BE49-F238E27FC236}">
              <a16:creationId xmlns:a16="http://schemas.microsoft.com/office/drawing/2014/main" id="{00000000-0008-0000-3B00-0000FB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0" name="Line 257">
          <a:extLst>
            <a:ext uri="{FF2B5EF4-FFF2-40B4-BE49-F238E27FC236}">
              <a16:creationId xmlns:a16="http://schemas.microsoft.com/office/drawing/2014/main" id="{00000000-0008-0000-3B00-0000FC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1" name="Line 258">
          <a:extLst>
            <a:ext uri="{FF2B5EF4-FFF2-40B4-BE49-F238E27FC236}">
              <a16:creationId xmlns:a16="http://schemas.microsoft.com/office/drawing/2014/main" id="{00000000-0008-0000-3B00-0000FD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2" name="Line 259">
          <a:extLst>
            <a:ext uri="{FF2B5EF4-FFF2-40B4-BE49-F238E27FC236}">
              <a16:creationId xmlns:a16="http://schemas.microsoft.com/office/drawing/2014/main" id="{00000000-0008-0000-3B00-0000FE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3" name="Line 260">
          <a:extLst>
            <a:ext uri="{FF2B5EF4-FFF2-40B4-BE49-F238E27FC236}">
              <a16:creationId xmlns:a16="http://schemas.microsoft.com/office/drawing/2014/main" id="{00000000-0008-0000-3B00-0000FFE4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4" name="Line 261">
          <a:extLst>
            <a:ext uri="{FF2B5EF4-FFF2-40B4-BE49-F238E27FC236}">
              <a16:creationId xmlns:a16="http://schemas.microsoft.com/office/drawing/2014/main" id="{00000000-0008-0000-3B00-00000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5" name="Line 262">
          <a:extLst>
            <a:ext uri="{FF2B5EF4-FFF2-40B4-BE49-F238E27FC236}">
              <a16:creationId xmlns:a16="http://schemas.microsoft.com/office/drawing/2014/main" id="{00000000-0008-0000-3B00-00000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6" name="Line 263">
          <a:extLst>
            <a:ext uri="{FF2B5EF4-FFF2-40B4-BE49-F238E27FC236}">
              <a16:creationId xmlns:a16="http://schemas.microsoft.com/office/drawing/2014/main" id="{00000000-0008-0000-3B00-00000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7" name="Line 264">
          <a:extLst>
            <a:ext uri="{FF2B5EF4-FFF2-40B4-BE49-F238E27FC236}">
              <a16:creationId xmlns:a16="http://schemas.microsoft.com/office/drawing/2014/main" id="{00000000-0008-0000-3B00-00000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8" name="Line 265">
          <a:extLst>
            <a:ext uri="{FF2B5EF4-FFF2-40B4-BE49-F238E27FC236}">
              <a16:creationId xmlns:a16="http://schemas.microsoft.com/office/drawing/2014/main" id="{00000000-0008-0000-3B00-00000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29" name="Line 266">
          <a:extLst>
            <a:ext uri="{FF2B5EF4-FFF2-40B4-BE49-F238E27FC236}">
              <a16:creationId xmlns:a16="http://schemas.microsoft.com/office/drawing/2014/main" id="{00000000-0008-0000-3B00-00000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0" name="Line 267">
          <a:extLst>
            <a:ext uri="{FF2B5EF4-FFF2-40B4-BE49-F238E27FC236}">
              <a16:creationId xmlns:a16="http://schemas.microsoft.com/office/drawing/2014/main" id="{00000000-0008-0000-3B00-00000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1" name="Line 268">
          <a:extLst>
            <a:ext uri="{FF2B5EF4-FFF2-40B4-BE49-F238E27FC236}">
              <a16:creationId xmlns:a16="http://schemas.microsoft.com/office/drawing/2014/main" id="{00000000-0008-0000-3B00-00000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2" name="Line 269">
          <a:extLst>
            <a:ext uri="{FF2B5EF4-FFF2-40B4-BE49-F238E27FC236}">
              <a16:creationId xmlns:a16="http://schemas.microsoft.com/office/drawing/2014/main" id="{00000000-0008-0000-3B00-00000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3" name="Line 270">
          <a:extLst>
            <a:ext uri="{FF2B5EF4-FFF2-40B4-BE49-F238E27FC236}">
              <a16:creationId xmlns:a16="http://schemas.microsoft.com/office/drawing/2014/main" id="{00000000-0008-0000-3B00-00000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4" name="Line 271">
          <a:extLst>
            <a:ext uri="{FF2B5EF4-FFF2-40B4-BE49-F238E27FC236}">
              <a16:creationId xmlns:a16="http://schemas.microsoft.com/office/drawing/2014/main" id="{00000000-0008-0000-3B00-00000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5" name="Line 272">
          <a:extLst>
            <a:ext uri="{FF2B5EF4-FFF2-40B4-BE49-F238E27FC236}">
              <a16:creationId xmlns:a16="http://schemas.microsoft.com/office/drawing/2014/main" id="{00000000-0008-0000-3B00-00000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6" name="Line 273">
          <a:extLst>
            <a:ext uri="{FF2B5EF4-FFF2-40B4-BE49-F238E27FC236}">
              <a16:creationId xmlns:a16="http://schemas.microsoft.com/office/drawing/2014/main" id="{00000000-0008-0000-3B00-00000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7" name="Line 274">
          <a:extLst>
            <a:ext uri="{FF2B5EF4-FFF2-40B4-BE49-F238E27FC236}">
              <a16:creationId xmlns:a16="http://schemas.microsoft.com/office/drawing/2014/main" id="{00000000-0008-0000-3B00-00000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8" name="Line 275">
          <a:extLst>
            <a:ext uri="{FF2B5EF4-FFF2-40B4-BE49-F238E27FC236}">
              <a16:creationId xmlns:a16="http://schemas.microsoft.com/office/drawing/2014/main" id="{00000000-0008-0000-3B00-00000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39" name="Line 276">
          <a:extLst>
            <a:ext uri="{FF2B5EF4-FFF2-40B4-BE49-F238E27FC236}">
              <a16:creationId xmlns:a16="http://schemas.microsoft.com/office/drawing/2014/main" id="{00000000-0008-0000-3B00-00000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0" name="Line 277">
          <a:extLst>
            <a:ext uri="{FF2B5EF4-FFF2-40B4-BE49-F238E27FC236}">
              <a16:creationId xmlns:a16="http://schemas.microsoft.com/office/drawing/2014/main" id="{00000000-0008-0000-3B00-00001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1" name="Line 278">
          <a:extLst>
            <a:ext uri="{FF2B5EF4-FFF2-40B4-BE49-F238E27FC236}">
              <a16:creationId xmlns:a16="http://schemas.microsoft.com/office/drawing/2014/main" id="{00000000-0008-0000-3B00-00001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2" name="Line 279">
          <a:extLst>
            <a:ext uri="{FF2B5EF4-FFF2-40B4-BE49-F238E27FC236}">
              <a16:creationId xmlns:a16="http://schemas.microsoft.com/office/drawing/2014/main" id="{00000000-0008-0000-3B00-00001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3" name="Line 280">
          <a:extLst>
            <a:ext uri="{FF2B5EF4-FFF2-40B4-BE49-F238E27FC236}">
              <a16:creationId xmlns:a16="http://schemas.microsoft.com/office/drawing/2014/main" id="{00000000-0008-0000-3B00-00001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4" name="Line 281">
          <a:extLst>
            <a:ext uri="{FF2B5EF4-FFF2-40B4-BE49-F238E27FC236}">
              <a16:creationId xmlns:a16="http://schemas.microsoft.com/office/drawing/2014/main" id="{00000000-0008-0000-3B00-00001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5" name="Line 282">
          <a:extLst>
            <a:ext uri="{FF2B5EF4-FFF2-40B4-BE49-F238E27FC236}">
              <a16:creationId xmlns:a16="http://schemas.microsoft.com/office/drawing/2014/main" id="{00000000-0008-0000-3B00-00001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6" name="Line 283">
          <a:extLst>
            <a:ext uri="{FF2B5EF4-FFF2-40B4-BE49-F238E27FC236}">
              <a16:creationId xmlns:a16="http://schemas.microsoft.com/office/drawing/2014/main" id="{00000000-0008-0000-3B00-00001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7" name="Line 284">
          <a:extLst>
            <a:ext uri="{FF2B5EF4-FFF2-40B4-BE49-F238E27FC236}">
              <a16:creationId xmlns:a16="http://schemas.microsoft.com/office/drawing/2014/main" id="{00000000-0008-0000-3B00-00001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8" name="Line 285">
          <a:extLst>
            <a:ext uri="{FF2B5EF4-FFF2-40B4-BE49-F238E27FC236}">
              <a16:creationId xmlns:a16="http://schemas.microsoft.com/office/drawing/2014/main" id="{00000000-0008-0000-3B00-00001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49" name="Line 286">
          <a:extLst>
            <a:ext uri="{FF2B5EF4-FFF2-40B4-BE49-F238E27FC236}">
              <a16:creationId xmlns:a16="http://schemas.microsoft.com/office/drawing/2014/main" id="{00000000-0008-0000-3B00-00001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0" name="Line 287">
          <a:extLst>
            <a:ext uri="{FF2B5EF4-FFF2-40B4-BE49-F238E27FC236}">
              <a16:creationId xmlns:a16="http://schemas.microsoft.com/office/drawing/2014/main" id="{00000000-0008-0000-3B00-00001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1" name="Line 288">
          <a:extLst>
            <a:ext uri="{FF2B5EF4-FFF2-40B4-BE49-F238E27FC236}">
              <a16:creationId xmlns:a16="http://schemas.microsoft.com/office/drawing/2014/main" id="{00000000-0008-0000-3B00-00001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2" name="Line 289">
          <a:extLst>
            <a:ext uri="{FF2B5EF4-FFF2-40B4-BE49-F238E27FC236}">
              <a16:creationId xmlns:a16="http://schemas.microsoft.com/office/drawing/2014/main" id="{00000000-0008-0000-3B00-00001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3" name="Line 290">
          <a:extLst>
            <a:ext uri="{FF2B5EF4-FFF2-40B4-BE49-F238E27FC236}">
              <a16:creationId xmlns:a16="http://schemas.microsoft.com/office/drawing/2014/main" id="{00000000-0008-0000-3B00-00001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4" name="Line 291">
          <a:extLst>
            <a:ext uri="{FF2B5EF4-FFF2-40B4-BE49-F238E27FC236}">
              <a16:creationId xmlns:a16="http://schemas.microsoft.com/office/drawing/2014/main" id="{00000000-0008-0000-3B00-00001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5" name="Line 292">
          <a:extLst>
            <a:ext uri="{FF2B5EF4-FFF2-40B4-BE49-F238E27FC236}">
              <a16:creationId xmlns:a16="http://schemas.microsoft.com/office/drawing/2014/main" id="{00000000-0008-0000-3B00-00001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6" name="Line 293">
          <a:extLst>
            <a:ext uri="{FF2B5EF4-FFF2-40B4-BE49-F238E27FC236}">
              <a16:creationId xmlns:a16="http://schemas.microsoft.com/office/drawing/2014/main" id="{00000000-0008-0000-3B00-00002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7" name="Line 294">
          <a:extLst>
            <a:ext uri="{FF2B5EF4-FFF2-40B4-BE49-F238E27FC236}">
              <a16:creationId xmlns:a16="http://schemas.microsoft.com/office/drawing/2014/main" id="{00000000-0008-0000-3B00-00002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8" name="Line 295">
          <a:extLst>
            <a:ext uri="{FF2B5EF4-FFF2-40B4-BE49-F238E27FC236}">
              <a16:creationId xmlns:a16="http://schemas.microsoft.com/office/drawing/2014/main" id="{00000000-0008-0000-3B00-00002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59" name="Line 296">
          <a:extLst>
            <a:ext uri="{FF2B5EF4-FFF2-40B4-BE49-F238E27FC236}">
              <a16:creationId xmlns:a16="http://schemas.microsoft.com/office/drawing/2014/main" id="{00000000-0008-0000-3B00-00002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0" name="Line 297">
          <a:extLst>
            <a:ext uri="{FF2B5EF4-FFF2-40B4-BE49-F238E27FC236}">
              <a16:creationId xmlns:a16="http://schemas.microsoft.com/office/drawing/2014/main" id="{00000000-0008-0000-3B00-00002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1" name="Line 298">
          <a:extLst>
            <a:ext uri="{FF2B5EF4-FFF2-40B4-BE49-F238E27FC236}">
              <a16:creationId xmlns:a16="http://schemas.microsoft.com/office/drawing/2014/main" id="{00000000-0008-0000-3B00-00002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2" name="Line 299">
          <a:extLst>
            <a:ext uri="{FF2B5EF4-FFF2-40B4-BE49-F238E27FC236}">
              <a16:creationId xmlns:a16="http://schemas.microsoft.com/office/drawing/2014/main" id="{00000000-0008-0000-3B00-00002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3" name="Line 300">
          <a:extLst>
            <a:ext uri="{FF2B5EF4-FFF2-40B4-BE49-F238E27FC236}">
              <a16:creationId xmlns:a16="http://schemas.microsoft.com/office/drawing/2014/main" id="{00000000-0008-0000-3B00-00002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4" name="Line 301">
          <a:extLst>
            <a:ext uri="{FF2B5EF4-FFF2-40B4-BE49-F238E27FC236}">
              <a16:creationId xmlns:a16="http://schemas.microsoft.com/office/drawing/2014/main" id="{00000000-0008-0000-3B00-00002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5" name="Line 302">
          <a:extLst>
            <a:ext uri="{FF2B5EF4-FFF2-40B4-BE49-F238E27FC236}">
              <a16:creationId xmlns:a16="http://schemas.microsoft.com/office/drawing/2014/main" id="{00000000-0008-0000-3B00-00002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6" name="Line 303">
          <a:extLst>
            <a:ext uri="{FF2B5EF4-FFF2-40B4-BE49-F238E27FC236}">
              <a16:creationId xmlns:a16="http://schemas.microsoft.com/office/drawing/2014/main" id="{00000000-0008-0000-3B00-00002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7" name="Line 304">
          <a:extLst>
            <a:ext uri="{FF2B5EF4-FFF2-40B4-BE49-F238E27FC236}">
              <a16:creationId xmlns:a16="http://schemas.microsoft.com/office/drawing/2014/main" id="{00000000-0008-0000-3B00-00002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8" name="Line 305">
          <a:extLst>
            <a:ext uri="{FF2B5EF4-FFF2-40B4-BE49-F238E27FC236}">
              <a16:creationId xmlns:a16="http://schemas.microsoft.com/office/drawing/2014/main" id="{00000000-0008-0000-3B00-00002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69" name="Line 306">
          <a:extLst>
            <a:ext uri="{FF2B5EF4-FFF2-40B4-BE49-F238E27FC236}">
              <a16:creationId xmlns:a16="http://schemas.microsoft.com/office/drawing/2014/main" id="{00000000-0008-0000-3B00-00002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0" name="Line 307">
          <a:extLst>
            <a:ext uri="{FF2B5EF4-FFF2-40B4-BE49-F238E27FC236}">
              <a16:creationId xmlns:a16="http://schemas.microsoft.com/office/drawing/2014/main" id="{00000000-0008-0000-3B00-00002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1" name="Line 308">
          <a:extLst>
            <a:ext uri="{FF2B5EF4-FFF2-40B4-BE49-F238E27FC236}">
              <a16:creationId xmlns:a16="http://schemas.microsoft.com/office/drawing/2014/main" id="{00000000-0008-0000-3B00-00002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2" name="Line 309">
          <a:extLst>
            <a:ext uri="{FF2B5EF4-FFF2-40B4-BE49-F238E27FC236}">
              <a16:creationId xmlns:a16="http://schemas.microsoft.com/office/drawing/2014/main" id="{00000000-0008-0000-3B00-00003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3" name="Line 310">
          <a:extLst>
            <a:ext uri="{FF2B5EF4-FFF2-40B4-BE49-F238E27FC236}">
              <a16:creationId xmlns:a16="http://schemas.microsoft.com/office/drawing/2014/main" id="{00000000-0008-0000-3B00-00003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4" name="Line 311">
          <a:extLst>
            <a:ext uri="{FF2B5EF4-FFF2-40B4-BE49-F238E27FC236}">
              <a16:creationId xmlns:a16="http://schemas.microsoft.com/office/drawing/2014/main" id="{00000000-0008-0000-3B00-00003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5" name="Line 312">
          <a:extLst>
            <a:ext uri="{FF2B5EF4-FFF2-40B4-BE49-F238E27FC236}">
              <a16:creationId xmlns:a16="http://schemas.microsoft.com/office/drawing/2014/main" id="{00000000-0008-0000-3B00-00003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6" name="Line 313">
          <a:extLst>
            <a:ext uri="{FF2B5EF4-FFF2-40B4-BE49-F238E27FC236}">
              <a16:creationId xmlns:a16="http://schemas.microsoft.com/office/drawing/2014/main" id="{00000000-0008-0000-3B00-00003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7" name="Line 314">
          <a:extLst>
            <a:ext uri="{FF2B5EF4-FFF2-40B4-BE49-F238E27FC236}">
              <a16:creationId xmlns:a16="http://schemas.microsoft.com/office/drawing/2014/main" id="{00000000-0008-0000-3B00-00003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8" name="Line 315">
          <a:extLst>
            <a:ext uri="{FF2B5EF4-FFF2-40B4-BE49-F238E27FC236}">
              <a16:creationId xmlns:a16="http://schemas.microsoft.com/office/drawing/2014/main" id="{00000000-0008-0000-3B00-00003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79" name="Line 316">
          <a:extLst>
            <a:ext uri="{FF2B5EF4-FFF2-40B4-BE49-F238E27FC236}">
              <a16:creationId xmlns:a16="http://schemas.microsoft.com/office/drawing/2014/main" id="{00000000-0008-0000-3B00-00003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0" name="Line 317">
          <a:extLst>
            <a:ext uri="{FF2B5EF4-FFF2-40B4-BE49-F238E27FC236}">
              <a16:creationId xmlns:a16="http://schemas.microsoft.com/office/drawing/2014/main" id="{00000000-0008-0000-3B00-00003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1" name="Line 318">
          <a:extLst>
            <a:ext uri="{FF2B5EF4-FFF2-40B4-BE49-F238E27FC236}">
              <a16:creationId xmlns:a16="http://schemas.microsoft.com/office/drawing/2014/main" id="{00000000-0008-0000-3B00-00003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2" name="Line 319">
          <a:extLst>
            <a:ext uri="{FF2B5EF4-FFF2-40B4-BE49-F238E27FC236}">
              <a16:creationId xmlns:a16="http://schemas.microsoft.com/office/drawing/2014/main" id="{00000000-0008-0000-3B00-00003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3" name="Line 320">
          <a:extLst>
            <a:ext uri="{FF2B5EF4-FFF2-40B4-BE49-F238E27FC236}">
              <a16:creationId xmlns:a16="http://schemas.microsoft.com/office/drawing/2014/main" id="{00000000-0008-0000-3B00-00003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4" name="Line 321">
          <a:extLst>
            <a:ext uri="{FF2B5EF4-FFF2-40B4-BE49-F238E27FC236}">
              <a16:creationId xmlns:a16="http://schemas.microsoft.com/office/drawing/2014/main" id="{00000000-0008-0000-3B00-00003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5" name="Line 322">
          <a:extLst>
            <a:ext uri="{FF2B5EF4-FFF2-40B4-BE49-F238E27FC236}">
              <a16:creationId xmlns:a16="http://schemas.microsoft.com/office/drawing/2014/main" id="{00000000-0008-0000-3B00-00003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6" name="Line 323">
          <a:extLst>
            <a:ext uri="{FF2B5EF4-FFF2-40B4-BE49-F238E27FC236}">
              <a16:creationId xmlns:a16="http://schemas.microsoft.com/office/drawing/2014/main" id="{00000000-0008-0000-3B00-00003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7" name="Line 324">
          <a:extLst>
            <a:ext uri="{FF2B5EF4-FFF2-40B4-BE49-F238E27FC236}">
              <a16:creationId xmlns:a16="http://schemas.microsoft.com/office/drawing/2014/main" id="{00000000-0008-0000-3B00-00003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8" name="Line 325">
          <a:extLst>
            <a:ext uri="{FF2B5EF4-FFF2-40B4-BE49-F238E27FC236}">
              <a16:creationId xmlns:a16="http://schemas.microsoft.com/office/drawing/2014/main" id="{00000000-0008-0000-3B00-00004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89" name="Line 326">
          <a:extLst>
            <a:ext uri="{FF2B5EF4-FFF2-40B4-BE49-F238E27FC236}">
              <a16:creationId xmlns:a16="http://schemas.microsoft.com/office/drawing/2014/main" id="{00000000-0008-0000-3B00-00004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0" name="Line 327">
          <a:extLst>
            <a:ext uri="{FF2B5EF4-FFF2-40B4-BE49-F238E27FC236}">
              <a16:creationId xmlns:a16="http://schemas.microsoft.com/office/drawing/2014/main" id="{00000000-0008-0000-3B00-00004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1" name="Line 328">
          <a:extLst>
            <a:ext uri="{FF2B5EF4-FFF2-40B4-BE49-F238E27FC236}">
              <a16:creationId xmlns:a16="http://schemas.microsoft.com/office/drawing/2014/main" id="{00000000-0008-0000-3B00-00004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2" name="Line 329">
          <a:extLst>
            <a:ext uri="{FF2B5EF4-FFF2-40B4-BE49-F238E27FC236}">
              <a16:creationId xmlns:a16="http://schemas.microsoft.com/office/drawing/2014/main" id="{00000000-0008-0000-3B00-00004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3" name="Line 330">
          <a:extLst>
            <a:ext uri="{FF2B5EF4-FFF2-40B4-BE49-F238E27FC236}">
              <a16:creationId xmlns:a16="http://schemas.microsoft.com/office/drawing/2014/main" id="{00000000-0008-0000-3B00-00004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4" name="Line 331">
          <a:extLst>
            <a:ext uri="{FF2B5EF4-FFF2-40B4-BE49-F238E27FC236}">
              <a16:creationId xmlns:a16="http://schemas.microsoft.com/office/drawing/2014/main" id="{00000000-0008-0000-3B00-00004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5" name="Line 332">
          <a:extLst>
            <a:ext uri="{FF2B5EF4-FFF2-40B4-BE49-F238E27FC236}">
              <a16:creationId xmlns:a16="http://schemas.microsoft.com/office/drawing/2014/main" id="{00000000-0008-0000-3B00-00004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6" name="Line 333">
          <a:extLst>
            <a:ext uri="{FF2B5EF4-FFF2-40B4-BE49-F238E27FC236}">
              <a16:creationId xmlns:a16="http://schemas.microsoft.com/office/drawing/2014/main" id="{00000000-0008-0000-3B00-00004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7" name="Line 334">
          <a:extLst>
            <a:ext uri="{FF2B5EF4-FFF2-40B4-BE49-F238E27FC236}">
              <a16:creationId xmlns:a16="http://schemas.microsoft.com/office/drawing/2014/main" id="{00000000-0008-0000-3B00-00004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8" name="Line 335">
          <a:extLst>
            <a:ext uri="{FF2B5EF4-FFF2-40B4-BE49-F238E27FC236}">
              <a16:creationId xmlns:a16="http://schemas.microsoft.com/office/drawing/2014/main" id="{00000000-0008-0000-3B00-00004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699" name="Line 336">
          <a:extLst>
            <a:ext uri="{FF2B5EF4-FFF2-40B4-BE49-F238E27FC236}">
              <a16:creationId xmlns:a16="http://schemas.microsoft.com/office/drawing/2014/main" id="{00000000-0008-0000-3B00-00004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0" name="Line 337">
          <a:extLst>
            <a:ext uri="{FF2B5EF4-FFF2-40B4-BE49-F238E27FC236}">
              <a16:creationId xmlns:a16="http://schemas.microsoft.com/office/drawing/2014/main" id="{00000000-0008-0000-3B00-00004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1" name="Line 338">
          <a:extLst>
            <a:ext uri="{FF2B5EF4-FFF2-40B4-BE49-F238E27FC236}">
              <a16:creationId xmlns:a16="http://schemas.microsoft.com/office/drawing/2014/main" id="{00000000-0008-0000-3B00-00004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2" name="Line 339">
          <a:extLst>
            <a:ext uri="{FF2B5EF4-FFF2-40B4-BE49-F238E27FC236}">
              <a16:creationId xmlns:a16="http://schemas.microsoft.com/office/drawing/2014/main" id="{00000000-0008-0000-3B00-00004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3" name="Line 340">
          <a:extLst>
            <a:ext uri="{FF2B5EF4-FFF2-40B4-BE49-F238E27FC236}">
              <a16:creationId xmlns:a16="http://schemas.microsoft.com/office/drawing/2014/main" id="{00000000-0008-0000-3B00-00004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4" name="Line 341">
          <a:extLst>
            <a:ext uri="{FF2B5EF4-FFF2-40B4-BE49-F238E27FC236}">
              <a16:creationId xmlns:a16="http://schemas.microsoft.com/office/drawing/2014/main" id="{00000000-0008-0000-3B00-00005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5" name="Line 342">
          <a:extLst>
            <a:ext uri="{FF2B5EF4-FFF2-40B4-BE49-F238E27FC236}">
              <a16:creationId xmlns:a16="http://schemas.microsoft.com/office/drawing/2014/main" id="{00000000-0008-0000-3B00-00005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6" name="Line 343">
          <a:extLst>
            <a:ext uri="{FF2B5EF4-FFF2-40B4-BE49-F238E27FC236}">
              <a16:creationId xmlns:a16="http://schemas.microsoft.com/office/drawing/2014/main" id="{00000000-0008-0000-3B00-00005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7" name="Line 344">
          <a:extLst>
            <a:ext uri="{FF2B5EF4-FFF2-40B4-BE49-F238E27FC236}">
              <a16:creationId xmlns:a16="http://schemas.microsoft.com/office/drawing/2014/main" id="{00000000-0008-0000-3B00-00005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8" name="Line 345">
          <a:extLst>
            <a:ext uri="{FF2B5EF4-FFF2-40B4-BE49-F238E27FC236}">
              <a16:creationId xmlns:a16="http://schemas.microsoft.com/office/drawing/2014/main" id="{00000000-0008-0000-3B00-00005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09" name="Line 346">
          <a:extLst>
            <a:ext uri="{FF2B5EF4-FFF2-40B4-BE49-F238E27FC236}">
              <a16:creationId xmlns:a16="http://schemas.microsoft.com/office/drawing/2014/main" id="{00000000-0008-0000-3B00-00005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0" name="Line 347">
          <a:extLst>
            <a:ext uri="{FF2B5EF4-FFF2-40B4-BE49-F238E27FC236}">
              <a16:creationId xmlns:a16="http://schemas.microsoft.com/office/drawing/2014/main" id="{00000000-0008-0000-3B00-00005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1" name="Line 348">
          <a:extLst>
            <a:ext uri="{FF2B5EF4-FFF2-40B4-BE49-F238E27FC236}">
              <a16:creationId xmlns:a16="http://schemas.microsoft.com/office/drawing/2014/main" id="{00000000-0008-0000-3B00-00005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2" name="Line 349">
          <a:extLst>
            <a:ext uri="{FF2B5EF4-FFF2-40B4-BE49-F238E27FC236}">
              <a16:creationId xmlns:a16="http://schemas.microsoft.com/office/drawing/2014/main" id="{00000000-0008-0000-3B00-00005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3" name="Line 350">
          <a:extLst>
            <a:ext uri="{FF2B5EF4-FFF2-40B4-BE49-F238E27FC236}">
              <a16:creationId xmlns:a16="http://schemas.microsoft.com/office/drawing/2014/main" id="{00000000-0008-0000-3B00-00005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4" name="Line 351">
          <a:extLst>
            <a:ext uri="{FF2B5EF4-FFF2-40B4-BE49-F238E27FC236}">
              <a16:creationId xmlns:a16="http://schemas.microsoft.com/office/drawing/2014/main" id="{00000000-0008-0000-3B00-00005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5" name="Line 352">
          <a:extLst>
            <a:ext uri="{FF2B5EF4-FFF2-40B4-BE49-F238E27FC236}">
              <a16:creationId xmlns:a16="http://schemas.microsoft.com/office/drawing/2014/main" id="{00000000-0008-0000-3B00-00005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6" name="Line 353">
          <a:extLst>
            <a:ext uri="{FF2B5EF4-FFF2-40B4-BE49-F238E27FC236}">
              <a16:creationId xmlns:a16="http://schemas.microsoft.com/office/drawing/2014/main" id="{00000000-0008-0000-3B00-00005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7" name="Line 354">
          <a:extLst>
            <a:ext uri="{FF2B5EF4-FFF2-40B4-BE49-F238E27FC236}">
              <a16:creationId xmlns:a16="http://schemas.microsoft.com/office/drawing/2014/main" id="{00000000-0008-0000-3B00-00005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8" name="Line 355">
          <a:extLst>
            <a:ext uri="{FF2B5EF4-FFF2-40B4-BE49-F238E27FC236}">
              <a16:creationId xmlns:a16="http://schemas.microsoft.com/office/drawing/2014/main" id="{00000000-0008-0000-3B00-00005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19" name="Line 356">
          <a:extLst>
            <a:ext uri="{FF2B5EF4-FFF2-40B4-BE49-F238E27FC236}">
              <a16:creationId xmlns:a16="http://schemas.microsoft.com/office/drawing/2014/main" id="{00000000-0008-0000-3B00-00005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0" name="Line 357">
          <a:extLst>
            <a:ext uri="{FF2B5EF4-FFF2-40B4-BE49-F238E27FC236}">
              <a16:creationId xmlns:a16="http://schemas.microsoft.com/office/drawing/2014/main" id="{00000000-0008-0000-3B00-00006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1" name="Line 358">
          <a:extLst>
            <a:ext uri="{FF2B5EF4-FFF2-40B4-BE49-F238E27FC236}">
              <a16:creationId xmlns:a16="http://schemas.microsoft.com/office/drawing/2014/main" id="{00000000-0008-0000-3B00-00006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2" name="Line 359">
          <a:extLst>
            <a:ext uri="{FF2B5EF4-FFF2-40B4-BE49-F238E27FC236}">
              <a16:creationId xmlns:a16="http://schemas.microsoft.com/office/drawing/2014/main" id="{00000000-0008-0000-3B00-00006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3" name="Line 360">
          <a:extLst>
            <a:ext uri="{FF2B5EF4-FFF2-40B4-BE49-F238E27FC236}">
              <a16:creationId xmlns:a16="http://schemas.microsoft.com/office/drawing/2014/main" id="{00000000-0008-0000-3B00-00006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4" name="Line 361">
          <a:extLst>
            <a:ext uri="{FF2B5EF4-FFF2-40B4-BE49-F238E27FC236}">
              <a16:creationId xmlns:a16="http://schemas.microsoft.com/office/drawing/2014/main" id="{00000000-0008-0000-3B00-00006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5" name="Line 362">
          <a:extLst>
            <a:ext uri="{FF2B5EF4-FFF2-40B4-BE49-F238E27FC236}">
              <a16:creationId xmlns:a16="http://schemas.microsoft.com/office/drawing/2014/main" id="{00000000-0008-0000-3B00-00006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6" name="Line 363">
          <a:extLst>
            <a:ext uri="{FF2B5EF4-FFF2-40B4-BE49-F238E27FC236}">
              <a16:creationId xmlns:a16="http://schemas.microsoft.com/office/drawing/2014/main" id="{00000000-0008-0000-3B00-00006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7" name="Line 364">
          <a:extLst>
            <a:ext uri="{FF2B5EF4-FFF2-40B4-BE49-F238E27FC236}">
              <a16:creationId xmlns:a16="http://schemas.microsoft.com/office/drawing/2014/main" id="{00000000-0008-0000-3B00-00006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8" name="Line 365">
          <a:extLst>
            <a:ext uri="{FF2B5EF4-FFF2-40B4-BE49-F238E27FC236}">
              <a16:creationId xmlns:a16="http://schemas.microsoft.com/office/drawing/2014/main" id="{00000000-0008-0000-3B00-00006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29" name="Line 366">
          <a:extLst>
            <a:ext uri="{FF2B5EF4-FFF2-40B4-BE49-F238E27FC236}">
              <a16:creationId xmlns:a16="http://schemas.microsoft.com/office/drawing/2014/main" id="{00000000-0008-0000-3B00-00006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0" name="Line 367">
          <a:extLst>
            <a:ext uri="{FF2B5EF4-FFF2-40B4-BE49-F238E27FC236}">
              <a16:creationId xmlns:a16="http://schemas.microsoft.com/office/drawing/2014/main" id="{00000000-0008-0000-3B00-00006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1" name="Line 368">
          <a:extLst>
            <a:ext uri="{FF2B5EF4-FFF2-40B4-BE49-F238E27FC236}">
              <a16:creationId xmlns:a16="http://schemas.microsoft.com/office/drawing/2014/main" id="{00000000-0008-0000-3B00-00006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2" name="Line 369">
          <a:extLst>
            <a:ext uri="{FF2B5EF4-FFF2-40B4-BE49-F238E27FC236}">
              <a16:creationId xmlns:a16="http://schemas.microsoft.com/office/drawing/2014/main" id="{00000000-0008-0000-3B00-00006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3" name="Line 370">
          <a:extLst>
            <a:ext uri="{FF2B5EF4-FFF2-40B4-BE49-F238E27FC236}">
              <a16:creationId xmlns:a16="http://schemas.microsoft.com/office/drawing/2014/main" id="{00000000-0008-0000-3B00-00006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4" name="Line 371">
          <a:extLst>
            <a:ext uri="{FF2B5EF4-FFF2-40B4-BE49-F238E27FC236}">
              <a16:creationId xmlns:a16="http://schemas.microsoft.com/office/drawing/2014/main" id="{00000000-0008-0000-3B00-00006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5" name="Line 372">
          <a:extLst>
            <a:ext uri="{FF2B5EF4-FFF2-40B4-BE49-F238E27FC236}">
              <a16:creationId xmlns:a16="http://schemas.microsoft.com/office/drawing/2014/main" id="{00000000-0008-0000-3B00-00006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6" name="Line 373">
          <a:extLst>
            <a:ext uri="{FF2B5EF4-FFF2-40B4-BE49-F238E27FC236}">
              <a16:creationId xmlns:a16="http://schemas.microsoft.com/office/drawing/2014/main" id="{00000000-0008-0000-3B00-00007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7" name="Line 374">
          <a:extLst>
            <a:ext uri="{FF2B5EF4-FFF2-40B4-BE49-F238E27FC236}">
              <a16:creationId xmlns:a16="http://schemas.microsoft.com/office/drawing/2014/main" id="{00000000-0008-0000-3B00-00007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8" name="Line 375">
          <a:extLst>
            <a:ext uri="{FF2B5EF4-FFF2-40B4-BE49-F238E27FC236}">
              <a16:creationId xmlns:a16="http://schemas.microsoft.com/office/drawing/2014/main" id="{00000000-0008-0000-3B00-00007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39" name="Line 376">
          <a:extLst>
            <a:ext uri="{FF2B5EF4-FFF2-40B4-BE49-F238E27FC236}">
              <a16:creationId xmlns:a16="http://schemas.microsoft.com/office/drawing/2014/main" id="{00000000-0008-0000-3B00-00007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0" name="Line 377">
          <a:extLst>
            <a:ext uri="{FF2B5EF4-FFF2-40B4-BE49-F238E27FC236}">
              <a16:creationId xmlns:a16="http://schemas.microsoft.com/office/drawing/2014/main" id="{00000000-0008-0000-3B00-00007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1" name="Line 378">
          <a:extLst>
            <a:ext uri="{FF2B5EF4-FFF2-40B4-BE49-F238E27FC236}">
              <a16:creationId xmlns:a16="http://schemas.microsoft.com/office/drawing/2014/main" id="{00000000-0008-0000-3B00-00007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2" name="Line 379">
          <a:extLst>
            <a:ext uri="{FF2B5EF4-FFF2-40B4-BE49-F238E27FC236}">
              <a16:creationId xmlns:a16="http://schemas.microsoft.com/office/drawing/2014/main" id="{00000000-0008-0000-3B00-00007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3" name="Line 380">
          <a:extLst>
            <a:ext uri="{FF2B5EF4-FFF2-40B4-BE49-F238E27FC236}">
              <a16:creationId xmlns:a16="http://schemas.microsoft.com/office/drawing/2014/main" id="{00000000-0008-0000-3B00-00007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4" name="Line 381">
          <a:extLst>
            <a:ext uri="{FF2B5EF4-FFF2-40B4-BE49-F238E27FC236}">
              <a16:creationId xmlns:a16="http://schemas.microsoft.com/office/drawing/2014/main" id="{00000000-0008-0000-3B00-00007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5" name="Line 382">
          <a:extLst>
            <a:ext uri="{FF2B5EF4-FFF2-40B4-BE49-F238E27FC236}">
              <a16:creationId xmlns:a16="http://schemas.microsoft.com/office/drawing/2014/main" id="{00000000-0008-0000-3B00-00007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6" name="Line 383">
          <a:extLst>
            <a:ext uri="{FF2B5EF4-FFF2-40B4-BE49-F238E27FC236}">
              <a16:creationId xmlns:a16="http://schemas.microsoft.com/office/drawing/2014/main" id="{00000000-0008-0000-3B00-00007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7" name="Line 384">
          <a:extLst>
            <a:ext uri="{FF2B5EF4-FFF2-40B4-BE49-F238E27FC236}">
              <a16:creationId xmlns:a16="http://schemas.microsoft.com/office/drawing/2014/main" id="{00000000-0008-0000-3B00-00007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8" name="Line 385">
          <a:extLst>
            <a:ext uri="{FF2B5EF4-FFF2-40B4-BE49-F238E27FC236}">
              <a16:creationId xmlns:a16="http://schemas.microsoft.com/office/drawing/2014/main" id="{00000000-0008-0000-3B00-00007C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49" name="Line 386">
          <a:extLst>
            <a:ext uri="{FF2B5EF4-FFF2-40B4-BE49-F238E27FC236}">
              <a16:creationId xmlns:a16="http://schemas.microsoft.com/office/drawing/2014/main" id="{00000000-0008-0000-3B00-00007D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0" name="Line 387">
          <a:extLst>
            <a:ext uri="{FF2B5EF4-FFF2-40B4-BE49-F238E27FC236}">
              <a16:creationId xmlns:a16="http://schemas.microsoft.com/office/drawing/2014/main" id="{00000000-0008-0000-3B00-00007E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1" name="Line 388">
          <a:extLst>
            <a:ext uri="{FF2B5EF4-FFF2-40B4-BE49-F238E27FC236}">
              <a16:creationId xmlns:a16="http://schemas.microsoft.com/office/drawing/2014/main" id="{00000000-0008-0000-3B00-00007F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2" name="Line 389">
          <a:extLst>
            <a:ext uri="{FF2B5EF4-FFF2-40B4-BE49-F238E27FC236}">
              <a16:creationId xmlns:a16="http://schemas.microsoft.com/office/drawing/2014/main" id="{00000000-0008-0000-3B00-000080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3" name="Line 390">
          <a:extLst>
            <a:ext uri="{FF2B5EF4-FFF2-40B4-BE49-F238E27FC236}">
              <a16:creationId xmlns:a16="http://schemas.microsoft.com/office/drawing/2014/main" id="{00000000-0008-0000-3B00-000081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4" name="Line 391">
          <a:extLst>
            <a:ext uri="{FF2B5EF4-FFF2-40B4-BE49-F238E27FC236}">
              <a16:creationId xmlns:a16="http://schemas.microsoft.com/office/drawing/2014/main" id="{00000000-0008-0000-3B00-000082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5" name="Line 392">
          <a:extLst>
            <a:ext uri="{FF2B5EF4-FFF2-40B4-BE49-F238E27FC236}">
              <a16:creationId xmlns:a16="http://schemas.microsoft.com/office/drawing/2014/main" id="{00000000-0008-0000-3B00-000083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6" name="Line 393">
          <a:extLst>
            <a:ext uri="{FF2B5EF4-FFF2-40B4-BE49-F238E27FC236}">
              <a16:creationId xmlns:a16="http://schemas.microsoft.com/office/drawing/2014/main" id="{00000000-0008-0000-3B00-000084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7" name="Line 394">
          <a:extLst>
            <a:ext uri="{FF2B5EF4-FFF2-40B4-BE49-F238E27FC236}">
              <a16:creationId xmlns:a16="http://schemas.microsoft.com/office/drawing/2014/main" id="{00000000-0008-0000-3B00-000085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8" name="Line 395">
          <a:extLst>
            <a:ext uri="{FF2B5EF4-FFF2-40B4-BE49-F238E27FC236}">
              <a16:creationId xmlns:a16="http://schemas.microsoft.com/office/drawing/2014/main" id="{00000000-0008-0000-3B00-000086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59" name="Line 396">
          <a:extLst>
            <a:ext uri="{FF2B5EF4-FFF2-40B4-BE49-F238E27FC236}">
              <a16:creationId xmlns:a16="http://schemas.microsoft.com/office/drawing/2014/main" id="{00000000-0008-0000-3B00-000087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0" name="Line 397">
          <a:extLst>
            <a:ext uri="{FF2B5EF4-FFF2-40B4-BE49-F238E27FC236}">
              <a16:creationId xmlns:a16="http://schemas.microsoft.com/office/drawing/2014/main" id="{00000000-0008-0000-3B00-000088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1" name="Line 398">
          <a:extLst>
            <a:ext uri="{FF2B5EF4-FFF2-40B4-BE49-F238E27FC236}">
              <a16:creationId xmlns:a16="http://schemas.microsoft.com/office/drawing/2014/main" id="{00000000-0008-0000-3B00-000089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2" name="Line 399">
          <a:extLst>
            <a:ext uri="{FF2B5EF4-FFF2-40B4-BE49-F238E27FC236}">
              <a16:creationId xmlns:a16="http://schemas.microsoft.com/office/drawing/2014/main" id="{00000000-0008-0000-3B00-00008A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8763" name="Line 400">
          <a:extLst>
            <a:ext uri="{FF2B5EF4-FFF2-40B4-BE49-F238E27FC236}">
              <a16:creationId xmlns:a16="http://schemas.microsoft.com/office/drawing/2014/main" id="{00000000-0008-0000-3B00-00008BE50000}"/>
            </a:ext>
          </a:extLst>
        </xdr:cNvPr>
        <xdr:cNvSpPr>
          <a:spLocks noChangeShapeType="1"/>
        </xdr:cNvSpPr>
      </xdr:nvSpPr>
      <xdr:spPr bwMode="auto">
        <a:xfrm>
          <a:off x="5810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3" name="Line 1">
          <a:extLst>
            <a:ext uri="{FF2B5EF4-FFF2-40B4-BE49-F238E27FC236}">
              <a16:creationId xmlns:a16="http://schemas.microsoft.com/office/drawing/2014/main" id="{00000000-0008-0000-3C00-00000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4" name="Line 2">
          <a:extLst>
            <a:ext uri="{FF2B5EF4-FFF2-40B4-BE49-F238E27FC236}">
              <a16:creationId xmlns:a16="http://schemas.microsoft.com/office/drawing/2014/main" id="{00000000-0008-0000-3C00-00000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5" name="Line 3">
          <a:extLst>
            <a:ext uri="{FF2B5EF4-FFF2-40B4-BE49-F238E27FC236}">
              <a16:creationId xmlns:a16="http://schemas.microsoft.com/office/drawing/2014/main" id="{00000000-0008-0000-3C00-00000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6" name="Line 4">
          <a:extLst>
            <a:ext uri="{FF2B5EF4-FFF2-40B4-BE49-F238E27FC236}">
              <a16:creationId xmlns:a16="http://schemas.microsoft.com/office/drawing/2014/main" id="{00000000-0008-0000-3C00-00000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7" name="Line 5">
          <a:extLst>
            <a:ext uri="{FF2B5EF4-FFF2-40B4-BE49-F238E27FC236}">
              <a16:creationId xmlns:a16="http://schemas.microsoft.com/office/drawing/2014/main" id="{00000000-0008-0000-3C00-00000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8" name="Line 6">
          <a:extLst>
            <a:ext uri="{FF2B5EF4-FFF2-40B4-BE49-F238E27FC236}">
              <a16:creationId xmlns:a16="http://schemas.microsoft.com/office/drawing/2014/main" id="{00000000-0008-0000-3C00-00000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399" name="Line 7">
          <a:extLst>
            <a:ext uri="{FF2B5EF4-FFF2-40B4-BE49-F238E27FC236}">
              <a16:creationId xmlns:a16="http://schemas.microsoft.com/office/drawing/2014/main" id="{00000000-0008-0000-3C00-00000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0" name="Line 8">
          <a:extLst>
            <a:ext uri="{FF2B5EF4-FFF2-40B4-BE49-F238E27FC236}">
              <a16:creationId xmlns:a16="http://schemas.microsoft.com/office/drawing/2014/main" id="{00000000-0008-0000-3C00-00000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1" name="Line 9">
          <a:extLst>
            <a:ext uri="{FF2B5EF4-FFF2-40B4-BE49-F238E27FC236}">
              <a16:creationId xmlns:a16="http://schemas.microsoft.com/office/drawing/2014/main" id="{00000000-0008-0000-3C00-00000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2" name="Line 10">
          <a:extLst>
            <a:ext uri="{FF2B5EF4-FFF2-40B4-BE49-F238E27FC236}">
              <a16:creationId xmlns:a16="http://schemas.microsoft.com/office/drawing/2014/main" id="{00000000-0008-0000-3C00-00000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3" name="Line 11">
          <a:extLst>
            <a:ext uri="{FF2B5EF4-FFF2-40B4-BE49-F238E27FC236}">
              <a16:creationId xmlns:a16="http://schemas.microsoft.com/office/drawing/2014/main" id="{00000000-0008-0000-3C00-00000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4" name="Line 12">
          <a:extLst>
            <a:ext uri="{FF2B5EF4-FFF2-40B4-BE49-F238E27FC236}">
              <a16:creationId xmlns:a16="http://schemas.microsoft.com/office/drawing/2014/main" id="{00000000-0008-0000-3C00-00000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5" name="Line 13">
          <a:extLst>
            <a:ext uri="{FF2B5EF4-FFF2-40B4-BE49-F238E27FC236}">
              <a16:creationId xmlns:a16="http://schemas.microsoft.com/office/drawing/2014/main" id="{00000000-0008-0000-3C00-00000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6" name="Line 14">
          <a:extLst>
            <a:ext uri="{FF2B5EF4-FFF2-40B4-BE49-F238E27FC236}">
              <a16:creationId xmlns:a16="http://schemas.microsoft.com/office/drawing/2014/main" id="{00000000-0008-0000-3C00-00000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7" name="Line 15">
          <a:extLst>
            <a:ext uri="{FF2B5EF4-FFF2-40B4-BE49-F238E27FC236}">
              <a16:creationId xmlns:a16="http://schemas.microsoft.com/office/drawing/2014/main" id="{00000000-0008-0000-3C00-00000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8" name="Line 16">
          <a:extLst>
            <a:ext uri="{FF2B5EF4-FFF2-40B4-BE49-F238E27FC236}">
              <a16:creationId xmlns:a16="http://schemas.microsoft.com/office/drawing/2014/main" id="{00000000-0008-0000-3C00-00001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09" name="Line 17">
          <a:extLst>
            <a:ext uri="{FF2B5EF4-FFF2-40B4-BE49-F238E27FC236}">
              <a16:creationId xmlns:a16="http://schemas.microsoft.com/office/drawing/2014/main" id="{00000000-0008-0000-3C00-00001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0" name="Line 18">
          <a:extLst>
            <a:ext uri="{FF2B5EF4-FFF2-40B4-BE49-F238E27FC236}">
              <a16:creationId xmlns:a16="http://schemas.microsoft.com/office/drawing/2014/main" id="{00000000-0008-0000-3C00-00001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1" name="Line 19">
          <a:extLst>
            <a:ext uri="{FF2B5EF4-FFF2-40B4-BE49-F238E27FC236}">
              <a16:creationId xmlns:a16="http://schemas.microsoft.com/office/drawing/2014/main" id="{00000000-0008-0000-3C00-00001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2" name="Line 20">
          <a:extLst>
            <a:ext uri="{FF2B5EF4-FFF2-40B4-BE49-F238E27FC236}">
              <a16:creationId xmlns:a16="http://schemas.microsoft.com/office/drawing/2014/main" id="{00000000-0008-0000-3C00-000014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3" name="Line 21">
          <a:extLst>
            <a:ext uri="{FF2B5EF4-FFF2-40B4-BE49-F238E27FC236}">
              <a16:creationId xmlns:a16="http://schemas.microsoft.com/office/drawing/2014/main" id="{00000000-0008-0000-3C00-000015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4" name="Line 22">
          <a:extLst>
            <a:ext uri="{FF2B5EF4-FFF2-40B4-BE49-F238E27FC236}">
              <a16:creationId xmlns:a16="http://schemas.microsoft.com/office/drawing/2014/main" id="{00000000-0008-0000-3C00-000016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5" name="Line 23">
          <a:extLst>
            <a:ext uri="{FF2B5EF4-FFF2-40B4-BE49-F238E27FC236}">
              <a16:creationId xmlns:a16="http://schemas.microsoft.com/office/drawing/2014/main" id="{00000000-0008-0000-3C00-000017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6" name="Line 24">
          <a:extLst>
            <a:ext uri="{FF2B5EF4-FFF2-40B4-BE49-F238E27FC236}">
              <a16:creationId xmlns:a16="http://schemas.microsoft.com/office/drawing/2014/main" id="{00000000-0008-0000-3C00-000018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7" name="Line 25">
          <a:extLst>
            <a:ext uri="{FF2B5EF4-FFF2-40B4-BE49-F238E27FC236}">
              <a16:creationId xmlns:a16="http://schemas.microsoft.com/office/drawing/2014/main" id="{00000000-0008-0000-3C00-000019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8" name="Line 26">
          <a:extLst>
            <a:ext uri="{FF2B5EF4-FFF2-40B4-BE49-F238E27FC236}">
              <a16:creationId xmlns:a16="http://schemas.microsoft.com/office/drawing/2014/main" id="{00000000-0008-0000-3C00-00001A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19" name="Line 27">
          <a:extLst>
            <a:ext uri="{FF2B5EF4-FFF2-40B4-BE49-F238E27FC236}">
              <a16:creationId xmlns:a16="http://schemas.microsoft.com/office/drawing/2014/main" id="{00000000-0008-0000-3C00-00001B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0" name="Line 28">
          <a:extLst>
            <a:ext uri="{FF2B5EF4-FFF2-40B4-BE49-F238E27FC236}">
              <a16:creationId xmlns:a16="http://schemas.microsoft.com/office/drawing/2014/main" id="{00000000-0008-0000-3C00-00001C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1" name="Line 29">
          <a:extLst>
            <a:ext uri="{FF2B5EF4-FFF2-40B4-BE49-F238E27FC236}">
              <a16:creationId xmlns:a16="http://schemas.microsoft.com/office/drawing/2014/main" id="{00000000-0008-0000-3C00-00001D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2" name="Line 30">
          <a:extLst>
            <a:ext uri="{FF2B5EF4-FFF2-40B4-BE49-F238E27FC236}">
              <a16:creationId xmlns:a16="http://schemas.microsoft.com/office/drawing/2014/main" id="{00000000-0008-0000-3C00-00001E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3" name="Line 31">
          <a:extLst>
            <a:ext uri="{FF2B5EF4-FFF2-40B4-BE49-F238E27FC236}">
              <a16:creationId xmlns:a16="http://schemas.microsoft.com/office/drawing/2014/main" id="{00000000-0008-0000-3C00-00001F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4" name="Line 32">
          <a:extLst>
            <a:ext uri="{FF2B5EF4-FFF2-40B4-BE49-F238E27FC236}">
              <a16:creationId xmlns:a16="http://schemas.microsoft.com/office/drawing/2014/main" id="{00000000-0008-0000-3C00-000020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5" name="Line 33">
          <a:extLst>
            <a:ext uri="{FF2B5EF4-FFF2-40B4-BE49-F238E27FC236}">
              <a16:creationId xmlns:a16="http://schemas.microsoft.com/office/drawing/2014/main" id="{00000000-0008-0000-3C00-000021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6" name="Line 34">
          <a:extLst>
            <a:ext uri="{FF2B5EF4-FFF2-40B4-BE49-F238E27FC236}">
              <a16:creationId xmlns:a16="http://schemas.microsoft.com/office/drawing/2014/main" id="{00000000-0008-0000-3C00-000022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59427" name="Line 35">
          <a:extLst>
            <a:ext uri="{FF2B5EF4-FFF2-40B4-BE49-F238E27FC236}">
              <a16:creationId xmlns:a16="http://schemas.microsoft.com/office/drawing/2014/main" id="{00000000-0008-0000-3C00-000023E800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8" name="Line 36">
          <a:extLst>
            <a:ext uri="{FF2B5EF4-FFF2-40B4-BE49-F238E27FC236}">
              <a16:creationId xmlns:a16="http://schemas.microsoft.com/office/drawing/2014/main" id="{00000000-0008-0000-3C00-00002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29" name="Line 37">
          <a:extLst>
            <a:ext uri="{FF2B5EF4-FFF2-40B4-BE49-F238E27FC236}">
              <a16:creationId xmlns:a16="http://schemas.microsoft.com/office/drawing/2014/main" id="{00000000-0008-0000-3C00-00002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0" name="Line 38">
          <a:extLst>
            <a:ext uri="{FF2B5EF4-FFF2-40B4-BE49-F238E27FC236}">
              <a16:creationId xmlns:a16="http://schemas.microsoft.com/office/drawing/2014/main" id="{00000000-0008-0000-3C00-00002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1" name="Line 39">
          <a:extLst>
            <a:ext uri="{FF2B5EF4-FFF2-40B4-BE49-F238E27FC236}">
              <a16:creationId xmlns:a16="http://schemas.microsoft.com/office/drawing/2014/main" id="{00000000-0008-0000-3C00-00002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2" name="Line 40">
          <a:extLst>
            <a:ext uri="{FF2B5EF4-FFF2-40B4-BE49-F238E27FC236}">
              <a16:creationId xmlns:a16="http://schemas.microsoft.com/office/drawing/2014/main" id="{00000000-0008-0000-3C00-00002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3" name="Line 41">
          <a:extLst>
            <a:ext uri="{FF2B5EF4-FFF2-40B4-BE49-F238E27FC236}">
              <a16:creationId xmlns:a16="http://schemas.microsoft.com/office/drawing/2014/main" id="{00000000-0008-0000-3C00-00002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4" name="Line 42">
          <a:extLst>
            <a:ext uri="{FF2B5EF4-FFF2-40B4-BE49-F238E27FC236}">
              <a16:creationId xmlns:a16="http://schemas.microsoft.com/office/drawing/2014/main" id="{00000000-0008-0000-3C00-00002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5" name="Line 43">
          <a:extLst>
            <a:ext uri="{FF2B5EF4-FFF2-40B4-BE49-F238E27FC236}">
              <a16:creationId xmlns:a16="http://schemas.microsoft.com/office/drawing/2014/main" id="{00000000-0008-0000-3C00-00002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6" name="Line 44">
          <a:extLst>
            <a:ext uri="{FF2B5EF4-FFF2-40B4-BE49-F238E27FC236}">
              <a16:creationId xmlns:a16="http://schemas.microsoft.com/office/drawing/2014/main" id="{00000000-0008-0000-3C00-00002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7" name="Line 45">
          <a:extLst>
            <a:ext uri="{FF2B5EF4-FFF2-40B4-BE49-F238E27FC236}">
              <a16:creationId xmlns:a16="http://schemas.microsoft.com/office/drawing/2014/main" id="{00000000-0008-0000-3C00-00002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8" name="Line 46">
          <a:extLst>
            <a:ext uri="{FF2B5EF4-FFF2-40B4-BE49-F238E27FC236}">
              <a16:creationId xmlns:a16="http://schemas.microsoft.com/office/drawing/2014/main" id="{00000000-0008-0000-3C00-00002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39" name="Line 47">
          <a:extLst>
            <a:ext uri="{FF2B5EF4-FFF2-40B4-BE49-F238E27FC236}">
              <a16:creationId xmlns:a16="http://schemas.microsoft.com/office/drawing/2014/main" id="{00000000-0008-0000-3C00-00002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0" name="Line 48">
          <a:extLst>
            <a:ext uri="{FF2B5EF4-FFF2-40B4-BE49-F238E27FC236}">
              <a16:creationId xmlns:a16="http://schemas.microsoft.com/office/drawing/2014/main" id="{00000000-0008-0000-3C00-00003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1" name="Line 49">
          <a:extLst>
            <a:ext uri="{FF2B5EF4-FFF2-40B4-BE49-F238E27FC236}">
              <a16:creationId xmlns:a16="http://schemas.microsoft.com/office/drawing/2014/main" id="{00000000-0008-0000-3C00-00003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2" name="Line 50">
          <a:extLst>
            <a:ext uri="{FF2B5EF4-FFF2-40B4-BE49-F238E27FC236}">
              <a16:creationId xmlns:a16="http://schemas.microsoft.com/office/drawing/2014/main" id="{00000000-0008-0000-3C00-00003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3" name="Line 51">
          <a:extLst>
            <a:ext uri="{FF2B5EF4-FFF2-40B4-BE49-F238E27FC236}">
              <a16:creationId xmlns:a16="http://schemas.microsoft.com/office/drawing/2014/main" id="{00000000-0008-0000-3C00-00003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4" name="Line 52">
          <a:extLst>
            <a:ext uri="{FF2B5EF4-FFF2-40B4-BE49-F238E27FC236}">
              <a16:creationId xmlns:a16="http://schemas.microsoft.com/office/drawing/2014/main" id="{00000000-0008-0000-3C00-00003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5" name="Line 53">
          <a:extLst>
            <a:ext uri="{FF2B5EF4-FFF2-40B4-BE49-F238E27FC236}">
              <a16:creationId xmlns:a16="http://schemas.microsoft.com/office/drawing/2014/main" id="{00000000-0008-0000-3C00-00003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6" name="Line 54">
          <a:extLst>
            <a:ext uri="{FF2B5EF4-FFF2-40B4-BE49-F238E27FC236}">
              <a16:creationId xmlns:a16="http://schemas.microsoft.com/office/drawing/2014/main" id="{00000000-0008-0000-3C00-00003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7" name="Line 55">
          <a:extLst>
            <a:ext uri="{FF2B5EF4-FFF2-40B4-BE49-F238E27FC236}">
              <a16:creationId xmlns:a16="http://schemas.microsoft.com/office/drawing/2014/main" id="{00000000-0008-0000-3C00-00003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8" name="Line 56">
          <a:extLst>
            <a:ext uri="{FF2B5EF4-FFF2-40B4-BE49-F238E27FC236}">
              <a16:creationId xmlns:a16="http://schemas.microsoft.com/office/drawing/2014/main" id="{00000000-0008-0000-3C00-00003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49" name="Line 57">
          <a:extLst>
            <a:ext uri="{FF2B5EF4-FFF2-40B4-BE49-F238E27FC236}">
              <a16:creationId xmlns:a16="http://schemas.microsoft.com/office/drawing/2014/main" id="{00000000-0008-0000-3C00-00003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0" name="Line 58">
          <a:extLst>
            <a:ext uri="{FF2B5EF4-FFF2-40B4-BE49-F238E27FC236}">
              <a16:creationId xmlns:a16="http://schemas.microsoft.com/office/drawing/2014/main" id="{00000000-0008-0000-3C00-00003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1" name="Line 59">
          <a:extLst>
            <a:ext uri="{FF2B5EF4-FFF2-40B4-BE49-F238E27FC236}">
              <a16:creationId xmlns:a16="http://schemas.microsoft.com/office/drawing/2014/main" id="{00000000-0008-0000-3C00-00003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2" name="Line 60">
          <a:extLst>
            <a:ext uri="{FF2B5EF4-FFF2-40B4-BE49-F238E27FC236}">
              <a16:creationId xmlns:a16="http://schemas.microsoft.com/office/drawing/2014/main" id="{00000000-0008-0000-3C00-00003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3" name="Line 61">
          <a:extLst>
            <a:ext uri="{FF2B5EF4-FFF2-40B4-BE49-F238E27FC236}">
              <a16:creationId xmlns:a16="http://schemas.microsoft.com/office/drawing/2014/main" id="{00000000-0008-0000-3C00-00003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4" name="Line 62">
          <a:extLst>
            <a:ext uri="{FF2B5EF4-FFF2-40B4-BE49-F238E27FC236}">
              <a16:creationId xmlns:a16="http://schemas.microsoft.com/office/drawing/2014/main" id="{00000000-0008-0000-3C00-00003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5" name="Line 63">
          <a:extLst>
            <a:ext uri="{FF2B5EF4-FFF2-40B4-BE49-F238E27FC236}">
              <a16:creationId xmlns:a16="http://schemas.microsoft.com/office/drawing/2014/main" id="{00000000-0008-0000-3C00-00003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6" name="Line 64">
          <a:extLst>
            <a:ext uri="{FF2B5EF4-FFF2-40B4-BE49-F238E27FC236}">
              <a16:creationId xmlns:a16="http://schemas.microsoft.com/office/drawing/2014/main" id="{00000000-0008-0000-3C00-00004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7" name="Line 65">
          <a:extLst>
            <a:ext uri="{FF2B5EF4-FFF2-40B4-BE49-F238E27FC236}">
              <a16:creationId xmlns:a16="http://schemas.microsoft.com/office/drawing/2014/main" id="{00000000-0008-0000-3C00-00004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8" name="Line 66">
          <a:extLst>
            <a:ext uri="{FF2B5EF4-FFF2-40B4-BE49-F238E27FC236}">
              <a16:creationId xmlns:a16="http://schemas.microsoft.com/office/drawing/2014/main" id="{00000000-0008-0000-3C00-00004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59" name="Line 67">
          <a:extLst>
            <a:ext uri="{FF2B5EF4-FFF2-40B4-BE49-F238E27FC236}">
              <a16:creationId xmlns:a16="http://schemas.microsoft.com/office/drawing/2014/main" id="{00000000-0008-0000-3C00-00004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0" name="Line 68">
          <a:extLst>
            <a:ext uri="{FF2B5EF4-FFF2-40B4-BE49-F238E27FC236}">
              <a16:creationId xmlns:a16="http://schemas.microsoft.com/office/drawing/2014/main" id="{00000000-0008-0000-3C00-00004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1" name="Line 69">
          <a:extLst>
            <a:ext uri="{FF2B5EF4-FFF2-40B4-BE49-F238E27FC236}">
              <a16:creationId xmlns:a16="http://schemas.microsoft.com/office/drawing/2014/main" id="{00000000-0008-0000-3C00-00004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2" name="Line 70">
          <a:extLst>
            <a:ext uri="{FF2B5EF4-FFF2-40B4-BE49-F238E27FC236}">
              <a16:creationId xmlns:a16="http://schemas.microsoft.com/office/drawing/2014/main" id="{00000000-0008-0000-3C00-00004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3" name="Line 71">
          <a:extLst>
            <a:ext uri="{FF2B5EF4-FFF2-40B4-BE49-F238E27FC236}">
              <a16:creationId xmlns:a16="http://schemas.microsoft.com/office/drawing/2014/main" id="{00000000-0008-0000-3C00-00004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4" name="Line 72">
          <a:extLst>
            <a:ext uri="{FF2B5EF4-FFF2-40B4-BE49-F238E27FC236}">
              <a16:creationId xmlns:a16="http://schemas.microsoft.com/office/drawing/2014/main" id="{00000000-0008-0000-3C00-00004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5" name="Line 73">
          <a:extLst>
            <a:ext uri="{FF2B5EF4-FFF2-40B4-BE49-F238E27FC236}">
              <a16:creationId xmlns:a16="http://schemas.microsoft.com/office/drawing/2014/main" id="{00000000-0008-0000-3C00-00004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6" name="Line 74">
          <a:extLst>
            <a:ext uri="{FF2B5EF4-FFF2-40B4-BE49-F238E27FC236}">
              <a16:creationId xmlns:a16="http://schemas.microsoft.com/office/drawing/2014/main" id="{00000000-0008-0000-3C00-00004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7" name="Line 75">
          <a:extLst>
            <a:ext uri="{FF2B5EF4-FFF2-40B4-BE49-F238E27FC236}">
              <a16:creationId xmlns:a16="http://schemas.microsoft.com/office/drawing/2014/main" id="{00000000-0008-0000-3C00-00004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8" name="Line 76">
          <a:extLst>
            <a:ext uri="{FF2B5EF4-FFF2-40B4-BE49-F238E27FC236}">
              <a16:creationId xmlns:a16="http://schemas.microsoft.com/office/drawing/2014/main" id="{00000000-0008-0000-3C00-00004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69" name="Line 77">
          <a:extLst>
            <a:ext uri="{FF2B5EF4-FFF2-40B4-BE49-F238E27FC236}">
              <a16:creationId xmlns:a16="http://schemas.microsoft.com/office/drawing/2014/main" id="{00000000-0008-0000-3C00-00004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0" name="Line 78">
          <a:extLst>
            <a:ext uri="{FF2B5EF4-FFF2-40B4-BE49-F238E27FC236}">
              <a16:creationId xmlns:a16="http://schemas.microsoft.com/office/drawing/2014/main" id="{00000000-0008-0000-3C00-00004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1" name="Line 79">
          <a:extLst>
            <a:ext uri="{FF2B5EF4-FFF2-40B4-BE49-F238E27FC236}">
              <a16:creationId xmlns:a16="http://schemas.microsoft.com/office/drawing/2014/main" id="{00000000-0008-0000-3C00-00004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2" name="Line 80">
          <a:extLst>
            <a:ext uri="{FF2B5EF4-FFF2-40B4-BE49-F238E27FC236}">
              <a16:creationId xmlns:a16="http://schemas.microsoft.com/office/drawing/2014/main" id="{00000000-0008-0000-3C00-00005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3" name="Line 81">
          <a:extLst>
            <a:ext uri="{FF2B5EF4-FFF2-40B4-BE49-F238E27FC236}">
              <a16:creationId xmlns:a16="http://schemas.microsoft.com/office/drawing/2014/main" id="{00000000-0008-0000-3C00-00005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4" name="Line 82">
          <a:extLst>
            <a:ext uri="{FF2B5EF4-FFF2-40B4-BE49-F238E27FC236}">
              <a16:creationId xmlns:a16="http://schemas.microsoft.com/office/drawing/2014/main" id="{00000000-0008-0000-3C00-00005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5" name="Line 83">
          <a:extLst>
            <a:ext uri="{FF2B5EF4-FFF2-40B4-BE49-F238E27FC236}">
              <a16:creationId xmlns:a16="http://schemas.microsoft.com/office/drawing/2014/main" id="{00000000-0008-0000-3C00-00005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6" name="Line 84">
          <a:extLst>
            <a:ext uri="{FF2B5EF4-FFF2-40B4-BE49-F238E27FC236}">
              <a16:creationId xmlns:a16="http://schemas.microsoft.com/office/drawing/2014/main" id="{00000000-0008-0000-3C00-00005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7" name="Line 85">
          <a:extLst>
            <a:ext uri="{FF2B5EF4-FFF2-40B4-BE49-F238E27FC236}">
              <a16:creationId xmlns:a16="http://schemas.microsoft.com/office/drawing/2014/main" id="{00000000-0008-0000-3C00-00005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8" name="Line 86">
          <a:extLst>
            <a:ext uri="{FF2B5EF4-FFF2-40B4-BE49-F238E27FC236}">
              <a16:creationId xmlns:a16="http://schemas.microsoft.com/office/drawing/2014/main" id="{00000000-0008-0000-3C00-00005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79" name="Line 87">
          <a:extLst>
            <a:ext uri="{FF2B5EF4-FFF2-40B4-BE49-F238E27FC236}">
              <a16:creationId xmlns:a16="http://schemas.microsoft.com/office/drawing/2014/main" id="{00000000-0008-0000-3C00-00005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0" name="Line 88">
          <a:extLst>
            <a:ext uri="{FF2B5EF4-FFF2-40B4-BE49-F238E27FC236}">
              <a16:creationId xmlns:a16="http://schemas.microsoft.com/office/drawing/2014/main" id="{00000000-0008-0000-3C00-00005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1" name="Line 89">
          <a:extLst>
            <a:ext uri="{FF2B5EF4-FFF2-40B4-BE49-F238E27FC236}">
              <a16:creationId xmlns:a16="http://schemas.microsoft.com/office/drawing/2014/main" id="{00000000-0008-0000-3C00-00005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2" name="Line 90">
          <a:extLst>
            <a:ext uri="{FF2B5EF4-FFF2-40B4-BE49-F238E27FC236}">
              <a16:creationId xmlns:a16="http://schemas.microsoft.com/office/drawing/2014/main" id="{00000000-0008-0000-3C00-00005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3" name="Line 91">
          <a:extLst>
            <a:ext uri="{FF2B5EF4-FFF2-40B4-BE49-F238E27FC236}">
              <a16:creationId xmlns:a16="http://schemas.microsoft.com/office/drawing/2014/main" id="{00000000-0008-0000-3C00-00005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4" name="Line 92">
          <a:extLst>
            <a:ext uri="{FF2B5EF4-FFF2-40B4-BE49-F238E27FC236}">
              <a16:creationId xmlns:a16="http://schemas.microsoft.com/office/drawing/2014/main" id="{00000000-0008-0000-3C00-00005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5" name="Line 93">
          <a:extLst>
            <a:ext uri="{FF2B5EF4-FFF2-40B4-BE49-F238E27FC236}">
              <a16:creationId xmlns:a16="http://schemas.microsoft.com/office/drawing/2014/main" id="{00000000-0008-0000-3C00-00005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6" name="Line 94">
          <a:extLst>
            <a:ext uri="{FF2B5EF4-FFF2-40B4-BE49-F238E27FC236}">
              <a16:creationId xmlns:a16="http://schemas.microsoft.com/office/drawing/2014/main" id="{00000000-0008-0000-3C00-00005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7" name="Line 95">
          <a:extLst>
            <a:ext uri="{FF2B5EF4-FFF2-40B4-BE49-F238E27FC236}">
              <a16:creationId xmlns:a16="http://schemas.microsoft.com/office/drawing/2014/main" id="{00000000-0008-0000-3C00-00005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8" name="Line 96">
          <a:extLst>
            <a:ext uri="{FF2B5EF4-FFF2-40B4-BE49-F238E27FC236}">
              <a16:creationId xmlns:a16="http://schemas.microsoft.com/office/drawing/2014/main" id="{00000000-0008-0000-3C00-00006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89" name="Line 97">
          <a:extLst>
            <a:ext uri="{FF2B5EF4-FFF2-40B4-BE49-F238E27FC236}">
              <a16:creationId xmlns:a16="http://schemas.microsoft.com/office/drawing/2014/main" id="{00000000-0008-0000-3C00-00006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0" name="Line 98">
          <a:extLst>
            <a:ext uri="{FF2B5EF4-FFF2-40B4-BE49-F238E27FC236}">
              <a16:creationId xmlns:a16="http://schemas.microsoft.com/office/drawing/2014/main" id="{00000000-0008-0000-3C00-00006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1" name="Line 99">
          <a:extLst>
            <a:ext uri="{FF2B5EF4-FFF2-40B4-BE49-F238E27FC236}">
              <a16:creationId xmlns:a16="http://schemas.microsoft.com/office/drawing/2014/main" id="{00000000-0008-0000-3C00-00006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2" name="Line 100">
          <a:extLst>
            <a:ext uri="{FF2B5EF4-FFF2-40B4-BE49-F238E27FC236}">
              <a16:creationId xmlns:a16="http://schemas.microsoft.com/office/drawing/2014/main" id="{00000000-0008-0000-3C00-00006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3" name="Line 101">
          <a:extLst>
            <a:ext uri="{FF2B5EF4-FFF2-40B4-BE49-F238E27FC236}">
              <a16:creationId xmlns:a16="http://schemas.microsoft.com/office/drawing/2014/main" id="{00000000-0008-0000-3C00-00006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4" name="Line 102">
          <a:extLst>
            <a:ext uri="{FF2B5EF4-FFF2-40B4-BE49-F238E27FC236}">
              <a16:creationId xmlns:a16="http://schemas.microsoft.com/office/drawing/2014/main" id="{00000000-0008-0000-3C00-00006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5" name="Line 103">
          <a:extLst>
            <a:ext uri="{FF2B5EF4-FFF2-40B4-BE49-F238E27FC236}">
              <a16:creationId xmlns:a16="http://schemas.microsoft.com/office/drawing/2014/main" id="{00000000-0008-0000-3C00-00006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6" name="Line 104">
          <a:extLst>
            <a:ext uri="{FF2B5EF4-FFF2-40B4-BE49-F238E27FC236}">
              <a16:creationId xmlns:a16="http://schemas.microsoft.com/office/drawing/2014/main" id="{00000000-0008-0000-3C00-00006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7" name="Line 105">
          <a:extLst>
            <a:ext uri="{FF2B5EF4-FFF2-40B4-BE49-F238E27FC236}">
              <a16:creationId xmlns:a16="http://schemas.microsoft.com/office/drawing/2014/main" id="{00000000-0008-0000-3C00-00006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8" name="Line 106">
          <a:extLst>
            <a:ext uri="{FF2B5EF4-FFF2-40B4-BE49-F238E27FC236}">
              <a16:creationId xmlns:a16="http://schemas.microsoft.com/office/drawing/2014/main" id="{00000000-0008-0000-3C00-00006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499" name="Line 107">
          <a:extLst>
            <a:ext uri="{FF2B5EF4-FFF2-40B4-BE49-F238E27FC236}">
              <a16:creationId xmlns:a16="http://schemas.microsoft.com/office/drawing/2014/main" id="{00000000-0008-0000-3C00-00006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0" name="Line 108">
          <a:extLst>
            <a:ext uri="{FF2B5EF4-FFF2-40B4-BE49-F238E27FC236}">
              <a16:creationId xmlns:a16="http://schemas.microsoft.com/office/drawing/2014/main" id="{00000000-0008-0000-3C00-00006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1" name="Line 109">
          <a:extLst>
            <a:ext uri="{FF2B5EF4-FFF2-40B4-BE49-F238E27FC236}">
              <a16:creationId xmlns:a16="http://schemas.microsoft.com/office/drawing/2014/main" id="{00000000-0008-0000-3C00-00006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2" name="Line 110">
          <a:extLst>
            <a:ext uri="{FF2B5EF4-FFF2-40B4-BE49-F238E27FC236}">
              <a16:creationId xmlns:a16="http://schemas.microsoft.com/office/drawing/2014/main" id="{00000000-0008-0000-3C00-00006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3" name="Line 111">
          <a:extLst>
            <a:ext uri="{FF2B5EF4-FFF2-40B4-BE49-F238E27FC236}">
              <a16:creationId xmlns:a16="http://schemas.microsoft.com/office/drawing/2014/main" id="{00000000-0008-0000-3C00-00006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4" name="Line 112">
          <a:extLst>
            <a:ext uri="{FF2B5EF4-FFF2-40B4-BE49-F238E27FC236}">
              <a16:creationId xmlns:a16="http://schemas.microsoft.com/office/drawing/2014/main" id="{00000000-0008-0000-3C00-00007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5" name="Line 113">
          <a:extLst>
            <a:ext uri="{FF2B5EF4-FFF2-40B4-BE49-F238E27FC236}">
              <a16:creationId xmlns:a16="http://schemas.microsoft.com/office/drawing/2014/main" id="{00000000-0008-0000-3C00-00007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6" name="Line 114">
          <a:extLst>
            <a:ext uri="{FF2B5EF4-FFF2-40B4-BE49-F238E27FC236}">
              <a16:creationId xmlns:a16="http://schemas.microsoft.com/office/drawing/2014/main" id="{00000000-0008-0000-3C00-00007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7" name="Line 115">
          <a:extLst>
            <a:ext uri="{FF2B5EF4-FFF2-40B4-BE49-F238E27FC236}">
              <a16:creationId xmlns:a16="http://schemas.microsoft.com/office/drawing/2014/main" id="{00000000-0008-0000-3C00-00007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8" name="Line 116">
          <a:extLst>
            <a:ext uri="{FF2B5EF4-FFF2-40B4-BE49-F238E27FC236}">
              <a16:creationId xmlns:a16="http://schemas.microsoft.com/office/drawing/2014/main" id="{00000000-0008-0000-3C00-00007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09" name="Line 117">
          <a:extLst>
            <a:ext uri="{FF2B5EF4-FFF2-40B4-BE49-F238E27FC236}">
              <a16:creationId xmlns:a16="http://schemas.microsoft.com/office/drawing/2014/main" id="{00000000-0008-0000-3C00-00007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0" name="Line 118">
          <a:extLst>
            <a:ext uri="{FF2B5EF4-FFF2-40B4-BE49-F238E27FC236}">
              <a16:creationId xmlns:a16="http://schemas.microsoft.com/office/drawing/2014/main" id="{00000000-0008-0000-3C00-00007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1" name="Line 119">
          <a:extLst>
            <a:ext uri="{FF2B5EF4-FFF2-40B4-BE49-F238E27FC236}">
              <a16:creationId xmlns:a16="http://schemas.microsoft.com/office/drawing/2014/main" id="{00000000-0008-0000-3C00-00007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2" name="Line 120">
          <a:extLst>
            <a:ext uri="{FF2B5EF4-FFF2-40B4-BE49-F238E27FC236}">
              <a16:creationId xmlns:a16="http://schemas.microsoft.com/office/drawing/2014/main" id="{00000000-0008-0000-3C00-00007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3" name="Line 121">
          <a:extLst>
            <a:ext uri="{FF2B5EF4-FFF2-40B4-BE49-F238E27FC236}">
              <a16:creationId xmlns:a16="http://schemas.microsoft.com/office/drawing/2014/main" id="{00000000-0008-0000-3C00-00007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4" name="Line 122">
          <a:extLst>
            <a:ext uri="{FF2B5EF4-FFF2-40B4-BE49-F238E27FC236}">
              <a16:creationId xmlns:a16="http://schemas.microsoft.com/office/drawing/2014/main" id="{00000000-0008-0000-3C00-00007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5" name="Line 123">
          <a:extLst>
            <a:ext uri="{FF2B5EF4-FFF2-40B4-BE49-F238E27FC236}">
              <a16:creationId xmlns:a16="http://schemas.microsoft.com/office/drawing/2014/main" id="{00000000-0008-0000-3C00-00007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6" name="Line 124">
          <a:extLst>
            <a:ext uri="{FF2B5EF4-FFF2-40B4-BE49-F238E27FC236}">
              <a16:creationId xmlns:a16="http://schemas.microsoft.com/office/drawing/2014/main" id="{00000000-0008-0000-3C00-00007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7" name="Line 125">
          <a:extLst>
            <a:ext uri="{FF2B5EF4-FFF2-40B4-BE49-F238E27FC236}">
              <a16:creationId xmlns:a16="http://schemas.microsoft.com/office/drawing/2014/main" id="{00000000-0008-0000-3C00-00007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8" name="Line 126">
          <a:extLst>
            <a:ext uri="{FF2B5EF4-FFF2-40B4-BE49-F238E27FC236}">
              <a16:creationId xmlns:a16="http://schemas.microsoft.com/office/drawing/2014/main" id="{00000000-0008-0000-3C00-00007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19" name="Line 127">
          <a:extLst>
            <a:ext uri="{FF2B5EF4-FFF2-40B4-BE49-F238E27FC236}">
              <a16:creationId xmlns:a16="http://schemas.microsoft.com/office/drawing/2014/main" id="{00000000-0008-0000-3C00-00007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0" name="Line 128">
          <a:extLst>
            <a:ext uri="{FF2B5EF4-FFF2-40B4-BE49-F238E27FC236}">
              <a16:creationId xmlns:a16="http://schemas.microsoft.com/office/drawing/2014/main" id="{00000000-0008-0000-3C00-00008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1" name="Line 129">
          <a:extLst>
            <a:ext uri="{FF2B5EF4-FFF2-40B4-BE49-F238E27FC236}">
              <a16:creationId xmlns:a16="http://schemas.microsoft.com/office/drawing/2014/main" id="{00000000-0008-0000-3C00-00008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2" name="Line 130">
          <a:extLst>
            <a:ext uri="{FF2B5EF4-FFF2-40B4-BE49-F238E27FC236}">
              <a16:creationId xmlns:a16="http://schemas.microsoft.com/office/drawing/2014/main" id="{00000000-0008-0000-3C00-00008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3" name="Line 131">
          <a:extLst>
            <a:ext uri="{FF2B5EF4-FFF2-40B4-BE49-F238E27FC236}">
              <a16:creationId xmlns:a16="http://schemas.microsoft.com/office/drawing/2014/main" id="{00000000-0008-0000-3C00-00008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4" name="Line 132">
          <a:extLst>
            <a:ext uri="{FF2B5EF4-FFF2-40B4-BE49-F238E27FC236}">
              <a16:creationId xmlns:a16="http://schemas.microsoft.com/office/drawing/2014/main" id="{00000000-0008-0000-3C00-00008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5" name="Line 133">
          <a:extLst>
            <a:ext uri="{FF2B5EF4-FFF2-40B4-BE49-F238E27FC236}">
              <a16:creationId xmlns:a16="http://schemas.microsoft.com/office/drawing/2014/main" id="{00000000-0008-0000-3C00-00008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6" name="Line 134">
          <a:extLst>
            <a:ext uri="{FF2B5EF4-FFF2-40B4-BE49-F238E27FC236}">
              <a16:creationId xmlns:a16="http://schemas.microsoft.com/office/drawing/2014/main" id="{00000000-0008-0000-3C00-00008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7" name="Line 135">
          <a:extLst>
            <a:ext uri="{FF2B5EF4-FFF2-40B4-BE49-F238E27FC236}">
              <a16:creationId xmlns:a16="http://schemas.microsoft.com/office/drawing/2014/main" id="{00000000-0008-0000-3C00-00008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8" name="Line 136">
          <a:extLst>
            <a:ext uri="{FF2B5EF4-FFF2-40B4-BE49-F238E27FC236}">
              <a16:creationId xmlns:a16="http://schemas.microsoft.com/office/drawing/2014/main" id="{00000000-0008-0000-3C00-00008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29" name="Line 137">
          <a:extLst>
            <a:ext uri="{FF2B5EF4-FFF2-40B4-BE49-F238E27FC236}">
              <a16:creationId xmlns:a16="http://schemas.microsoft.com/office/drawing/2014/main" id="{00000000-0008-0000-3C00-00008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0" name="Line 138">
          <a:extLst>
            <a:ext uri="{FF2B5EF4-FFF2-40B4-BE49-F238E27FC236}">
              <a16:creationId xmlns:a16="http://schemas.microsoft.com/office/drawing/2014/main" id="{00000000-0008-0000-3C00-00008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1" name="Line 139">
          <a:extLst>
            <a:ext uri="{FF2B5EF4-FFF2-40B4-BE49-F238E27FC236}">
              <a16:creationId xmlns:a16="http://schemas.microsoft.com/office/drawing/2014/main" id="{00000000-0008-0000-3C00-00008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2" name="Line 140">
          <a:extLst>
            <a:ext uri="{FF2B5EF4-FFF2-40B4-BE49-F238E27FC236}">
              <a16:creationId xmlns:a16="http://schemas.microsoft.com/office/drawing/2014/main" id="{00000000-0008-0000-3C00-00008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3" name="Line 141">
          <a:extLst>
            <a:ext uri="{FF2B5EF4-FFF2-40B4-BE49-F238E27FC236}">
              <a16:creationId xmlns:a16="http://schemas.microsoft.com/office/drawing/2014/main" id="{00000000-0008-0000-3C00-00008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4" name="Line 142">
          <a:extLst>
            <a:ext uri="{FF2B5EF4-FFF2-40B4-BE49-F238E27FC236}">
              <a16:creationId xmlns:a16="http://schemas.microsoft.com/office/drawing/2014/main" id="{00000000-0008-0000-3C00-00008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5" name="Line 143">
          <a:extLst>
            <a:ext uri="{FF2B5EF4-FFF2-40B4-BE49-F238E27FC236}">
              <a16:creationId xmlns:a16="http://schemas.microsoft.com/office/drawing/2014/main" id="{00000000-0008-0000-3C00-00008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6" name="Line 144">
          <a:extLst>
            <a:ext uri="{FF2B5EF4-FFF2-40B4-BE49-F238E27FC236}">
              <a16:creationId xmlns:a16="http://schemas.microsoft.com/office/drawing/2014/main" id="{00000000-0008-0000-3C00-00009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7" name="Line 145">
          <a:extLst>
            <a:ext uri="{FF2B5EF4-FFF2-40B4-BE49-F238E27FC236}">
              <a16:creationId xmlns:a16="http://schemas.microsoft.com/office/drawing/2014/main" id="{00000000-0008-0000-3C00-00009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8" name="Line 146">
          <a:extLst>
            <a:ext uri="{FF2B5EF4-FFF2-40B4-BE49-F238E27FC236}">
              <a16:creationId xmlns:a16="http://schemas.microsoft.com/office/drawing/2014/main" id="{00000000-0008-0000-3C00-00009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39" name="Line 147">
          <a:extLst>
            <a:ext uri="{FF2B5EF4-FFF2-40B4-BE49-F238E27FC236}">
              <a16:creationId xmlns:a16="http://schemas.microsoft.com/office/drawing/2014/main" id="{00000000-0008-0000-3C00-00009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0" name="Line 148">
          <a:extLst>
            <a:ext uri="{FF2B5EF4-FFF2-40B4-BE49-F238E27FC236}">
              <a16:creationId xmlns:a16="http://schemas.microsoft.com/office/drawing/2014/main" id="{00000000-0008-0000-3C00-00009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1" name="Line 149">
          <a:extLst>
            <a:ext uri="{FF2B5EF4-FFF2-40B4-BE49-F238E27FC236}">
              <a16:creationId xmlns:a16="http://schemas.microsoft.com/office/drawing/2014/main" id="{00000000-0008-0000-3C00-00009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2" name="Line 150">
          <a:extLst>
            <a:ext uri="{FF2B5EF4-FFF2-40B4-BE49-F238E27FC236}">
              <a16:creationId xmlns:a16="http://schemas.microsoft.com/office/drawing/2014/main" id="{00000000-0008-0000-3C00-00009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3" name="Line 151">
          <a:extLst>
            <a:ext uri="{FF2B5EF4-FFF2-40B4-BE49-F238E27FC236}">
              <a16:creationId xmlns:a16="http://schemas.microsoft.com/office/drawing/2014/main" id="{00000000-0008-0000-3C00-00009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4" name="Line 152">
          <a:extLst>
            <a:ext uri="{FF2B5EF4-FFF2-40B4-BE49-F238E27FC236}">
              <a16:creationId xmlns:a16="http://schemas.microsoft.com/office/drawing/2014/main" id="{00000000-0008-0000-3C00-00009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5" name="Line 153">
          <a:extLst>
            <a:ext uri="{FF2B5EF4-FFF2-40B4-BE49-F238E27FC236}">
              <a16:creationId xmlns:a16="http://schemas.microsoft.com/office/drawing/2014/main" id="{00000000-0008-0000-3C00-00009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6" name="Line 154">
          <a:extLst>
            <a:ext uri="{FF2B5EF4-FFF2-40B4-BE49-F238E27FC236}">
              <a16:creationId xmlns:a16="http://schemas.microsoft.com/office/drawing/2014/main" id="{00000000-0008-0000-3C00-00009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7" name="Line 155">
          <a:extLst>
            <a:ext uri="{FF2B5EF4-FFF2-40B4-BE49-F238E27FC236}">
              <a16:creationId xmlns:a16="http://schemas.microsoft.com/office/drawing/2014/main" id="{00000000-0008-0000-3C00-00009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8" name="Line 156">
          <a:extLst>
            <a:ext uri="{FF2B5EF4-FFF2-40B4-BE49-F238E27FC236}">
              <a16:creationId xmlns:a16="http://schemas.microsoft.com/office/drawing/2014/main" id="{00000000-0008-0000-3C00-00009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49" name="Line 157">
          <a:extLst>
            <a:ext uri="{FF2B5EF4-FFF2-40B4-BE49-F238E27FC236}">
              <a16:creationId xmlns:a16="http://schemas.microsoft.com/office/drawing/2014/main" id="{00000000-0008-0000-3C00-00009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0" name="Line 158">
          <a:extLst>
            <a:ext uri="{FF2B5EF4-FFF2-40B4-BE49-F238E27FC236}">
              <a16:creationId xmlns:a16="http://schemas.microsoft.com/office/drawing/2014/main" id="{00000000-0008-0000-3C00-00009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1" name="Line 159">
          <a:extLst>
            <a:ext uri="{FF2B5EF4-FFF2-40B4-BE49-F238E27FC236}">
              <a16:creationId xmlns:a16="http://schemas.microsoft.com/office/drawing/2014/main" id="{00000000-0008-0000-3C00-00009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2" name="Line 160">
          <a:extLst>
            <a:ext uri="{FF2B5EF4-FFF2-40B4-BE49-F238E27FC236}">
              <a16:creationId xmlns:a16="http://schemas.microsoft.com/office/drawing/2014/main" id="{00000000-0008-0000-3C00-0000A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3" name="Line 161">
          <a:extLst>
            <a:ext uri="{FF2B5EF4-FFF2-40B4-BE49-F238E27FC236}">
              <a16:creationId xmlns:a16="http://schemas.microsoft.com/office/drawing/2014/main" id="{00000000-0008-0000-3C00-0000A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4" name="Line 162">
          <a:extLst>
            <a:ext uri="{FF2B5EF4-FFF2-40B4-BE49-F238E27FC236}">
              <a16:creationId xmlns:a16="http://schemas.microsoft.com/office/drawing/2014/main" id="{00000000-0008-0000-3C00-0000A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5" name="Line 163">
          <a:extLst>
            <a:ext uri="{FF2B5EF4-FFF2-40B4-BE49-F238E27FC236}">
              <a16:creationId xmlns:a16="http://schemas.microsoft.com/office/drawing/2014/main" id="{00000000-0008-0000-3C00-0000A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6" name="Line 164">
          <a:extLst>
            <a:ext uri="{FF2B5EF4-FFF2-40B4-BE49-F238E27FC236}">
              <a16:creationId xmlns:a16="http://schemas.microsoft.com/office/drawing/2014/main" id="{00000000-0008-0000-3C00-0000A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7" name="Line 165">
          <a:extLst>
            <a:ext uri="{FF2B5EF4-FFF2-40B4-BE49-F238E27FC236}">
              <a16:creationId xmlns:a16="http://schemas.microsoft.com/office/drawing/2014/main" id="{00000000-0008-0000-3C00-0000A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8" name="Line 166">
          <a:extLst>
            <a:ext uri="{FF2B5EF4-FFF2-40B4-BE49-F238E27FC236}">
              <a16:creationId xmlns:a16="http://schemas.microsoft.com/office/drawing/2014/main" id="{00000000-0008-0000-3C00-0000A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59" name="Line 167">
          <a:extLst>
            <a:ext uri="{FF2B5EF4-FFF2-40B4-BE49-F238E27FC236}">
              <a16:creationId xmlns:a16="http://schemas.microsoft.com/office/drawing/2014/main" id="{00000000-0008-0000-3C00-0000A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0" name="Line 168">
          <a:extLst>
            <a:ext uri="{FF2B5EF4-FFF2-40B4-BE49-F238E27FC236}">
              <a16:creationId xmlns:a16="http://schemas.microsoft.com/office/drawing/2014/main" id="{00000000-0008-0000-3C00-0000A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1" name="Line 169">
          <a:extLst>
            <a:ext uri="{FF2B5EF4-FFF2-40B4-BE49-F238E27FC236}">
              <a16:creationId xmlns:a16="http://schemas.microsoft.com/office/drawing/2014/main" id="{00000000-0008-0000-3C00-0000A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2" name="Line 170">
          <a:extLst>
            <a:ext uri="{FF2B5EF4-FFF2-40B4-BE49-F238E27FC236}">
              <a16:creationId xmlns:a16="http://schemas.microsoft.com/office/drawing/2014/main" id="{00000000-0008-0000-3C00-0000A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3" name="Line 171">
          <a:extLst>
            <a:ext uri="{FF2B5EF4-FFF2-40B4-BE49-F238E27FC236}">
              <a16:creationId xmlns:a16="http://schemas.microsoft.com/office/drawing/2014/main" id="{00000000-0008-0000-3C00-0000A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4" name="Line 172">
          <a:extLst>
            <a:ext uri="{FF2B5EF4-FFF2-40B4-BE49-F238E27FC236}">
              <a16:creationId xmlns:a16="http://schemas.microsoft.com/office/drawing/2014/main" id="{00000000-0008-0000-3C00-0000A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5" name="Line 173">
          <a:extLst>
            <a:ext uri="{FF2B5EF4-FFF2-40B4-BE49-F238E27FC236}">
              <a16:creationId xmlns:a16="http://schemas.microsoft.com/office/drawing/2014/main" id="{00000000-0008-0000-3C00-0000A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6" name="Line 174">
          <a:extLst>
            <a:ext uri="{FF2B5EF4-FFF2-40B4-BE49-F238E27FC236}">
              <a16:creationId xmlns:a16="http://schemas.microsoft.com/office/drawing/2014/main" id="{00000000-0008-0000-3C00-0000A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7" name="Line 175">
          <a:extLst>
            <a:ext uri="{FF2B5EF4-FFF2-40B4-BE49-F238E27FC236}">
              <a16:creationId xmlns:a16="http://schemas.microsoft.com/office/drawing/2014/main" id="{00000000-0008-0000-3C00-0000A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8" name="Line 176">
          <a:extLst>
            <a:ext uri="{FF2B5EF4-FFF2-40B4-BE49-F238E27FC236}">
              <a16:creationId xmlns:a16="http://schemas.microsoft.com/office/drawing/2014/main" id="{00000000-0008-0000-3C00-0000B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69" name="Line 177">
          <a:extLst>
            <a:ext uri="{FF2B5EF4-FFF2-40B4-BE49-F238E27FC236}">
              <a16:creationId xmlns:a16="http://schemas.microsoft.com/office/drawing/2014/main" id="{00000000-0008-0000-3C00-0000B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0" name="Line 178">
          <a:extLst>
            <a:ext uri="{FF2B5EF4-FFF2-40B4-BE49-F238E27FC236}">
              <a16:creationId xmlns:a16="http://schemas.microsoft.com/office/drawing/2014/main" id="{00000000-0008-0000-3C00-0000B2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1" name="Line 179">
          <a:extLst>
            <a:ext uri="{FF2B5EF4-FFF2-40B4-BE49-F238E27FC236}">
              <a16:creationId xmlns:a16="http://schemas.microsoft.com/office/drawing/2014/main" id="{00000000-0008-0000-3C00-0000B3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2" name="Line 180">
          <a:extLst>
            <a:ext uri="{FF2B5EF4-FFF2-40B4-BE49-F238E27FC236}">
              <a16:creationId xmlns:a16="http://schemas.microsoft.com/office/drawing/2014/main" id="{00000000-0008-0000-3C00-0000B4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3" name="Line 181">
          <a:extLst>
            <a:ext uri="{FF2B5EF4-FFF2-40B4-BE49-F238E27FC236}">
              <a16:creationId xmlns:a16="http://schemas.microsoft.com/office/drawing/2014/main" id="{00000000-0008-0000-3C00-0000B5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4" name="Line 182">
          <a:extLst>
            <a:ext uri="{FF2B5EF4-FFF2-40B4-BE49-F238E27FC236}">
              <a16:creationId xmlns:a16="http://schemas.microsoft.com/office/drawing/2014/main" id="{00000000-0008-0000-3C00-0000B6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0</xdr:rowOff>
    </xdr:to>
    <xdr:sp macro="" textlink="">
      <xdr:nvSpPr>
        <xdr:cNvPr id="59575" name="Line 183">
          <a:extLst>
            <a:ext uri="{FF2B5EF4-FFF2-40B4-BE49-F238E27FC236}">
              <a16:creationId xmlns:a16="http://schemas.microsoft.com/office/drawing/2014/main" id="{00000000-0008-0000-3C00-0000B7E80000}"/>
            </a:ext>
          </a:extLst>
        </xdr:cNvPr>
        <xdr:cNvSpPr>
          <a:spLocks noChangeShapeType="1"/>
        </xdr:cNvSpPr>
      </xdr:nvSpPr>
      <xdr:spPr bwMode="auto">
        <a:xfrm>
          <a:off x="0" y="3419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6" name="Line 184">
          <a:extLst>
            <a:ext uri="{FF2B5EF4-FFF2-40B4-BE49-F238E27FC236}">
              <a16:creationId xmlns:a16="http://schemas.microsoft.com/office/drawing/2014/main" id="{00000000-0008-0000-3C00-0000B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7" name="Line 185">
          <a:extLst>
            <a:ext uri="{FF2B5EF4-FFF2-40B4-BE49-F238E27FC236}">
              <a16:creationId xmlns:a16="http://schemas.microsoft.com/office/drawing/2014/main" id="{00000000-0008-0000-3C00-0000B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8" name="Line 186">
          <a:extLst>
            <a:ext uri="{FF2B5EF4-FFF2-40B4-BE49-F238E27FC236}">
              <a16:creationId xmlns:a16="http://schemas.microsoft.com/office/drawing/2014/main" id="{00000000-0008-0000-3C00-0000B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79" name="Line 187">
          <a:extLst>
            <a:ext uri="{FF2B5EF4-FFF2-40B4-BE49-F238E27FC236}">
              <a16:creationId xmlns:a16="http://schemas.microsoft.com/office/drawing/2014/main" id="{00000000-0008-0000-3C00-0000B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0" name="Line 188">
          <a:extLst>
            <a:ext uri="{FF2B5EF4-FFF2-40B4-BE49-F238E27FC236}">
              <a16:creationId xmlns:a16="http://schemas.microsoft.com/office/drawing/2014/main" id="{00000000-0008-0000-3C00-0000B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1" name="Line 189">
          <a:extLst>
            <a:ext uri="{FF2B5EF4-FFF2-40B4-BE49-F238E27FC236}">
              <a16:creationId xmlns:a16="http://schemas.microsoft.com/office/drawing/2014/main" id="{00000000-0008-0000-3C00-0000B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2" name="Line 190">
          <a:extLst>
            <a:ext uri="{FF2B5EF4-FFF2-40B4-BE49-F238E27FC236}">
              <a16:creationId xmlns:a16="http://schemas.microsoft.com/office/drawing/2014/main" id="{00000000-0008-0000-3C00-0000B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3" name="Line 191">
          <a:extLst>
            <a:ext uri="{FF2B5EF4-FFF2-40B4-BE49-F238E27FC236}">
              <a16:creationId xmlns:a16="http://schemas.microsoft.com/office/drawing/2014/main" id="{00000000-0008-0000-3C00-0000B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4" name="Line 192">
          <a:extLst>
            <a:ext uri="{FF2B5EF4-FFF2-40B4-BE49-F238E27FC236}">
              <a16:creationId xmlns:a16="http://schemas.microsoft.com/office/drawing/2014/main" id="{00000000-0008-0000-3C00-0000C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5" name="Line 193">
          <a:extLst>
            <a:ext uri="{FF2B5EF4-FFF2-40B4-BE49-F238E27FC236}">
              <a16:creationId xmlns:a16="http://schemas.microsoft.com/office/drawing/2014/main" id="{00000000-0008-0000-3C00-0000C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6" name="Line 194">
          <a:extLst>
            <a:ext uri="{FF2B5EF4-FFF2-40B4-BE49-F238E27FC236}">
              <a16:creationId xmlns:a16="http://schemas.microsoft.com/office/drawing/2014/main" id="{00000000-0008-0000-3C00-0000C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7" name="Line 195">
          <a:extLst>
            <a:ext uri="{FF2B5EF4-FFF2-40B4-BE49-F238E27FC236}">
              <a16:creationId xmlns:a16="http://schemas.microsoft.com/office/drawing/2014/main" id="{00000000-0008-0000-3C00-0000C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8" name="Line 196">
          <a:extLst>
            <a:ext uri="{FF2B5EF4-FFF2-40B4-BE49-F238E27FC236}">
              <a16:creationId xmlns:a16="http://schemas.microsoft.com/office/drawing/2014/main" id="{00000000-0008-0000-3C00-0000C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89" name="Line 197">
          <a:extLst>
            <a:ext uri="{FF2B5EF4-FFF2-40B4-BE49-F238E27FC236}">
              <a16:creationId xmlns:a16="http://schemas.microsoft.com/office/drawing/2014/main" id="{00000000-0008-0000-3C00-0000C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0" name="Line 198">
          <a:extLst>
            <a:ext uri="{FF2B5EF4-FFF2-40B4-BE49-F238E27FC236}">
              <a16:creationId xmlns:a16="http://schemas.microsoft.com/office/drawing/2014/main" id="{00000000-0008-0000-3C00-0000C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1" name="Line 199">
          <a:extLst>
            <a:ext uri="{FF2B5EF4-FFF2-40B4-BE49-F238E27FC236}">
              <a16:creationId xmlns:a16="http://schemas.microsoft.com/office/drawing/2014/main" id="{00000000-0008-0000-3C00-0000C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2" name="Line 200">
          <a:extLst>
            <a:ext uri="{FF2B5EF4-FFF2-40B4-BE49-F238E27FC236}">
              <a16:creationId xmlns:a16="http://schemas.microsoft.com/office/drawing/2014/main" id="{00000000-0008-0000-3C00-0000C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3" name="Line 201">
          <a:extLst>
            <a:ext uri="{FF2B5EF4-FFF2-40B4-BE49-F238E27FC236}">
              <a16:creationId xmlns:a16="http://schemas.microsoft.com/office/drawing/2014/main" id="{00000000-0008-0000-3C00-0000C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4" name="Line 202">
          <a:extLst>
            <a:ext uri="{FF2B5EF4-FFF2-40B4-BE49-F238E27FC236}">
              <a16:creationId xmlns:a16="http://schemas.microsoft.com/office/drawing/2014/main" id="{00000000-0008-0000-3C00-0000C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5" name="Line 203">
          <a:extLst>
            <a:ext uri="{FF2B5EF4-FFF2-40B4-BE49-F238E27FC236}">
              <a16:creationId xmlns:a16="http://schemas.microsoft.com/office/drawing/2014/main" id="{00000000-0008-0000-3C00-0000C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6" name="Line 204">
          <a:extLst>
            <a:ext uri="{FF2B5EF4-FFF2-40B4-BE49-F238E27FC236}">
              <a16:creationId xmlns:a16="http://schemas.microsoft.com/office/drawing/2014/main" id="{00000000-0008-0000-3C00-0000C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7" name="Line 205">
          <a:extLst>
            <a:ext uri="{FF2B5EF4-FFF2-40B4-BE49-F238E27FC236}">
              <a16:creationId xmlns:a16="http://schemas.microsoft.com/office/drawing/2014/main" id="{00000000-0008-0000-3C00-0000C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8" name="Line 206">
          <a:extLst>
            <a:ext uri="{FF2B5EF4-FFF2-40B4-BE49-F238E27FC236}">
              <a16:creationId xmlns:a16="http://schemas.microsoft.com/office/drawing/2014/main" id="{00000000-0008-0000-3C00-0000C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599" name="Line 207">
          <a:extLst>
            <a:ext uri="{FF2B5EF4-FFF2-40B4-BE49-F238E27FC236}">
              <a16:creationId xmlns:a16="http://schemas.microsoft.com/office/drawing/2014/main" id="{00000000-0008-0000-3C00-0000C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0" name="Line 208">
          <a:extLst>
            <a:ext uri="{FF2B5EF4-FFF2-40B4-BE49-F238E27FC236}">
              <a16:creationId xmlns:a16="http://schemas.microsoft.com/office/drawing/2014/main" id="{00000000-0008-0000-3C00-0000D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1" name="Line 209">
          <a:extLst>
            <a:ext uri="{FF2B5EF4-FFF2-40B4-BE49-F238E27FC236}">
              <a16:creationId xmlns:a16="http://schemas.microsoft.com/office/drawing/2014/main" id="{00000000-0008-0000-3C00-0000D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2" name="Line 210">
          <a:extLst>
            <a:ext uri="{FF2B5EF4-FFF2-40B4-BE49-F238E27FC236}">
              <a16:creationId xmlns:a16="http://schemas.microsoft.com/office/drawing/2014/main" id="{00000000-0008-0000-3C00-0000D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3" name="Line 211">
          <a:extLst>
            <a:ext uri="{FF2B5EF4-FFF2-40B4-BE49-F238E27FC236}">
              <a16:creationId xmlns:a16="http://schemas.microsoft.com/office/drawing/2014/main" id="{00000000-0008-0000-3C00-0000D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4" name="Line 212">
          <a:extLst>
            <a:ext uri="{FF2B5EF4-FFF2-40B4-BE49-F238E27FC236}">
              <a16:creationId xmlns:a16="http://schemas.microsoft.com/office/drawing/2014/main" id="{00000000-0008-0000-3C00-0000D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5" name="Line 213">
          <a:extLst>
            <a:ext uri="{FF2B5EF4-FFF2-40B4-BE49-F238E27FC236}">
              <a16:creationId xmlns:a16="http://schemas.microsoft.com/office/drawing/2014/main" id="{00000000-0008-0000-3C00-0000D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6" name="Line 214">
          <a:extLst>
            <a:ext uri="{FF2B5EF4-FFF2-40B4-BE49-F238E27FC236}">
              <a16:creationId xmlns:a16="http://schemas.microsoft.com/office/drawing/2014/main" id="{00000000-0008-0000-3C00-0000D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7" name="Line 215">
          <a:extLst>
            <a:ext uri="{FF2B5EF4-FFF2-40B4-BE49-F238E27FC236}">
              <a16:creationId xmlns:a16="http://schemas.microsoft.com/office/drawing/2014/main" id="{00000000-0008-0000-3C00-0000D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8" name="Line 216">
          <a:extLst>
            <a:ext uri="{FF2B5EF4-FFF2-40B4-BE49-F238E27FC236}">
              <a16:creationId xmlns:a16="http://schemas.microsoft.com/office/drawing/2014/main" id="{00000000-0008-0000-3C00-0000D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09" name="Line 217">
          <a:extLst>
            <a:ext uri="{FF2B5EF4-FFF2-40B4-BE49-F238E27FC236}">
              <a16:creationId xmlns:a16="http://schemas.microsoft.com/office/drawing/2014/main" id="{00000000-0008-0000-3C00-0000D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0" name="Line 218">
          <a:extLst>
            <a:ext uri="{FF2B5EF4-FFF2-40B4-BE49-F238E27FC236}">
              <a16:creationId xmlns:a16="http://schemas.microsoft.com/office/drawing/2014/main" id="{00000000-0008-0000-3C00-0000D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1" name="Line 219">
          <a:extLst>
            <a:ext uri="{FF2B5EF4-FFF2-40B4-BE49-F238E27FC236}">
              <a16:creationId xmlns:a16="http://schemas.microsoft.com/office/drawing/2014/main" id="{00000000-0008-0000-3C00-0000D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2" name="Line 220">
          <a:extLst>
            <a:ext uri="{FF2B5EF4-FFF2-40B4-BE49-F238E27FC236}">
              <a16:creationId xmlns:a16="http://schemas.microsoft.com/office/drawing/2014/main" id="{00000000-0008-0000-3C00-0000D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3" name="Line 221">
          <a:extLst>
            <a:ext uri="{FF2B5EF4-FFF2-40B4-BE49-F238E27FC236}">
              <a16:creationId xmlns:a16="http://schemas.microsoft.com/office/drawing/2014/main" id="{00000000-0008-0000-3C00-0000D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4" name="Line 222">
          <a:extLst>
            <a:ext uri="{FF2B5EF4-FFF2-40B4-BE49-F238E27FC236}">
              <a16:creationId xmlns:a16="http://schemas.microsoft.com/office/drawing/2014/main" id="{00000000-0008-0000-3C00-0000D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5" name="Line 223">
          <a:extLst>
            <a:ext uri="{FF2B5EF4-FFF2-40B4-BE49-F238E27FC236}">
              <a16:creationId xmlns:a16="http://schemas.microsoft.com/office/drawing/2014/main" id="{00000000-0008-0000-3C00-0000D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6" name="Line 224">
          <a:extLst>
            <a:ext uri="{FF2B5EF4-FFF2-40B4-BE49-F238E27FC236}">
              <a16:creationId xmlns:a16="http://schemas.microsoft.com/office/drawing/2014/main" id="{00000000-0008-0000-3C00-0000E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7" name="Line 225">
          <a:extLst>
            <a:ext uri="{FF2B5EF4-FFF2-40B4-BE49-F238E27FC236}">
              <a16:creationId xmlns:a16="http://schemas.microsoft.com/office/drawing/2014/main" id="{00000000-0008-0000-3C00-0000E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8" name="Line 226">
          <a:extLst>
            <a:ext uri="{FF2B5EF4-FFF2-40B4-BE49-F238E27FC236}">
              <a16:creationId xmlns:a16="http://schemas.microsoft.com/office/drawing/2014/main" id="{00000000-0008-0000-3C00-0000E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19" name="Line 227">
          <a:extLst>
            <a:ext uri="{FF2B5EF4-FFF2-40B4-BE49-F238E27FC236}">
              <a16:creationId xmlns:a16="http://schemas.microsoft.com/office/drawing/2014/main" id="{00000000-0008-0000-3C00-0000E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0" name="Line 228">
          <a:extLst>
            <a:ext uri="{FF2B5EF4-FFF2-40B4-BE49-F238E27FC236}">
              <a16:creationId xmlns:a16="http://schemas.microsoft.com/office/drawing/2014/main" id="{00000000-0008-0000-3C00-0000E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1" name="Line 229">
          <a:extLst>
            <a:ext uri="{FF2B5EF4-FFF2-40B4-BE49-F238E27FC236}">
              <a16:creationId xmlns:a16="http://schemas.microsoft.com/office/drawing/2014/main" id="{00000000-0008-0000-3C00-0000E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2" name="Line 230">
          <a:extLst>
            <a:ext uri="{FF2B5EF4-FFF2-40B4-BE49-F238E27FC236}">
              <a16:creationId xmlns:a16="http://schemas.microsoft.com/office/drawing/2014/main" id="{00000000-0008-0000-3C00-0000E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3" name="Line 231">
          <a:extLst>
            <a:ext uri="{FF2B5EF4-FFF2-40B4-BE49-F238E27FC236}">
              <a16:creationId xmlns:a16="http://schemas.microsoft.com/office/drawing/2014/main" id="{00000000-0008-0000-3C00-0000E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4" name="Line 232">
          <a:extLst>
            <a:ext uri="{FF2B5EF4-FFF2-40B4-BE49-F238E27FC236}">
              <a16:creationId xmlns:a16="http://schemas.microsoft.com/office/drawing/2014/main" id="{00000000-0008-0000-3C00-0000E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5" name="Line 233">
          <a:extLst>
            <a:ext uri="{FF2B5EF4-FFF2-40B4-BE49-F238E27FC236}">
              <a16:creationId xmlns:a16="http://schemas.microsoft.com/office/drawing/2014/main" id="{00000000-0008-0000-3C00-0000E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6" name="Line 234">
          <a:extLst>
            <a:ext uri="{FF2B5EF4-FFF2-40B4-BE49-F238E27FC236}">
              <a16:creationId xmlns:a16="http://schemas.microsoft.com/office/drawing/2014/main" id="{00000000-0008-0000-3C00-0000E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7" name="Line 235">
          <a:extLst>
            <a:ext uri="{FF2B5EF4-FFF2-40B4-BE49-F238E27FC236}">
              <a16:creationId xmlns:a16="http://schemas.microsoft.com/office/drawing/2014/main" id="{00000000-0008-0000-3C00-0000E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8" name="Line 236">
          <a:extLst>
            <a:ext uri="{FF2B5EF4-FFF2-40B4-BE49-F238E27FC236}">
              <a16:creationId xmlns:a16="http://schemas.microsoft.com/office/drawing/2014/main" id="{00000000-0008-0000-3C00-0000E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29" name="Line 237">
          <a:extLst>
            <a:ext uri="{FF2B5EF4-FFF2-40B4-BE49-F238E27FC236}">
              <a16:creationId xmlns:a16="http://schemas.microsoft.com/office/drawing/2014/main" id="{00000000-0008-0000-3C00-0000E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0" name="Line 238">
          <a:extLst>
            <a:ext uri="{FF2B5EF4-FFF2-40B4-BE49-F238E27FC236}">
              <a16:creationId xmlns:a16="http://schemas.microsoft.com/office/drawing/2014/main" id="{00000000-0008-0000-3C00-0000E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1" name="Line 239">
          <a:extLst>
            <a:ext uri="{FF2B5EF4-FFF2-40B4-BE49-F238E27FC236}">
              <a16:creationId xmlns:a16="http://schemas.microsoft.com/office/drawing/2014/main" id="{00000000-0008-0000-3C00-0000E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2" name="Line 240">
          <a:extLst>
            <a:ext uri="{FF2B5EF4-FFF2-40B4-BE49-F238E27FC236}">
              <a16:creationId xmlns:a16="http://schemas.microsoft.com/office/drawing/2014/main" id="{00000000-0008-0000-3C00-0000F0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3" name="Line 241">
          <a:extLst>
            <a:ext uri="{FF2B5EF4-FFF2-40B4-BE49-F238E27FC236}">
              <a16:creationId xmlns:a16="http://schemas.microsoft.com/office/drawing/2014/main" id="{00000000-0008-0000-3C00-0000F1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4" name="Line 242">
          <a:extLst>
            <a:ext uri="{FF2B5EF4-FFF2-40B4-BE49-F238E27FC236}">
              <a16:creationId xmlns:a16="http://schemas.microsoft.com/office/drawing/2014/main" id="{00000000-0008-0000-3C00-0000F2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5" name="Line 243">
          <a:extLst>
            <a:ext uri="{FF2B5EF4-FFF2-40B4-BE49-F238E27FC236}">
              <a16:creationId xmlns:a16="http://schemas.microsoft.com/office/drawing/2014/main" id="{00000000-0008-0000-3C00-0000F3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6" name="Line 244">
          <a:extLst>
            <a:ext uri="{FF2B5EF4-FFF2-40B4-BE49-F238E27FC236}">
              <a16:creationId xmlns:a16="http://schemas.microsoft.com/office/drawing/2014/main" id="{00000000-0008-0000-3C00-0000F4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7" name="Line 245">
          <a:extLst>
            <a:ext uri="{FF2B5EF4-FFF2-40B4-BE49-F238E27FC236}">
              <a16:creationId xmlns:a16="http://schemas.microsoft.com/office/drawing/2014/main" id="{00000000-0008-0000-3C00-0000F5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8" name="Line 246">
          <a:extLst>
            <a:ext uri="{FF2B5EF4-FFF2-40B4-BE49-F238E27FC236}">
              <a16:creationId xmlns:a16="http://schemas.microsoft.com/office/drawing/2014/main" id="{00000000-0008-0000-3C00-0000F6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39" name="Line 247">
          <a:extLst>
            <a:ext uri="{FF2B5EF4-FFF2-40B4-BE49-F238E27FC236}">
              <a16:creationId xmlns:a16="http://schemas.microsoft.com/office/drawing/2014/main" id="{00000000-0008-0000-3C00-0000F7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0" name="Line 248">
          <a:extLst>
            <a:ext uri="{FF2B5EF4-FFF2-40B4-BE49-F238E27FC236}">
              <a16:creationId xmlns:a16="http://schemas.microsoft.com/office/drawing/2014/main" id="{00000000-0008-0000-3C00-0000F8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1" name="Line 249">
          <a:extLst>
            <a:ext uri="{FF2B5EF4-FFF2-40B4-BE49-F238E27FC236}">
              <a16:creationId xmlns:a16="http://schemas.microsoft.com/office/drawing/2014/main" id="{00000000-0008-0000-3C00-0000F9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2" name="Line 250">
          <a:extLst>
            <a:ext uri="{FF2B5EF4-FFF2-40B4-BE49-F238E27FC236}">
              <a16:creationId xmlns:a16="http://schemas.microsoft.com/office/drawing/2014/main" id="{00000000-0008-0000-3C00-0000FA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3" name="Line 251">
          <a:extLst>
            <a:ext uri="{FF2B5EF4-FFF2-40B4-BE49-F238E27FC236}">
              <a16:creationId xmlns:a16="http://schemas.microsoft.com/office/drawing/2014/main" id="{00000000-0008-0000-3C00-0000FB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4" name="Line 252">
          <a:extLst>
            <a:ext uri="{FF2B5EF4-FFF2-40B4-BE49-F238E27FC236}">
              <a16:creationId xmlns:a16="http://schemas.microsoft.com/office/drawing/2014/main" id="{00000000-0008-0000-3C00-0000FC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5" name="Line 253">
          <a:extLst>
            <a:ext uri="{FF2B5EF4-FFF2-40B4-BE49-F238E27FC236}">
              <a16:creationId xmlns:a16="http://schemas.microsoft.com/office/drawing/2014/main" id="{00000000-0008-0000-3C00-0000FD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6" name="Line 254">
          <a:extLst>
            <a:ext uri="{FF2B5EF4-FFF2-40B4-BE49-F238E27FC236}">
              <a16:creationId xmlns:a16="http://schemas.microsoft.com/office/drawing/2014/main" id="{00000000-0008-0000-3C00-0000FE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7" name="Line 255">
          <a:extLst>
            <a:ext uri="{FF2B5EF4-FFF2-40B4-BE49-F238E27FC236}">
              <a16:creationId xmlns:a16="http://schemas.microsoft.com/office/drawing/2014/main" id="{00000000-0008-0000-3C00-0000FFE8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8" name="Line 256">
          <a:extLst>
            <a:ext uri="{FF2B5EF4-FFF2-40B4-BE49-F238E27FC236}">
              <a16:creationId xmlns:a16="http://schemas.microsoft.com/office/drawing/2014/main" id="{00000000-0008-0000-3C00-00000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49" name="Line 257">
          <a:extLst>
            <a:ext uri="{FF2B5EF4-FFF2-40B4-BE49-F238E27FC236}">
              <a16:creationId xmlns:a16="http://schemas.microsoft.com/office/drawing/2014/main" id="{00000000-0008-0000-3C00-00000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0" name="Line 258">
          <a:extLst>
            <a:ext uri="{FF2B5EF4-FFF2-40B4-BE49-F238E27FC236}">
              <a16:creationId xmlns:a16="http://schemas.microsoft.com/office/drawing/2014/main" id="{00000000-0008-0000-3C00-00000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1" name="Line 259">
          <a:extLst>
            <a:ext uri="{FF2B5EF4-FFF2-40B4-BE49-F238E27FC236}">
              <a16:creationId xmlns:a16="http://schemas.microsoft.com/office/drawing/2014/main" id="{00000000-0008-0000-3C00-00000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2" name="Line 260">
          <a:extLst>
            <a:ext uri="{FF2B5EF4-FFF2-40B4-BE49-F238E27FC236}">
              <a16:creationId xmlns:a16="http://schemas.microsoft.com/office/drawing/2014/main" id="{00000000-0008-0000-3C00-00000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3" name="Line 261">
          <a:extLst>
            <a:ext uri="{FF2B5EF4-FFF2-40B4-BE49-F238E27FC236}">
              <a16:creationId xmlns:a16="http://schemas.microsoft.com/office/drawing/2014/main" id="{00000000-0008-0000-3C00-00000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4" name="Line 262">
          <a:extLst>
            <a:ext uri="{FF2B5EF4-FFF2-40B4-BE49-F238E27FC236}">
              <a16:creationId xmlns:a16="http://schemas.microsoft.com/office/drawing/2014/main" id="{00000000-0008-0000-3C00-00000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5" name="Line 263">
          <a:extLst>
            <a:ext uri="{FF2B5EF4-FFF2-40B4-BE49-F238E27FC236}">
              <a16:creationId xmlns:a16="http://schemas.microsoft.com/office/drawing/2014/main" id="{00000000-0008-0000-3C00-00000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6" name="Line 264">
          <a:extLst>
            <a:ext uri="{FF2B5EF4-FFF2-40B4-BE49-F238E27FC236}">
              <a16:creationId xmlns:a16="http://schemas.microsoft.com/office/drawing/2014/main" id="{00000000-0008-0000-3C00-00000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7" name="Line 265">
          <a:extLst>
            <a:ext uri="{FF2B5EF4-FFF2-40B4-BE49-F238E27FC236}">
              <a16:creationId xmlns:a16="http://schemas.microsoft.com/office/drawing/2014/main" id="{00000000-0008-0000-3C00-00000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8" name="Line 266">
          <a:extLst>
            <a:ext uri="{FF2B5EF4-FFF2-40B4-BE49-F238E27FC236}">
              <a16:creationId xmlns:a16="http://schemas.microsoft.com/office/drawing/2014/main" id="{00000000-0008-0000-3C00-00000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59" name="Line 267">
          <a:extLst>
            <a:ext uri="{FF2B5EF4-FFF2-40B4-BE49-F238E27FC236}">
              <a16:creationId xmlns:a16="http://schemas.microsoft.com/office/drawing/2014/main" id="{00000000-0008-0000-3C00-00000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0" name="Line 268">
          <a:extLst>
            <a:ext uri="{FF2B5EF4-FFF2-40B4-BE49-F238E27FC236}">
              <a16:creationId xmlns:a16="http://schemas.microsoft.com/office/drawing/2014/main" id="{00000000-0008-0000-3C00-00000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1" name="Line 269">
          <a:extLst>
            <a:ext uri="{FF2B5EF4-FFF2-40B4-BE49-F238E27FC236}">
              <a16:creationId xmlns:a16="http://schemas.microsoft.com/office/drawing/2014/main" id="{00000000-0008-0000-3C00-00000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2" name="Line 270">
          <a:extLst>
            <a:ext uri="{FF2B5EF4-FFF2-40B4-BE49-F238E27FC236}">
              <a16:creationId xmlns:a16="http://schemas.microsoft.com/office/drawing/2014/main" id="{00000000-0008-0000-3C00-00000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3" name="Line 271">
          <a:extLst>
            <a:ext uri="{FF2B5EF4-FFF2-40B4-BE49-F238E27FC236}">
              <a16:creationId xmlns:a16="http://schemas.microsoft.com/office/drawing/2014/main" id="{00000000-0008-0000-3C00-00000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4" name="Line 272">
          <a:extLst>
            <a:ext uri="{FF2B5EF4-FFF2-40B4-BE49-F238E27FC236}">
              <a16:creationId xmlns:a16="http://schemas.microsoft.com/office/drawing/2014/main" id="{00000000-0008-0000-3C00-00001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5" name="Line 273">
          <a:extLst>
            <a:ext uri="{FF2B5EF4-FFF2-40B4-BE49-F238E27FC236}">
              <a16:creationId xmlns:a16="http://schemas.microsoft.com/office/drawing/2014/main" id="{00000000-0008-0000-3C00-00001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6" name="Line 274">
          <a:extLst>
            <a:ext uri="{FF2B5EF4-FFF2-40B4-BE49-F238E27FC236}">
              <a16:creationId xmlns:a16="http://schemas.microsoft.com/office/drawing/2014/main" id="{00000000-0008-0000-3C00-00001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7" name="Line 275">
          <a:extLst>
            <a:ext uri="{FF2B5EF4-FFF2-40B4-BE49-F238E27FC236}">
              <a16:creationId xmlns:a16="http://schemas.microsoft.com/office/drawing/2014/main" id="{00000000-0008-0000-3C00-00001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8" name="Line 276">
          <a:extLst>
            <a:ext uri="{FF2B5EF4-FFF2-40B4-BE49-F238E27FC236}">
              <a16:creationId xmlns:a16="http://schemas.microsoft.com/office/drawing/2014/main" id="{00000000-0008-0000-3C00-00001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69" name="Line 277">
          <a:extLst>
            <a:ext uri="{FF2B5EF4-FFF2-40B4-BE49-F238E27FC236}">
              <a16:creationId xmlns:a16="http://schemas.microsoft.com/office/drawing/2014/main" id="{00000000-0008-0000-3C00-00001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0" name="Line 278">
          <a:extLst>
            <a:ext uri="{FF2B5EF4-FFF2-40B4-BE49-F238E27FC236}">
              <a16:creationId xmlns:a16="http://schemas.microsoft.com/office/drawing/2014/main" id="{00000000-0008-0000-3C00-00001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1" name="Line 279">
          <a:extLst>
            <a:ext uri="{FF2B5EF4-FFF2-40B4-BE49-F238E27FC236}">
              <a16:creationId xmlns:a16="http://schemas.microsoft.com/office/drawing/2014/main" id="{00000000-0008-0000-3C00-00001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2" name="Line 280">
          <a:extLst>
            <a:ext uri="{FF2B5EF4-FFF2-40B4-BE49-F238E27FC236}">
              <a16:creationId xmlns:a16="http://schemas.microsoft.com/office/drawing/2014/main" id="{00000000-0008-0000-3C00-00001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3" name="Line 281">
          <a:extLst>
            <a:ext uri="{FF2B5EF4-FFF2-40B4-BE49-F238E27FC236}">
              <a16:creationId xmlns:a16="http://schemas.microsoft.com/office/drawing/2014/main" id="{00000000-0008-0000-3C00-00001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4" name="Line 282">
          <a:extLst>
            <a:ext uri="{FF2B5EF4-FFF2-40B4-BE49-F238E27FC236}">
              <a16:creationId xmlns:a16="http://schemas.microsoft.com/office/drawing/2014/main" id="{00000000-0008-0000-3C00-00001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5" name="Line 283">
          <a:extLst>
            <a:ext uri="{FF2B5EF4-FFF2-40B4-BE49-F238E27FC236}">
              <a16:creationId xmlns:a16="http://schemas.microsoft.com/office/drawing/2014/main" id="{00000000-0008-0000-3C00-00001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6" name="Line 284">
          <a:extLst>
            <a:ext uri="{FF2B5EF4-FFF2-40B4-BE49-F238E27FC236}">
              <a16:creationId xmlns:a16="http://schemas.microsoft.com/office/drawing/2014/main" id="{00000000-0008-0000-3C00-00001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7" name="Line 285">
          <a:extLst>
            <a:ext uri="{FF2B5EF4-FFF2-40B4-BE49-F238E27FC236}">
              <a16:creationId xmlns:a16="http://schemas.microsoft.com/office/drawing/2014/main" id="{00000000-0008-0000-3C00-00001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8" name="Line 286">
          <a:extLst>
            <a:ext uri="{FF2B5EF4-FFF2-40B4-BE49-F238E27FC236}">
              <a16:creationId xmlns:a16="http://schemas.microsoft.com/office/drawing/2014/main" id="{00000000-0008-0000-3C00-00001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79" name="Line 287">
          <a:extLst>
            <a:ext uri="{FF2B5EF4-FFF2-40B4-BE49-F238E27FC236}">
              <a16:creationId xmlns:a16="http://schemas.microsoft.com/office/drawing/2014/main" id="{00000000-0008-0000-3C00-00001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0" name="Line 288">
          <a:extLst>
            <a:ext uri="{FF2B5EF4-FFF2-40B4-BE49-F238E27FC236}">
              <a16:creationId xmlns:a16="http://schemas.microsoft.com/office/drawing/2014/main" id="{00000000-0008-0000-3C00-00002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1" name="Line 289">
          <a:extLst>
            <a:ext uri="{FF2B5EF4-FFF2-40B4-BE49-F238E27FC236}">
              <a16:creationId xmlns:a16="http://schemas.microsoft.com/office/drawing/2014/main" id="{00000000-0008-0000-3C00-00002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2" name="Line 290">
          <a:extLst>
            <a:ext uri="{FF2B5EF4-FFF2-40B4-BE49-F238E27FC236}">
              <a16:creationId xmlns:a16="http://schemas.microsoft.com/office/drawing/2014/main" id="{00000000-0008-0000-3C00-00002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3" name="Line 291">
          <a:extLst>
            <a:ext uri="{FF2B5EF4-FFF2-40B4-BE49-F238E27FC236}">
              <a16:creationId xmlns:a16="http://schemas.microsoft.com/office/drawing/2014/main" id="{00000000-0008-0000-3C00-00002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4" name="Line 292">
          <a:extLst>
            <a:ext uri="{FF2B5EF4-FFF2-40B4-BE49-F238E27FC236}">
              <a16:creationId xmlns:a16="http://schemas.microsoft.com/office/drawing/2014/main" id="{00000000-0008-0000-3C00-00002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5" name="Line 293">
          <a:extLst>
            <a:ext uri="{FF2B5EF4-FFF2-40B4-BE49-F238E27FC236}">
              <a16:creationId xmlns:a16="http://schemas.microsoft.com/office/drawing/2014/main" id="{00000000-0008-0000-3C00-00002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6" name="Line 294">
          <a:extLst>
            <a:ext uri="{FF2B5EF4-FFF2-40B4-BE49-F238E27FC236}">
              <a16:creationId xmlns:a16="http://schemas.microsoft.com/office/drawing/2014/main" id="{00000000-0008-0000-3C00-00002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7" name="Line 295">
          <a:extLst>
            <a:ext uri="{FF2B5EF4-FFF2-40B4-BE49-F238E27FC236}">
              <a16:creationId xmlns:a16="http://schemas.microsoft.com/office/drawing/2014/main" id="{00000000-0008-0000-3C00-00002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8" name="Line 296">
          <a:extLst>
            <a:ext uri="{FF2B5EF4-FFF2-40B4-BE49-F238E27FC236}">
              <a16:creationId xmlns:a16="http://schemas.microsoft.com/office/drawing/2014/main" id="{00000000-0008-0000-3C00-00002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89" name="Line 297">
          <a:extLst>
            <a:ext uri="{FF2B5EF4-FFF2-40B4-BE49-F238E27FC236}">
              <a16:creationId xmlns:a16="http://schemas.microsoft.com/office/drawing/2014/main" id="{00000000-0008-0000-3C00-00002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0" name="Line 298">
          <a:extLst>
            <a:ext uri="{FF2B5EF4-FFF2-40B4-BE49-F238E27FC236}">
              <a16:creationId xmlns:a16="http://schemas.microsoft.com/office/drawing/2014/main" id="{00000000-0008-0000-3C00-00002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1" name="Line 299">
          <a:extLst>
            <a:ext uri="{FF2B5EF4-FFF2-40B4-BE49-F238E27FC236}">
              <a16:creationId xmlns:a16="http://schemas.microsoft.com/office/drawing/2014/main" id="{00000000-0008-0000-3C00-00002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2" name="Line 300">
          <a:extLst>
            <a:ext uri="{FF2B5EF4-FFF2-40B4-BE49-F238E27FC236}">
              <a16:creationId xmlns:a16="http://schemas.microsoft.com/office/drawing/2014/main" id="{00000000-0008-0000-3C00-00002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3" name="Line 301">
          <a:extLst>
            <a:ext uri="{FF2B5EF4-FFF2-40B4-BE49-F238E27FC236}">
              <a16:creationId xmlns:a16="http://schemas.microsoft.com/office/drawing/2014/main" id="{00000000-0008-0000-3C00-00002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4" name="Line 302">
          <a:extLst>
            <a:ext uri="{FF2B5EF4-FFF2-40B4-BE49-F238E27FC236}">
              <a16:creationId xmlns:a16="http://schemas.microsoft.com/office/drawing/2014/main" id="{00000000-0008-0000-3C00-00002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5" name="Line 303">
          <a:extLst>
            <a:ext uri="{FF2B5EF4-FFF2-40B4-BE49-F238E27FC236}">
              <a16:creationId xmlns:a16="http://schemas.microsoft.com/office/drawing/2014/main" id="{00000000-0008-0000-3C00-00002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6" name="Line 304">
          <a:extLst>
            <a:ext uri="{FF2B5EF4-FFF2-40B4-BE49-F238E27FC236}">
              <a16:creationId xmlns:a16="http://schemas.microsoft.com/office/drawing/2014/main" id="{00000000-0008-0000-3C00-00003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7" name="Line 305">
          <a:extLst>
            <a:ext uri="{FF2B5EF4-FFF2-40B4-BE49-F238E27FC236}">
              <a16:creationId xmlns:a16="http://schemas.microsoft.com/office/drawing/2014/main" id="{00000000-0008-0000-3C00-00003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8" name="Line 306">
          <a:extLst>
            <a:ext uri="{FF2B5EF4-FFF2-40B4-BE49-F238E27FC236}">
              <a16:creationId xmlns:a16="http://schemas.microsoft.com/office/drawing/2014/main" id="{00000000-0008-0000-3C00-00003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699" name="Line 307">
          <a:extLst>
            <a:ext uri="{FF2B5EF4-FFF2-40B4-BE49-F238E27FC236}">
              <a16:creationId xmlns:a16="http://schemas.microsoft.com/office/drawing/2014/main" id="{00000000-0008-0000-3C00-00003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0" name="Line 308">
          <a:extLst>
            <a:ext uri="{FF2B5EF4-FFF2-40B4-BE49-F238E27FC236}">
              <a16:creationId xmlns:a16="http://schemas.microsoft.com/office/drawing/2014/main" id="{00000000-0008-0000-3C00-00003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1" name="Line 309">
          <a:extLst>
            <a:ext uri="{FF2B5EF4-FFF2-40B4-BE49-F238E27FC236}">
              <a16:creationId xmlns:a16="http://schemas.microsoft.com/office/drawing/2014/main" id="{00000000-0008-0000-3C00-00003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2" name="Line 310">
          <a:extLst>
            <a:ext uri="{FF2B5EF4-FFF2-40B4-BE49-F238E27FC236}">
              <a16:creationId xmlns:a16="http://schemas.microsoft.com/office/drawing/2014/main" id="{00000000-0008-0000-3C00-00003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3" name="Line 311">
          <a:extLst>
            <a:ext uri="{FF2B5EF4-FFF2-40B4-BE49-F238E27FC236}">
              <a16:creationId xmlns:a16="http://schemas.microsoft.com/office/drawing/2014/main" id="{00000000-0008-0000-3C00-00003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4" name="Line 312">
          <a:extLst>
            <a:ext uri="{FF2B5EF4-FFF2-40B4-BE49-F238E27FC236}">
              <a16:creationId xmlns:a16="http://schemas.microsoft.com/office/drawing/2014/main" id="{00000000-0008-0000-3C00-00003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5" name="Line 313">
          <a:extLst>
            <a:ext uri="{FF2B5EF4-FFF2-40B4-BE49-F238E27FC236}">
              <a16:creationId xmlns:a16="http://schemas.microsoft.com/office/drawing/2014/main" id="{00000000-0008-0000-3C00-00003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6" name="Line 314">
          <a:extLst>
            <a:ext uri="{FF2B5EF4-FFF2-40B4-BE49-F238E27FC236}">
              <a16:creationId xmlns:a16="http://schemas.microsoft.com/office/drawing/2014/main" id="{00000000-0008-0000-3C00-00003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7" name="Line 315">
          <a:extLst>
            <a:ext uri="{FF2B5EF4-FFF2-40B4-BE49-F238E27FC236}">
              <a16:creationId xmlns:a16="http://schemas.microsoft.com/office/drawing/2014/main" id="{00000000-0008-0000-3C00-00003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8" name="Line 316">
          <a:extLst>
            <a:ext uri="{FF2B5EF4-FFF2-40B4-BE49-F238E27FC236}">
              <a16:creationId xmlns:a16="http://schemas.microsoft.com/office/drawing/2014/main" id="{00000000-0008-0000-3C00-00003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09" name="Line 317">
          <a:extLst>
            <a:ext uri="{FF2B5EF4-FFF2-40B4-BE49-F238E27FC236}">
              <a16:creationId xmlns:a16="http://schemas.microsoft.com/office/drawing/2014/main" id="{00000000-0008-0000-3C00-00003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0" name="Line 318">
          <a:extLst>
            <a:ext uri="{FF2B5EF4-FFF2-40B4-BE49-F238E27FC236}">
              <a16:creationId xmlns:a16="http://schemas.microsoft.com/office/drawing/2014/main" id="{00000000-0008-0000-3C00-00003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1" name="Line 319">
          <a:extLst>
            <a:ext uri="{FF2B5EF4-FFF2-40B4-BE49-F238E27FC236}">
              <a16:creationId xmlns:a16="http://schemas.microsoft.com/office/drawing/2014/main" id="{00000000-0008-0000-3C00-00003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2" name="Line 320">
          <a:extLst>
            <a:ext uri="{FF2B5EF4-FFF2-40B4-BE49-F238E27FC236}">
              <a16:creationId xmlns:a16="http://schemas.microsoft.com/office/drawing/2014/main" id="{00000000-0008-0000-3C00-00004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3" name="Line 321">
          <a:extLst>
            <a:ext uri="{FF2B5EF4-FFF2-40B4-BE49-F238E27FC236}">
              <a16:creationId xmlns:a16="http://schemas.microsoft.com/office/drawing/2014/main" id="{00000000-0008-0000-3C00-00004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4" name="Line 322">
          <a:extLst>
            <a:ext uri="{FF2B5EF4-FFF2-40B4-BE49-F238E27FC236}">
              <a16:creationId xmlns:a16="http://schemas.microsoft.com/office/drawing/2014/main" id="{00000000-0008-0000-3C00-00004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5" name="Line 323">
          <a:extLst>
            <a:ext uri="{FF2B5EF4-FFF2-40B4-BE49-F238E27FC236}">
              <a16:creationId xmlns:a16="http://schemas.microsoft.com/office/drawing/2014/main" id="{00000000-0008-0000-3C00-00004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6" name="Line 324">
          <a:extLst>
            <a:ext uri="{FF2B5EF4-FFF2-40B4-BE49-F238E27FC236}">
              <a16:creationId xmlns:a16="http://schemas.microsoft.com/office/drawing/2014/main" id="{00000000-0008-0000-3C00-00004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7" name="Line 325">
          <a:extLst>
            <a:ext uri="{FF2B5EF4-FFF2-40B4-BE49-F238E27FC236}">
              <a16:creationId xmlns:a16="http://schemas.microsoft.com/office/drawing/2014/main" id="{00000000-0008-0000-3C00-00004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8" name="Line 326">
          <a:extLst>
            <a:ext uri="{FF2B5EF4-FFF2-40B4-BE49-F238E27FC236}">
              <a16:creationId xmlns:a16="http://schemas.microsoft.com/office/drawing/2014/main" id="{00000000-0008-0000-3C00-00004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19" name="Line 327">
          <a:extLst>
            <a:ext uri="{FF2B5EF4-FFF2-40B4-BE49-F238E27FC236}">
              <a16:creationId xmlns:a16="http://schemas.microsoft.com/office/drawing/2014/main" id="{00000000-0008-0000-3C00-00004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0" name="Line 328">
          <a:extLst>
            <a:ext uri="{FF2B5EF4-FFF2-40B4-BE49-F238E27FC236}">
              <a16:creationId xmlns:a16="http://schemas.microsoft.com/office/drawing/2014/main" id="{00000000-0008-0000-3C00-00004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1" name="Line 329">
          <a:extLst>
            <a:ext uri="{FF2B5EF4-FFF2-40B4-BE49-F238E27FC236}">
              <a16:creationId xmlns:a16="http://schemas.microsoft.com/office/drawing/2014/main" id="{00000000-0008-0000-3C00-00004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2" name="Line 330">
          <a:extLst>
            <a:ext uri="{FF2B5EF4-FFF2-40B4-BE49-F238E27FC236}">
              <a16:creationId xmlns:a16="http://schemas.microsoft.com/office/drawing/2014/main" id="{00000000-0008-0000-3C00-00004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3" name="Line 331">
          <a:extLst>
            <a:ext uri="{FF2B5EF4-FFF2-40B4-BE49-F238E27FC236}">
              <a16:creationId xmlns:a16="http://schemas.microsoft.com/office/drawing/2014/main" id="{00000000-0008-0000-3C00-00004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4" name="Line 332">
          <a:extLst>
            <a:ext uri="{FF2B5EF4-FFF2-40B4-BE49-F238E27FC236}">
              <a16:creationId xmlns:a16="http://schemas.microsoft.com/office/drawing/2014/main" id="{00000000-0008-0000-3C00-00004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5" name="Line 333">
          <a:extLst>
            <a:ext uri="{FF2B5EF4-FFF2-40B4-BE49-F238E27FC236}">
              <a16:creationId xmlns:a16="http://schemas.microsoft.com/office/drawing/2014/main" id="{00000000-0008-0000-3C00-00004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6" name="Line 334">
          <a:extLst>
            <a:ext uri="{FF2B5EF4-FFF2-40B4-BE49-F238E27FC236}">
              <a16:creationId xmlns:a16="http://schemas.microsoft.com/office/drawing/2014/main" id="{00000000-0008-0000-3C00-00004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7" name="Line 335">
          <a:extLst>
            <a:ext uri="{FF2B5EF4-FFF2-40B4-BE49-F238E27FC236}">
              <a16:creationId xmlns:a16="http://schemas.microsoft.com/office/drawing/2014/main" id="{00000000-0008-0000-3C00-00004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8" name="Line 336">
          <a:extLst>
            <a:ext uri="{FF2B5EF4-FFF2-40B4-BE49-F238E27FC236}">
              <a16:creationId xmlns:a16="http://schemas.microsoft.com/office/drawing/2014/main" id="{00000000-0008-0000-3C00-00005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29" name="Line 337">
          <a:extLst>
            <a:ext uri="{FF2B5EF4-FFF2-40B4-BE49-F238E27FC236}">
              <a16:creationId xmlns:a16="http://schemas.microsoft.com/office/drawing/2014/main" id="{00000000-0008-0000-3C00-00005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0" name="Line 338">
          <a:extLst>
            <a:ext uri="{FF2B5EF4-FFF2-40B4-BE49-F238E27FC236}">
              <a16:creationId xmlns:a16="http://schemas.microsoft.com/office/drawing/2014/main" id="{00000000-0008-0000-3C00-00005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1" name="Line 339">
          <a:extLst>
            <a:ext uri="{FF2B5EF4-FFF2-40B4-BE49-F238E27FC236}">
              <a16:creationId xmlns:a16="http://schemas.microsoft.com/office/drawing/2014/main" id="{00000000-0008-0000-3C00-00005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2" name="Line 340">
          <a:extLst>
            <a:ext uri="{FF2B5EF4-FFF2-40B4-BE49-F238E27FC236}">
              <a16:creationId xmlns:a16="http://schemas.microsoft.com/office/drawing/2014/main" id="{00000000-0008-0000-3C00-00005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3" name="Line 341">
          <a:extLst>
            <a:ext uri="{FF2B5EF4-FFF2-40B4-BE49-F238E27FC236}">
              <a16:creationId xmlns:a16="http://schemas.microsoft.com/office/drawing/2014/main" id="{00000000-0008-0000-3C00-00005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4" name="Line 342">
          <a:extLst>
            <a:ext uri="{FF2B5EF4-FFF2-40B4-BE49-F238E27FC236}">
              <a16:creationId xmlns:a16="http://schemas.microsoft.com/office/drawing/2014/main" id="{00000000-0008-0000-3C00-00005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5" name="Line 343">
          <a:extLst>
            <a:ext uri="{FF2B5EF4-FFF2-40B4-BE49-F238E27FC236}">
              <a16:creationId xmlns:a16="http://schemas.microsoft.com/office/drawing/2014/main" id="{00000000-0008-0000-3C00-00005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6" name="Line 344">
          <a:extLst>
            <a:ext uri="{FF2B5EF4-FFF2-40B4-BE49-F238E27FC236}">
              <a16:creationId xmlns:a16="http://schemas.microsoft.com/office/drawing/2014/main" id="{00000000-0008-0000-3C00-00005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7" name="Line 345">
          <a:extLst>
            <a:ext uri="{FF2B5EF4-FFF2-40B4-BE49-F238E27FC236}">
              <a16:creationId xmlns:a16="http://schemas.microsoft.com/office/drawing/2014/main" id="{00000000-0008-0000-3C00-00005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8" name="Line 346">
          <a:extLst>
            <a:ext uri="{FF2B5EF4-FFF2-40B4-BE49-F238E27FC236}">
              <a16:creationId xmlns:a16="http://schemas.microsoft.com/office/drawing/2014/main" id="{00000000-0008-0000-3C00-00005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39" name="Line 347">
          <a:extLst>
            <a:ext uri="{FF2B5EF4-FFF2-40B4-BE49-F238E27FC236}">
              <a16:creationId xmlns:a16="http://schemas.microsoft.com/office/drawing/2014/main" id="{00000000-0008-0000-3C00-00005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0" name="Line 348">
          <a:extLst>
            <a:ext uri="{FF2B5EF4-FFF2-40B4-BE49-F238E27FC236}">
              <a16:creationId xmlns:a16="http://schemas.microsoft.com/office/drawing/2014/main" id="{00000000-0008-0000-3C00-00005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1" name="Line 349">
          <a:extLst>
            <a:ext uri="{FF2B5EF4-FFF2-40B4-BE49-F238E27FC236}">
              <a16:creationId xmlns:a16="http://schemas.microsoft.com/office/drawing/2014/main" id="{00000000-0008-0000-3C00-00005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2" name="Line 350">
          <a:extLst>
            <a:ext uri="{FF2B5EF4-FFF2-40B4-BE49-F238E27FC236}">
              <a16:creationId xmlns:a16="http://schemas.microsoft.com/office/drawing/2014/main" id="{00000000-0008-0000-3C00-00005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3" name="Line 351">
          <a:extLst>
            <a:ext uri="{FF2B5EF4-FFF2-40B4-BE49-F238E27FC236}">
              <a16:creationId xmlns:a16="http://schemas.microsoft.com/office/drawing/2014/main" id="{00000000-0008-0000-3C00-00005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4" name="Line 352">
          <a:extLst>
            <a:ext uri="{FF2B5EF4-FFF2-40B4-BE49-F238E27FC236}">
              <a16:creationId xmlns:a16="http://schemas.microsoft.com/office/drawing/2014/main" id="{00000000-0008-0000-3C00-00006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5" name="Line 353">
          <a:extLst>
            <a:ext uri="{FF2B5EF4-FFF2-40B4-BE49-F238E27FC236}">
              <a16:creationId xmlns:a16="http://schemas.microsoft.com/office/drawing/2014/main" id="{00000000-0008-0000-3C00-00006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6" name="Line 354">
          <a:extLst>
            <a:ext uri="{FF2B5EF4-FFF2-40B4-BE49-F238E27FC236}">
              <a16:creationId xmlns:a16="http://schemas.microsoft.com/office/drawing/2014/main" id="{00000000-0008-0000-3C00-00006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7" name="Line 355">
          <a:extLst>
            <a:ext uri="{FF2B5EF4-FFF2-40B4-BE49-F238E27FC236}">
              <a16:creationId xmlns:a16="http://schemas.microsoft.com/office/drawing/2014/main" id="{00000000-0008-0000-3C00-00006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8" name="Line 356">
          <a:extLst>
            <a:ext uri="{FF2B5EF4-FFF2-40B4-BE49-F238E27FC236}">
              <a16:creationId xmlns:a16="http://schemas.microsoft.com/office/drawing/2014/main" id="{00000000-0008-0000-3C00-00006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49" name="Line 357">
          <a:extLst>
            <a:ext uri="{FF2B5EF4-FFF2-40B4-BE49-F238E27FC236}">
              <a16:creationId xmlns:a16="http://schemas.microsoft.com/office/drawing/2014/main" id="{00000000-0008-0000-3C00-00006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0" name="Line 358">
          <a:extLst>
            <a:ext uri="{FF2B5EF4-FFF2-40B4-BE49-F238E27FC236}">
              <a16:creationId xmlns:a16="http://schemas.microsoft.com/office/drawing/2014/main" id="{00000000-0008-0000-3C00-00006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1" name="Line 359">
          <a:extLst>
            <a:ext uri="{FF2B5EF4-FFF2-40B4-BE49-F238E27FC236}">
              <a16:creationId xmlns:a16="http://schemas.microsoft.com/office/drawing/2014/main" id="{00000000-0008-0000-3C00-00006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2" name="Line 360">
          <a:extLst>
            <a:ext uri="{FF2B5EF4-FFF2-40B4-BE49-F238E27FC236}">
              <a16:creationId xmlns:a16="http://schemas.microsoft.com/office/drawing/2014/main" id="{00000000-0008-0000-3C00-00006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3" name="Line 361">
          <a:extLst>
            <a:ext uri="{FF2B5EF4-FFF2-40B4-BE49-F238E27FC236}">
              <a16:creationId xmlns:a16="http://schemas.microsoft.com/office/drawing/2014/main" id="{00000000-0008-0000-3C00-00006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4" name="Line 362">
          <a:extLst>
            <a:ext uri="{FF2B5EF4-FFF2-40B4-BE49-F238E27FC236}">
              <a16:creationId xmlns:a16="http://schemas.microsoft.com/office/drawing/2014/main" id="{00000000-0008-0000-3C00-00006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5" name="Line 363">
          <a:extLst>
            <a:ext uri="{FF2B5EF4-FFF2-40B4-BE49-F238E27FC236}">
              <a16:creationId xmlns:a16="http://schemas.microsoft.com/office/drawing/2014/main" id="{00000000-0008-0000-3C00-00006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6" name="Line 364">
          <a:extLst>
            <a:ext uri="{FF2B5EF4-FFF2-40B4-BE49-F238E27FC236}">
              <a16:creationId xmlns:a16="http://schemas.microsoft.com/office/drawing/2014/main" id="{00000000-0008-0000-3C00-00006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7" name="Line 365">
          <a:extLst>
            <a:ext uri="{FF2B5EF4-FFF2-40B4-BE49-F238E27FC236}">
              <a16:creationId xmlns:a16="http://schemas.microsoft.com/office/drawing/2014/main" id="{00000000-0008-0000-3C00-00006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8" name="Line 366">
          <a:extLst>
            <a:ext uri="{FF2B5EF4-FFF2-40B4-BE49-F238E27FC236}">
              <a16:creationId xmlns:a16="http://schemas.microsoft.com/office/drawing/2014/main" id="{00000000-0008-0000-3C00-00006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59" name="Line 367">
          <a:extLst>
            <a:ext uri="{FF2B5EF4-FFF2-40B4-BE49-F238E27FC236}">
              <a16:creationId xmlns:a16="http://schemas.microsoft.com/office/drawing/2014/main" id="{00000000-0008-0000-3C00-00006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0" name="Line 368">
          <a:extLst>
            <a:ext uri="{FF2B5EF4-FFF2-40B4-BE49-F238E27FC236}">
              <a16:creationId xmlns:a16="http://schemas.microsoft.com/office/drawing/2014/main" id="{00000000-0008-0000-3C00-00007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1" name="Line 369">
          <a:extLst>
            <a:ext uri="{FF2B5EF4-FFF2-40B4-BE49-F238E27FC236}">
              <a16:creationId xmlns:a16="http://schemas.microsoft.com/office/drawing/2014/main" id="{00000000-0008-0000-3C00-00007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2" name="Line 370">
          <a:extLst>
            <a:ext uri="{FF2B5EF4-FFF2-40B4-BE49-F238E27FC236}">
              <a16:creationId xmlns:a16="http://schemas.microsoft.com/office/drawing/2014/main" id="{00000000-0008-0000-3C00-00007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3" name="Line 371">
          <a:extLst>
            <a:ext uri="{FF2B5EF4-FFF2-40B4-BE49-F238E27FC236}">
              <a16:creationId xmlns:a16="http://schemas.microsoft.com/office/drawing/2014/main" id="{00000000-0008-0000-3C00-00007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4" name="Line 372">
          <a:extLst>
            <a:ext uri="{FF2B5EF4-FFF2-40B4-BE49-F238E27FC236}">
              <a16:creationId xmlns:a16="http://schemas.microsoft.com/office/drawing/2014/main" id="{00000000-0008-0000-3C00-00007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5" name="Line 373">
          <a:extLst>
            <a:ext uri="{FF2B5EF4-FFF2-40B4-BE49-F238E27FC236}">
              <a16:creationId xmlns:a16="http://schemas.microsoft.com/office/drawing/2014/main" id="{00000000-0008-0000-3C00-00007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6" name="Line 374">
          <a:extLst>
            <a:ext uri="{FF2B5EF4-FFF2-40B4-BE49-F238E27FC236}">
              <a16:creationId xmlns:a16="http://schemas.microsoft.com/office/drawing/2014/main" id="{00000000-0008-0000-3C00-00007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7" name="Line 375">
          <a:extLst>
            <a:ext uri="{FF2B5EF4-FFF2-40B4-BE49-F238E27FC236}">
              <a16:creationId xmlns:a16="http://schemas.microsoft.com/office/drawing/2014/main" id="{00000000-0008-0000-3C00-00007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8" name="Line 376">
          <a:extLst>
            <a:ext uri="{FF2B5EF4-FFF2-40B4-BE49-F238E27FC236}">
              <a16:creationId xmlns:a16="http://schemas.microsoft.com/office/drawing/2014/main" id="{00000000-0008-0000-3C00-00007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69" name="Line 377">
          <a:extLst>
            <a:ext uri="{FF2B5EF4-FFF2-40B4-BE49-F238E27FC236}">
              <a16:creationId xmlns:a16="http://schemas.microsoft.com/office/drawing/2014/main" id="{00000000-0008-0000-3C00-00007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0" name="Line 378">
          <a:extLst>
            <a:ext uri="{FF2B5EF4-FFF2-40B4-BE49-F238E27FC236}">
              <a16:creationId xmlns:a16="http://schemas.microsoft.com/office/drawing/2014/main" id="{00000000-0008-0000-3C00-00007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1" name="Line 379">
          <a:extLst>
            <a:ext uri="{FF2B5EF4-FFF2-40B4-BE49-F238E27FC236}">
              <a16:creationId xmlns:a16="http://schemas.microsoft.com/office/drawing/2014/main" id="{00000000-0008-0000-3C00-00007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2" name="Line 380">
          <a:extLst>
            <a:ext uri="{FF2B5EF4-FFF2-40B4-BE49-F238E27FC236}">
              <a16:creationId xmlns:a16="http://schemas.microsoft.com/office/drawing/2014/main" id="{00000000-0008-0000-3C00-00007C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3" name="Line 381">
          <a:extLst>
            <a:ext uri="{FF2B5EF4-FFF2-40B4-BE49-F238E27FC236}">
              <a16:creationId xmlns:a16="http://schemas.microsoft.com/office/drawing/2014/main" id="{00000000-0008-0000-3C00-00007D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4" name="Line 382">
          <a:extLst>
            <a:ext uri="{FF2B5EF4-FFF2-40B4-BE49-F238E27FC236}">
              <a16:creationId xmlns:a16="http://schemas.microsoft.com/office/drawing/2014/main" id="{00000000-0008-0000-3C00-00007E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5" name="Line 383">
          <a:extLst>
            <a:ext uri="{FF2B5EF4-FFF2-40B4-BE49-F238E27FC236}">
              <a16:creationId xmlns:a16="http://schemas.microsoft.com/office/drawing/2014/main" id="{00000000-0008-0000-3C00-00007F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6" name="Line 384">
          <a:extLst>
            <a:ext uri="{FF2B5EF4-FFF2-40B4-BE49-F238E27FC236}">
              <a16:creationId xmlns:a16="http://schemas.microsoft.com/office/drawing/2014/main" id="{00000000-0008-0000-3C00-000080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7" name="Line 385">
          <a:extLst>
            <a:ext uri="{FF2B5EF4-FFF2-40B4-BE49-F238E27FC236}">
              <a16:creationId xmlns:a16="http://schemas.microsoft.com/office/drawing/2014/main" id="{00000000-0008-0000-3C00-000081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8" name="Line 386">
          <a:extLst>
            <a:ext uri="{FF2B5EF4-FFF2-40B4-BE49-F238E27FC236}">
              <a16:creationId xmlns:a16="http://schemas.microsoft.com/office/drawing/2014/main" id="{00000000-0008-0000-3C00-000082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79" name="Line 387">
          <a:extLst>
            <a:ext uri="{FF2B5EF4-FFF2-40B4-BE49-F238E27FC236}">
              <a16:creationId xmlns:a16="http://schemas.microsoft.com/office/drawing/2014/main" id="{00000000-0008-0000-3C00-000083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0" name="Line 388">
          <a:extLst>
            <a:ext uri="{FF2B5EF4-FFF2-40B4-BE49-F238E27FC236}">
              <a16:creationId xmlns:a16="http://schemas.microsoft.com/office/drawing/2014/main" id="{00000000-0008-0000-3C00-000084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1" name="Line 389">
          <a:extLst>
            <a:ext uri="{FF2B5EF4-FFF2-40B4-BE49-F238E27FC236}">
              <a16:creationId xmlns:a16="http://schemas.microsoft.com/office/drawing/2014/main" id="{00000000-0008-0000-3C00-000085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2" name="Line 390">
          <a:extLst>
            <a:ext uri="{FF2B5EF4-FFF2-40B4-BE49-F238E27FC236}">
              <a16:creationId xmlns:a16="http://schemas.microsoft.com/office/drawing/2014/main" id="{00000000-0008-0000-3C00-000086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3" name="Line 391">
          <a:extLst>
            <a:ext uri="{FF2B5EF4-FFF2-40B4-BE49-F238E27FC236}">
              <a16:creationId xmlns:a16="http://schemas.microsoft.com/office/drawing/2014/main" id="{00000000-0008-0000-3C00-000087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4" name="Line 392">
          <a:extLst>
            <a:ext uri="{FF2B5EF4-FFF2-40B4-BE49-F238E27FC236}">
              <a16:creationId xmlns:a16="http://schemas.microsoft.com/office/drawing/2014/main" id="{00000000-0008-0000-3C00-000088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5" name="Line 393">
          <a:extLst>
            <a:ext uri="{FF2B5EF4-FFF2-40B4-BE49-F238E27FC236}">
              <a16:creationId xmlns:a16="http://schemas.microsoft.com/office/drawing/2014/main" id="{00000000-0008-0000-3C00-000089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6" name="Line 394">
          <a:extLst>
            <a:ext uri="{FF2B5EF4-FFF2-40B4-BE49-F238E27FC236}">
              <a16:creationId xmlns:a16="http://schemas.microsoft.com/office/drawing/2014/main" id="{00000000-0008-0000-3C00-00008A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59787" name="Line 395">
          <a:extLst>
            <a:ext uri="{FF2B5EF4-FFF2-40B4-BE49-F238E27FC236}">
              <a16:creationId xmlns:a16="http://schemas.microsoft.com/office/drawing/2014/main" id="{00000000-0008-0000-3C00-00008BE90000}"/>
            </a:ext>
          </a:extLst>
        </xdr:cNvPr>
        <xdr:cNvSpPr>
          <a:spLocks noChangeShapeType="1"/>
        </xdr:cNvSpPr>
      </xdr:nvSpPr>
      <xdr:spPr bwMode="auto">
        <a:xfrm>
          <a:off x="57816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3" name="Line 2" hidden="1">
          <a:extLst>
            <a:ext uri="{FF2B5EF4-FFF2-40B4-BE49-F238E27FC236}">
              <a16:creationId xmlns:a16="http://schemas.microsoft.com/office/drawing/2014/main" id="{00000000-0008-0000-3D00-000001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69635" name="Line 2" hidden="1">
          <a:extLst>
            <a:ext uri="{FF2B5EF4-FFF2-40B4-BE49-F238E27FC236}">
              <a16:creationId xmlns:a16="http://schemas.microsoft.com/office/drawing/2014/main" id="{00000000-0008-0000-3D00-0000031001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251460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4" name="Line 2" hidden="1">
          <a:extLst>
            <a:ext uri="{FF2B5EF4-FFF2-40B4-BE49-F238E27FC236}">
              <a16:creationId xmlns:a16="http://schemas.microsoft.com/office/drawing/2014/main" id="{740E50A2-5572-4CC9-B10B-E110A4354EE0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5" name="Line 2" hidden="1">
          <a:extLst>
            <a:ext uri="{FF2B5EF4-FFF2-40B4-BE49-F238E27FC236}">
              <a16:creationId xmlns:a16="http://schemas.microsoft.com/office/drawing/2014/main" id="{497A722D-97FE-44E2-B02D-2350DF007F76}"/>
            </a:ext>
          </a:extLst>
        </xdr:cNvPr>
        <xdr:cNvSpPr>
          <a:spLocks noChangeShapeType="1"/>
        </xdr:cNvSpPr>
      </xdr:nvSpPr>
      <xdr:spPr bwMode="auto">
        <a:xfrm>
          <a:off x="0" y="171450"/>
          <a:ext cx="3600450" cy="123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173" name="Line 2" hidden="1">
          <a:extLst>
            <a:ext uri="{FF2B5EF4-FFF2-40B4-BE49-F238E27FC236}">
              <a16:creationId xmlns:a16="http://schemas.microsoft.com/office/drawing/2014/main" id="{00000000-0008-0000-3E00-0000051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0300" cy="6667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47625</xdr:colOff>
      <xdr:row>2</xdr:row>
      <xdr:rowOff>19050</xdr:rowOff>
    </xdr:from>
    <xdr:to>
      <xdr:col>1</xdr:col>
      <xdr:colOff>9525</xdr:colOff>
      <xdr:row>4</xdr:row>
      <xdr:rowOff>0</xdr:rowOff>
    </xdr:to>
    <xdr:sp macro="" textlink="">
      <xdr:nvSpPr>
        <xdr:cNvPr id="7174" name="Line 1">
          <a:extLst>
            <a:ext uri="{FF2B5EF4-FFF2-40B4-BE49-F238E27FC236}">
              <a16:creationId xmlns:a16="http://schemas.microsoft.com/office/drawing/2014/main" id="{00000000-0008-0000-3E00-0000061C0000}"/>
            </a:ext>
          </a:extLst>
        </xdr:cNvPr>
        <xdr:cNvSpPr>
          <a:spLocks noChangeShapeType="1"/>
        </xdr:cNvSpPr>
      </xdr:nvSpPr>
      <xdr:spPr bwMode="auto">
        <a:xfrm>
          <a:off x="47625" y="552450"/>
          <a:ext cx="2362200" cy="5715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184150</xdr:colOff>
          <xdr:row>27</xdr:row>
          <xdr:rowOff>88900</xdr:rowOff>
        </xdr:to>
        <xdr:sp macro="" textlink="">
          <xdr:nvSpPr>
            <xdr:cNvPr id="7169" name="Control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3E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184150</xdr:colOff>
          <xdr:row>27</xdr:row>
          <xdr:rowOff>88900</xdr:rowOff>
        </xdr:to>
        <xdr:sp macro="" textlink="">
          <xdr:nvSpPr>
            <xdr:cNvPr id="7170" name="Control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3E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184150</xdr:colOff>
          <xdr:row>27</xdr:row>
          <xdr:rowOff>88900</xdr:rowOff>
        </xdr:to>
        <xdr:sp macro="" textlink="">
          <xdr:nvSpPr>
            <xdr:cNvPr id="7171" name="Control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3E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31750</xdr:colOff>
          <xdr:row>21</xdr:row>
          <xdr:rowOff>31750</xdr:rowOff>
        </xdr:from>
        <xdr:to>
          <xdr:col>7</xdr:col>
          <xdr:colOff>184150</xdr:colOff>
          <xdr:row>27</xdr:row>
          <xdr:rowOff>88900</xdr:rowOff>
        </xdr:to>
        <xdr:sp macro="" textlink="">
          <xdr:nvSpPr>
            <xdr:cNvPr id="7172" name="Control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3E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8197" name="Line 2" hidden="1">
          <a:extLst>
            <a:ext uri="{FF2B5EF4-FFF2-40B4-BE49-F238E27FC236}">
              <a16:creationId xmlns:a16="http://schemas.microsoft.com/office/drawing/2014/main" id="{00000000-0008-0000-3F00-00000520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145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2" name="Line 2" hidden="1">
          <a:extLst>
            <a:ext uri="{FF2B5EF4-FFF2-40B4-BE49-F238E27FC236}">
              <a16:creationId xmlns:a16="http://schemas.microsoft.com/office/drawing/2014/main" id="{00000000-0008-0000-3F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17170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4</xdr:col>
          <xdr:colOff>19050</xdr:colOff>
          <xdr:row>21</xdr:row>
          <xdr:rowOff>88900</xdr:rowOff>
        </xdr:to>
        <xdr:sp macro="" textlink="">
          <xdr:nvSpPr>
            <xdr:cNvPr id="8193" name="Control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3F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4</xdr:col>
          <xdr:colOff>19050</xdr:colOff>
          <xdr:row>21</xdr:row>
          <xdr:rowOff>88900</xdr:rowOff>
        </xdr:to>
        <xdr:sp macro="" textlink="">
          <xdr:nvSpPr>
            <xdr:cNvPr id="8194" name="Control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3F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4</xdr:col>
          <xdr:colOff>19050</xdr:colOff>
          <xdr:row>21</xdr:row>
          <xdr:rowOff>88900</xdr:rowOff>
        </xdr:to>
        <xdr:sp macro="" textlink="">
          <xdr:nvSpPr>
            <xdr:cNvPr id="8195" name="Control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3F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107950</xdr:rowOff>
        </xdr:from>
        <xdr:to>
          <xdr:col>4</xdr:col>
          <xdr:colOff>19050</xdr:colOff>
          <xdr:row>21</xdr:row>
          <xdr:rowOff>88900</xdr:rowOff>
        </xdr:to>
        <xdr:sp macro="" textlink="">
          <xdr:nvSpPr>
            <xdr:cNvPr id="8196" name="Control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3F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9221" name="Line 2" hidden="1">
          <a:extLst>
            <a:ext uri="{FF2B5EF4-FFF2-40B4-BE49-F238E27FC236}">
              <a16:creationId xmlns:a16="http://schemas.microsoft.com/office/drawing/2014/main" id="{00000000-0008-0000-4000-000005240000}"/>
            </a:ext>
          </a:extLst>
        </xdr:cNvPr>
        <xdr:cNvSpPr>
          <a:spLocks noChangeShapeType="1"/>
        </xdr:cNvSpPr>
      </xdr:nvSpPr>
      <xdr:spPr bwMode="auto">
        <a:xfrm>
          <a:off x="0" y="447675"/>
          <a:ext cx="2152650" cy="4476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3" name="Line 2" hidden="1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2217420" cy="12192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50800</xdr:colOff>
          <xdr:row>22</xdr:row>
          <xdr:rowOff>95250</xdr:rowOff>
        </xdr:to>
        <xdr:sp macro="" textlink="">
          <xdr:nvSpPr>
            <xdr:cNvPr id="9217" name="Control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4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50800</xdr:colOff>
          <xdr:row>22</xdr:row>
          <xdr:rowOff>95250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40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50800</xdr:colOff>
          <xdr:row>22</xdr:row>
          <xdr:rowOff>95250</xdr:rowOff>
        </xdr:to>
        <xdr:sp macro="" textlink="">
          <xdr:nvSpPr>
            <xdr:cNvPr id="9219" name="Control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40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16</xdr:row>
          <xdr:rowOff>152400</xdr:rowOff>
        </xdr:from>
        <xdr:to>
          <xdr:col>4</xdr:col>
          <xdr:colOff>50800</xdr:colOff>
          <xdr:row>22</xdr:row>
          <xdr:rowOff>95250</xdr:rowOff>
        </xdr:to>
        <xdr:sp macro="" textlink="">
          <xdr:nvSpPr>
            <xdr:cNvPr id="9220" name="Control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40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0245" name="Line 2" hidden="1">
          <a:extLst>
            <a:ext uri="{FF2B5EF4-FFF2-40B4-BE49-F238E27FC236}">
              <a16:creationId xmlns:a16="http://schemas.microsoft.com/office/drawing/2014/main" id="{00000000-0008-0000-4100-00000528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8125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336550</xdr:colOff>
          <xdr:row>44</xdr:row>
          <xdr:rowOff>88900</xdr:rowOff>
        </xdr:to>
        <xdr:sp macro="" textlink="">
          <xdr:nvSpPr>
            <xdr:cNvPr id="10241" name="Control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4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336550</xdr:colOff>
          <xdr:row>44</xdr:row>
          <xdr:rowOff>88900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4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336550</xdr:colOff>
          <xdr:row>44</xdr:row>
          <xdr:rowOff>88900</xdr:rowOff>
        </xdr:to>
        <xdr:sp macro="" textlink="">
          <xdr:nvSpPr>
            <xdr:cNvPr id="10243" name="Control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4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146050</xdr:rowOff>
        </xdr:from>
        <xdr:to>
          <xdr:col>5</xdr:col>
          <xdr:colOff>336550</xdr:colOff>
          <xdr:row>44</xdr:row>
          <xdr:rowOff>88900</xdr:rowOff>
        </xdr:to>
        <xdr:sp macro="" textlink="">
          <xdr:nvSpPr>
            <xdr:cNvPr id="10244" name="Control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4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66675</xdr:rowOff>
    </xdr:from>
    <xdr:to>
      <xdr:col>1</xdr:col>
      <xdr:colOff>9525</xdr:colOff>
      <xdr:row>5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76212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1269" name="Line 2" hidden="1">
          <a:extLst>
            <a:ext uri="{FF2B5EF4-FFF2-40B4-BE49-F238E27FC236}">
              <a16:creationId xmlns:a16="http://schemas.microsoft.com/office/drawing/2014/main" id="{00000000-0008-0000-4200-0000052C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171450</xdr:colOff>
          <xdr:row>44</xdr:row>
          <xdr:rowOff>50800</xdr:rowOff>
        </xdr:to>
        <xdr:sp macro="" textlink="">
          <xdr:nvSpPr>
            <xdr:cNvPr id="11265" name="Control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4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171450</xdr:colOff>
          <xdr:row>44</xdr:row>
          <xdr:rowOff>50800</xdr:rowOff>
        </xdr:to>
        <xdr:sp macro="" textlink="">
          <xdr:nvSpPr>
            <xdr:cNvPr id="11266" name="Control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4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171450</xdr:colOff>
          <xdr:row>44</xdr:row>
          <xdr:rowOff>50800</xdr:rowOff>
        </xdr:to>
        <xdr:sp macro="" textlink="">
          <xdr:nvSpPr>
            <xdr:cNvPr id="11267" name="Control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42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38</xdr:row>
          <xdr:rowOff>107950</xdr:rowOff>
        </xdr:from>
        <xdr:to>
          <xdr:col>5</xdr:col>
          <xdr:colOff>171450</xdr:colOff>
          <xdr:row>44</xdr:row>
          <xdr:rowOff>50800</xdr:rowOff>
        </xdr:to>
        <xdr:sp macro="" textlink="">
          <xdr:nvSpPr>
            <xdr:cNvPr id="11268" name="Control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42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2293" name="Line 2" hidden="1">
          <a:extLst>
            <a:ext uri="{FF2B5EF4-FFF2-40B4-BE49-F238E27FC236}">
              <a16:creationId xmlns:a16="http://schemas.microsoft.com/office/drawing/2014/main" id="{00000000-0008-0000-4300-00000530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333625" cy="3238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152400</xdr:colOff>
          <xdr:row>35</xdr:row>
          <xdr:rowOff>88900</xdr:rowOff>
        </xdr:to>
        <xdr:sp macro="" textlink="">
          <xdr:nvSpPr>
            <xdr:cNvPr id="12289" name="Control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4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152400</xdr:colOff>
          <xdr:row>35</xdr:row>
          <xdr:rowOff>88900</xdr:rowOff>
        </xdr:to>
        <xdr:sp macro="" textlink="">
          <xdr:nvSpPr>
            <xdr:cNvPr id="12290" name="Control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43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152400</xdr:colOff>
          <xdr:row>35</xdr:row>
          <xdr:rowOff>88900</xdr:rowOff>
        </xdr:to>
        <xdr:sp macro="" textlink="">
          <xdr:nvSpPr>
            <xdr:cNvPr id="12291" name="Control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43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29</xdr:row>
          <xdr:rowOff>146050</xdr:rowOff>
        </xdr:from>
        <xdr:to>
          <xdr:col>5</xdr:col>
          <xdr:colOff>152400</xdr:colOff>
          <xdr:row>35</xdr:row>
          <xdr:rowOff>88900</xdr:rowOff>
        </xdr:to>
        <xdr:sp macro="" textlink="">
          <xdr:nvSpPr>
            <xdr:cNvPr id="12292" name="Control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43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0</xdr:rowOff>
    </xdr:to>
    <xdr:sp macro="" textlink="">
      <xdr:nvSpPr>
        <xdr:cNvPr id="13317" name="Line 2" hidden="1">
          <a:extLst>
            <a:ext uri="{FF2B5EF4-FFF2-40B4-BE49-F238E27FC236}">
              <a16:creationId xmlns:a16="http://schemas.microsoft.com/office/drawing/2014/main" id="{00000000-0008-0000-4400-000005340000}"/>
            </a:ext>
          </a:extLst>
        </xdr:cNvPr>
        <xdr:cNvSpPr>
          <a:spLocks noChangeShapeType="1"/>
        </xdr:cNvSpPr>
      </xdr:nvSpPr>
      <xdr:spPr bwMode="auto">
        <a:xfrm>
          <a:off x="0" y="457200"/>
          <a:ext cx="2409825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5</xdr:col>
          <xdr:colOff>19050</xdr:colOff>
          <xdr:row>36</xdr:row>
          <xdr:rowOff>88900</xdr:rowOff>
        </xdr:to>
        <xdr:sp macro="" textlink="">
          <xdr:nvSpPr>
            <xdr:cNvPr id="13313" name="Control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4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5</xdr:col>
          <xdr:colOff>19050</xdr:colOff>
          <xdr:row>36</xdr:row>
          <xdr:rowOff>88900</xdr:rowOff>
        </xdr:to>
        <xdr:sp macro="" textlink="">
          <xdr:nvSpPr>
            <xdr:cNvPr id="13314" name="Control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4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5</xdr:col>
          <xdr:colOff>19050</xdr:colOff>
          <xdr:row>36</xdr:row>
          <xdr:rowOff>88900</xdr:rowOff>
        </xdr:to>
        <xdr:sp macro="" textlink="">
          <xdr:nvSpPr>
            <xdr:cNvPr id="13315" name="Control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4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31750</xdr:colOff>
          <xdr:row>30</xdr:row>
          <xdr:rowOff>146050</xdr:rowOff>
        </xdr:from>
        <xdr:to>
          <xdr:col>5</xdr:col>
          <xdr:colOff>19050</xdr:colOff>
          <xdr:row>36</xdr:row>
          <xdr:rowOff>88900</xdr:rowOff>
        </xdr:to>
        <xdr:sp macro="" textlink="">
          <xdr:nvSpPr>
            <xdr:cNvPr id="13316" name="Control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4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</xdr:col>
      <xdr:colOff>0</xdr:colOff>
      <xdr:row>4</xdr:row>
      <xdr:rowOff>0</xdr:rowOff>
    </xdr:to>
    <xdr:sp macro="" textlink="">
      <xdr:nvSpPr>
        <xdr:cNvPr id="70657" name="Line 2" hidden="1">
          <a:extLst>
            <a:ext uri="{FF2B5EF4-FFF2-40B4-BE49-F238E27FC236}">
              <a16:creationId xmlns:a16="http://schemas.microsoft.com/office/drawing/2014/main" id="{00000000-0008-0000-4500-0000011401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269557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9937" name="Line 1">
          <a:extLst>
            <a:ext uri="{FF2B5EF4-FFF2-40B4-BE49-F238E27FC236}">
              <a16:creationId xmlns:a16="http://schemas.microsoft.com/office/drawing/2014/main" id="{00000000-0008-0000-4700-0000019C0000}"/>
            </a:ext>
          </a:extLst>
        </xdr:cNvPr>
        <xdr:cNvSpPr>
          <a:spLocks noChangeShapeType="1"/>
        </xdr:cNvSpPr>
      </xdr:nvSpPr>
      <xdr:spPr bwMode="auto">
        <a:xfrm>
          <a:off x="9525" y="381000"/>
          <a:ext cx="1581150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14404</xdr:rowOff>
    </xdr:from>
    <xdr:to>
      <xdr:col>0</xdr:col>
      <xdr:colOff>1019175</xdr:colOff>
      <xdr:row>4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4800-000004000000}"/>
            </a:ext>
          </a:extLst>
        </xdr:cNvPr>
        <xdr:cNvSpPr>
          <a:spLocks noChangeShapeType="1"/>
        </xdr:cNvSpPr>
      </xdr:nvSpPr>
      <xdr:spPr bwMode="auto">
        <a:xfrm>
          <a:off x="0" y="433504"/>
          <a:ext cx="1019175" cy="24277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9525</xdr:rowOff>
    </xdr:from>
    <xdr:to>
      <xdr:col>1</xdr:col>
      <xdr:colOff>0</xdr:colOff>
      <xdr:row>4</xdr:row>
      <xdr:rowOff>209550</xdr:rowOff>
    </xdr:to>
    <xdr:sp macro="" textlink="">
      <xdr:nvSpPr>
        <xdr:cNvPr id="43009" name="Line 1">
          <a:extLst>
            <a:ext uri="{FF2B5EF4-FFF2-40B4-BE49-F238E27FC236}">
              <a16:creationId xmlns:a16="http://schemas.microsoft.com/office/drawing/2014/main" id="{00000000-0008-0000-4900-000001A80000}"/>
            </a:ext>
          </a:extLst>
        </xdr:cNvPr>
        <xdr:cNvSpPr>
          <a:spLocks noChangeShapeType="1"/>
        </xdr:cNvSpPr>
      </xdr:nvSpPr>
      <xdr:spPr bwMode="auto">
        <a:xfrm>
          <a:off x="19050" y="409575"/>
          <a:ext cx="1609725" cy="638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28575</xdr:colOff>
      <xdr:row>5</xdr:row>
      <xdr:rowOff>9525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00000000-0008-0000-4A00-000001AC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2200275" cy="809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9525</xdr:colOff>
      <xdr:row>4</xdr:row>
      <xdr:rowOff>0</xdr:rowOff>
    </xdr:to>
    <xdr:sp macro="" textlink="">
      <xdr:nvSpPr>
        <xdr:cNvPr id="45057" name="Line 1">
          <a:extLst>
            <a:ext uri="{FF2B5EF4-FFF2-40B4-BE49-F238E27FC236}">
              <a16:creationId xmlns:a16="http://schemas.microsoft.com/office/drawing/2014/main" id="{00000000-0008-0000-4B00-000001B000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076450" cy="4095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38100</xdr:rowOff>
    </xdr:from>
    <xdr:to>
      <xdr:col>2</xdr:col>
      <xdr:colOff>0</xdr:colOff>
      <xdr:row>4</xdr:row>
      <xdr:rowOff>0</xdr:rowOff>
    </xdr:to>
    <xdr:sp macro="" textlink="">
      <xdr:nvSpPr>
        <xdr:cNvPr id="46081" name="Line 1">
          <a:extLst>
            <a:ext uri="{FF2B5EF4-FFF2-40B4-BE49-F238E27FC236}">
              <a16:creationId xmlns:a16="http://schemas.microsoft.com/office/drawing/2014/main" id="{00000000-0008-0000-4C00-000001B40000}"/>
            </a:ext>
          </a:extLst>
        </xdr:cNvPr>
        <xdr:cNvSpPr>
          <a:spLocks noChangeShapeType="1"/>
        </xdr:cNvSpPr>
      </xdr:nvSpPr>
      <xdr:spPr bwMode="auto">
        <a:xfrm>
          <a:off x="9525" y="590550"/>
          <a:ext cx="12954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7620</xdr:rowOff>
    </xdr:from>
    <xdr:to>
      <xdr:col>1</xdr:col>
      <xdr:colOff>7620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 bwMode="auto">
        <a:xfrm>
          <a:off x="0" y="550545"/>
          <a:ext cx="185547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15240</xdr:rowOff>
    </xdr:from>
    <xdr:to>
      <xdr:col>1</xdr:col>
      <xdr:colOff>7620</xdr:colOff>
      <xdr:row>4</xdr:row>
      <xdr:rowOff>7620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554177E7-82BF-4E93-BBCD-24EB7BA86E8E}"/>
            </a:ext>
          </a:extLst>
        </xdr:cNvPr>
        <xdr:cNvSpPr>
          <a:spLocks noChangeShapeType="1"/>
        </xdr:cNvSpPr>
      </xdr:nvSpPr>
      <xdr:spPr bwMode="auto">
        <a:xfrm>
          <a:off x="0" y="556260"/>
          <a:ext cx="1897380" cy="48006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47105" name="Line 1">
          <a:extLst>
            <a:ext uri="{FF2B5EF4-FFF2-40B4-BE49-F238E27FC236}">
              <a16:creationId xmlns:a16="http://schemas.microsoft.com/office/drawing/2014/main" id="{00000000-0008-0000-4D00-000001B80000}"/>
            </a:ext>
          </a:extLst>
        </xdr:cNvPr>
        <xdr:cNvSpPr>
          <a:spLocks noChangeShapeType="1"/>
        </xdr:cNvSpPr>
      </xdr:nvSpPr>
      <xdr:spPr bwMode="auto">
        <a:xfrm>
          <a:off x="609600" y="0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2</xdr:col>
      <xdr:colOff>0</xdr:colOff>
      <xdr:row>4</xdr:row>
      <xdr:rowOff>0</xdr:rowOff>
    </xdr:to>
    <xdr:sp macro="" textlink="">
      <xdr:nvSpPr>
        <xdr:cNvPr id="47106" name="Line 2">
          <a:extLst>
            <a:ext uri="{FF2B5EF4-FFF2-40B4-BE49-F238E27FC236}">
              <a16:creationId xmlns:a16="http://schemas.microsoft.com/office/drawing/2014/main" id="{00000000-0008-0000-4D00-000002B80000}"/>
            </a:ext>
          </a:extLst>
        </xdr:cNvPr>
        <xdr:cNvSpPr>
          <a:spLocks noChangeShapeType="1"/>
        </xdr:cNvSpPr>
      </xdr:nvSpPr>
      <xdr:spPr bwMode="auto">
        <a:xfrm>
          <a:off x="9525" y="542925"/>
          <a:ext cx="14954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19050</xdr:colOff>
      <xdr:row>4</xdr:row>
      <xdr:rowOff>0</xdr:rowOff>
    </xdr:to>
    <xdr:sp macro="" textlink="">
      <xdr:nvSpPr>
        <xdr:cNvPr id="48129" name="Line 1">
          <a:extLst>
            <a:ext uri="{FF2B5EF4-FFF2-40B4-BE49-F238E27FC236}">
              <a16:creationId xmlns:a16="http://schemas.microsoft.com/office/drawing/2014/main" id="{00000000-0008-0000-4E00-000001BC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99072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3</xdr:row>
      <xdr:rowOff>209550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5A30F2D-5CE2-41E9-8866-27A4FF75E185}"/>
            </a:ext>
          </a:extLst>
        </xdr:cNvPr>
        <xdr:cNvSpPr>
          <a:spLocks noChangeShapeType="1"/>
        </xdr:cNvSpPr>
      </xdr:nvSpPr>
      <xdr:spPr bwMode="auto">
        <a:xfrm>
          <a:off x="19050" y="502920"/>
          <a:ext cx="165735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3</xdr:row>
      <xdr:rowOff>209550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B723155-3C67-4A74-9D4D-E7944E58787B}"/>
            </a:ext>
          </a:extLst>
        </xdr:cNvPr>
        <xdr:cNvSpPr>
          <a:spLocks noChangeShapeType="1"/>
        </xdr:cNvSpPr>
      </xdr:nvSpPr>
      <xdr:spPr bwMode="auto">
        <a:xfrm>
          <a:off x="19050" y="502920"/>
          <a:ext cx="1657350" cy="24003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4646</xdr:colOff>
      <xdr:row>3</xdr:row>
      <xdr:rowOff>241610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SpPr>
          <a:spLocks noChangeShapeType="1"/>
        </xdr:cNvSpPr>
      </xdr:nvSpPr>
      <xdr:spPr bwMode="auto">
        <a:xfrm>
          <a:off x="0" y="418171"/>
          <a:ext cx="1022195" cy="36706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3" name="Line 1">
          <a:extLst>
            <a:ext uri="{FF2B5EF4-FFF2-40B4-BE49-F238E27FC236}">
              <a16:creationId xmlns:a16="http://schemas.microsoft.com/office/drawing/2014/main" id="{00000000-0008-0000-5300-000001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4" name="Line 2">
          <a:extLst>
            <a:ext uri="{FF2B5EF4-FFF2-40B4-BE49-F238E27FC236}">
              <a16:creationId xmlns:a16="http://schemas.microsoft.com/office/drawing/2014/main" id="{00000000-0008-0000-5300-000002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5" name="Line 3">
          <a:extLst>
            <a:ext uri="{FF2B5EF4-FFF2-40B4-BE49-F238E27FC236}">
              <a16:creationId xmlns:a16="http://schemas.microsoft.com/office/drawing/2014/main" id="{00000000-0008-0000-5300-000003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6" name="Line 4">
          <a:extLst>
            <a:ext uri="{FF2B5EF4-FFF2-40B4-BE49-F238E27FC236}">
              <a16:creationId xmlns:a16="http://schemas.microsoft.com/office/drawing/2014/main" id="{00000000-0008-0000-5300-000004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7" name="Line 5">
          <a:extLst>
            <a:ext uri="{FF2B5EF4-FFF2-40B4-BE49-F238E27FC236}">
              <a16:creationId xmlns:a16="http://schemas.microsoft.com/office/drawing/2014/main" id="{00000000-0008-0000-5300-000005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0</xdr:rowOff>
    </xdr:to>
    <xdr:sp macro="" textlink="">
      <xdr:nvSpPr>
        <xdr:cNvPr id="90118" name="Line 6">
          <a:extLst>
            <a:ext uri="{FF2B5EF4-FFF2-40B4-BE49-F238E27FC236}">
              <a16:creationId xmlns:a16="http://schemas.microsoft.com/office/drawing/2014/main" id="{00000000-0008-0000-5300-000006600100}"/>
            </a:ext>
          </a:extLst>
        </xdr:cNvPr>
        <xdr:cNvSpPr>
          <a:spLocks noChangeShapeType="1"/>
        </xdr:cNvSpPr>
      </xdr:nvSpPr>
      <xdr:spPr bwMode="auto">
        <a:xfrm>
          <a:off x="0" y="4333875"/>
          <a:ext cx="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5300-000008000000}"/>
            </a:ext>
          </a:extLst>
        </xdr:cNvPr>
        <xdr:cNvSpPr>
          <a:spLocks noChangeShapeType="1"/>
        </xdr:cNvSpPr>
      </xdr:nvSpPr>
      <xdr:spPr bwMode="auto">
        <a:xfrm>
          <a:off x="0" y="400050"/>
          <a:ext cx="111442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300-000002000000}"/>
            </a:ext>
          </a:extLst>
        </xdr:cNvPr>
        <xdr:cNvSpPr>
          <a:spLocks noChangeShapeType="1"/>
        </xdr:cNvSpPr>
      </xdr:nvSpPr>
      <xdr:spPr bwMode="auto">
        <a:xfrm>
          <a:off x="0" y="4197350"/>
          <a:ext cx="1165225" cy="3905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2</xdr:col>
      <xdr:colOff>9525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400-0000020000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181100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33</xdr:row>
      <xdr:rowOff>0</xdr:rowOff>
    </xdr:from>
    <xdr:to>
      <xdr:col>2</xdr:col>
      <xdr:colOff>9525</xdr:colOff>
      <xdr:row>35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5400-000003000000}"/>
            </a:ext>
          </a:extLst>
        </xdr:cNvPr>
        <xdr:cNvSpPr>
          <a:spLocks noChangeShapeType="1"/>
        </xdr:cNvSpPr>
      </xdr:nvSpPr>
      <xdr:spPr bwMode="auto">
        <a:xfrm>
          <a:off x="0" y="3638550"/>
          <a:ext cx="1171575" cy="3810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2161" name="Line 1">
          <a:extLst>
            <a:ext uri="{FF2B5EF4-FFF2-40B4-BE49-F238E27FC236}">
              <a16:creationId xmlns:a16="http://schemas.microsoft.com/office/drawing/2014/main" id="{00000000-0008-0000-5500-0000016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2162175" cy="12858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57150</xdr:rowOff>
    </xdr:from>
    <xdr:to>
      <xdr:col>1</xdr:col>
      <xdr:colOff>0</xdr:colOff>
      <xdr:row>4</xdr:row>
      <xdr:rowOff>0</xdr:rowOff>
    </xdr:to>
    <xdr:sp macro="" textlink="">
      <xdr:nvSpPr>
        <xdr:cNvPr id="93185" name="Line 1">
          <a:extLst>
            <a:ext uri="{FF2B5EF4-FFF2-40B4-BE49-F238E27FC236}">
              <a16:creationId xmlns:a16="http://schemas.microsoft.com/office/drawing/2014/main" id="{00000000-0008-0000-5600-0000016C0100}"/>
            </a:ext>
          </a:extLst>
        </xdr:cNvPr>
        <xdr:cNvSpPr>
          <a:spLocks noChangeShapeType="1"/>
        </xdr:cNvSpPr>
      </xdr:nvSpPr>
      <xdr:spPr bwMode="auto">
        <a:xfrm>
          <a:off x="9525" y="561975"/>
          <a:ext cx="21431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4209" name="Line 1">
          <a:extLst>
            <a:ext uri="{FF2B5EF4-FFF2-40B4-BE49-F238E27FC236}">
              <a16:creationId xmlns:a16="http://schemas.microsoft.com/office/drawing/2014/main" id="{00000000-0008-0000-5700-0000017001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6954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22861</xdr:rowOff>
    </xdr:from>
    <xdr:to>
      <xdr:col>0</xdr:col>
      <xdr:colOff>2209800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 bwMode="auto">
        <a:xfrm>
          <a:off x="0" y="565786"/>
          <a:ext cx="1676400" cy="224789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</xdr:row>
      <xdr:rowOff>19050</xdr:rowOff>
    </xdr:from>
    <xdr:to>
      <xdr:col>1</xdr:col>
      <xdr:colOff>38100</xdr:colOff>
      <xdr:row>4</xdr:row>
      <xdr:rowOff>19050</xdr:rowOff>
    </xdr:to>
    <xdr:sp macro="" textlink="">
      <xdr:nvSpPr>
        <xdr:cNvPr id="95233" name="Line 1">
          <a:extLst>
            <a:ext uri="{FF2B5EF4-FFF2-40B4-BE49-F238E27FC236}">
              <a16:creationId xmlns:a16="http://schemas.microsoft.com/office/drawing/2014/main" id="{00000000-0008-0000-5800-000001740100}"/>
            </a:ext>
          </a:extLst>
        </xdr:cNvPr>
        <xdr:cNvSpPr>
          <a:spLocks noChangeShapeType="1"/>
        </xdr:cNvSpPr>
      </xdr:nvSpPr>
      <xdr:spPr bwMode="auto">
        <a:xfrm>
          <a:off x="47625" y="495300"/>
          <a:ext cx="159067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6257" name="Line 1">
          <a:extLst>
            <a:ext uri="{FF2B5EF4-FFF2-40B4-BE49-F238E27FC236}">
              <a16:creationId xmlns:a16="http://schemas.microsoft.com/office/drawing/2014/main" id="{00000000-0008-0000-5900-00000178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590675" cy="676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183930</xdr:rowOff>
    </xdr:from>
    <xdr:to>
      <xdr:col>1</xdr:col>
      <xdr:colOff>6569</xdr:colOff>
      <xdr:row>3</xdr:row>
      <xdr:rowOff>505810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A00-000002000000}"/>
            </a:ext>
          </a:extLst>
        </xdr:cNvPr>
        <xdr:cNvSpPr>
          <a:spLocks noChangeShapeType="1"/>
        </xdr:cNvSpPr>
      </xdr:nvSpPr>
      <xdr:spPr bwMode="auto">
        <a:xfrm>
          <a:off x="0" y="453258"/>
          <a:ext cx="1464879" cy="755431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9525</xdr:rowOff>
    </xdr:to>
    <xdr:sp macro="" textlink="">
      <xdr:nvSpPr>
        <xdr:cNvPr id="98305" name="Line 1">
          <a:extLst>
            <a:ext uri="{FF2B5EF4-FFF2-40B4-BE49-F238E27FC236}">
              <a16:creationId xmlns:a16="http://schemas.microsoft.com/office/drawing/2014/main" id="{00000000-0008-0000-5B00-0000018001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1409700" cy="5619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99329" name="Line 1">
          <a:extLst>
            <a:ext uri="{FF2B5EF4-FFF2-40B4-BE49-F238E27FC236}">
              <a16:creationId xmlns:a16="http://schemas.microsoft.com/office/drawing/2014/main" id="{00000000-0008-0000-5C00-0000018401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13430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0353" name="Line 3">
          <a:extLst>
            <a:ext uri="{FF2B5EF4-FFF2-40B4-BE49-F238E27FC236}">
              <a16:creationId xmlns:a16="http://schemas.microsoft.com/office/drawing/2014/main" id="{00000000-0008-0000-5D00-000001880100}"/>
            </a:ext>
          </a:extLst>
        </xdr:cNvPr>
        <xdr:cNvSpPr>
          <a:spLocks noChangeShapeType="1"/>
        </xdr:cNvSpPr>
      </xdr:nvSpPr>
      <xdr:spPr bwMode="auto">
        <a:xfrm>
          <a:off x="0" y="466725"/>
          <a:ext cx="914400" cy="609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1377" name="Line 3">
          <a:extLst>
            <a:ext uri="{FF2B5EF4-FFF2-40B4-BE49-F238E27FC236}">
              <a16:creationId xmlns:a16="http://schemas.microsoft.com/office/drawing/2014/main" id="{00000000-0008-0000-5E00-0000018C0100}"/>
            </a:ext>
          </a:extLst>
        </xdr:cNvPr>
        <xdr:cNvSpPr>
          <a:spLocks noChangeShapeType="1"/>
        </xdr:cNvSpPr>
      </xdr:nvSpPr>
      <xdr:spPr bwMode="auto">
        <a:xfrm>
          <a:off x="0" y="542925"/>
          <a:ext cx="800100" cy="9906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5473" name="Line 2">
          <a:extLst>
            <a:ext uri="{FF2B5EF4-FFF2-40B4-BE49-F238E27FC236}">
              <a16:creationId xmlns:a16="http://schemas.microsoft.com/office/drawing/2014/main" id="{00000000-0008-0000-6100-0000019C0100}"/>
            </a:ext>
          </a:extLst>
        </xdr:cNvPr>
        <xdr:cNvSpPr>
          <a:spLocks noChangeShapeType="1"/>
        </xdr:cNvSpPr>
      </xdr:nvSpPr>
      <xdr:spPr bwMode="auto">
        <a:xfrm>
          <a:off x="0" y="504825"/>
          <a:ext cx="1447800" cy="5048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06497" name="Line 1">
          <a:extLst>
            <a:ext uri="{FF2B5EF4-FFF2-40B4-BE49-F238E27FC236}">
              <a16:creationId xmlns:a16="http://schemas.microsoft.com/office/drawing/2014/main" id="{00000000-0008-0000-6200-000001A00100}"/>
            </a:ext>
          </a:extLst>
        </xdr:cNvPr>
        <xdr:cNvSpPr>
          <a:spLocks noChangeShapeType="1"/>
        </xdr:cNvSpPr>
      </xdr:nvSpPr>
      <xdr:spPr bwMode="auto">
        <a:xfrm>
          <a:off x="0" y="390525"/>
          <a:ext cx="1095375" cy="5143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28575</xdr:rowOff>
    </xdr:from>
    <xdr:to>
      <xdr:col>0</xdr:col>
      <xdr:colOff>0</xdr:colOff>
      <xdr:row>22</xdr:row>
      <xdr:rowOff>0</xdr:rowOff>
    </xdr:to>
    <xdr:sp macro="" textlink="">
      <xdr:nvSpPr>
        <xdr:cNvPr id="108545" name="Line 1">
          <a:extLst>
            <a:ext uri="{FF2B5EF4-FFF2-40B4-BE49-F238E27FC236}">
              <a16:creationId xmlns:a16="http://schemas.microsoft.com/office/drawing/2014/main" id="{00000000-0008-0000-6400-000001A80100}"/>
            </a:ext>
          </a:extLst>
        </xdr:cNvPr>
        <xdr:cNvSpPr>
          <a:spLocks noChangeShapeType="1"/>
        </xdr:cNvSpPr>
      </xdr:nvSpPr>
      <xdr:spPr bwMode="auto">
        <a:xfrm>
          <a:off x="0" y="3676650"/>
          <a:ext cx="0" cy="8477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24825FD0-C7E6-44EC-81C4-86CBF786DB68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594F250-0B87-4F64-A554-94CE400A8D40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371601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9525</xdr:rowOff>
    </xdr:from>
    <xdr:to>
      <xdr:col>1</xdr:col>
      <xdr:colOff>5442</xdr:colOff>
      <xdr:row>22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E73C79C7-B0BE-486C-B17A-86DA47A2BDF9}"/>
            </a:ext>
          </a:extLst>
        </xdr:cNvPr>
        <xdr:cNvSpPr>
          <a:spLocks noChangeShapeType="1"/>
        </xdr:cNvSpPr>
      </xdr:nvSpPr>
      <xdr:spPr bwMode="auto">
        <a:xfrm>
          <a:off x="0" y="3305175"/>
          <a:ext cx="634092" cy="4857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5443</xdr:rowOff>
    </xdr:from>
    <xdr:to>
      <xdr:col>2</xdr:col>
      <xdr:colOff>1</xdr:colOff>
      <xdr:row>4</xdr:row>
      <xdr:rowOff>9524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26A93066-6D6C-4E5C-AFAF-4C79C284EFE3}"/>
            </a:ext>
          </a:extLst>
        </xdr:cNvPr>
        <xdr:cNvSpPr>
          <a:spLocks noChangeShapeType="1"/>
        </xdr:cNvSpPr>
      </xdr:nvSpPr>
      <xdr:spPr bwMode="auto">
        <a:xfrm>
          <a:off x="0" y="443593"/>
          <a:ext cx="1371601" cy="756556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 noChangeShapeType="1"/>
        </xdr:cNvSpPr>
      </xdr:nvSpPr>
      <xdr:spPr bwMode="auto">
        <a:xfrm>
          <a:off x="9525" y="504825"/>
          <a:ext cx="1857375" cy="238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500-000003000000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23900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540BD0F1-26F2-41E2-A602-AD063A80FF03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E76F8B34-F870-4837-A6E8-2FE26485E348}"/>
            </a:ext>
          </a:extLst>
        </xdr:cNvPr>
        <xdr:cNvSpPr>
          <a:spLocks noChangeShapeType="1"/>
        </xdr:cNvSpPr>
      </xdr:nvSpPr>
      <xdr:spPr bwMode="auto">
        <a:xfrm>
          <a:off x="28575" y="457200"/>
          <a:ext cx="733425" cy="3429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8BD9096E-A704-4462-955E-9DCD56B2F91A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5</xdr:col>
      <xdr:colOff>28575</xdr:colOff>
      <xdr:row>2</xdr:row>
      <xdr:rowOff>28575</xdr:rowOff>
    </xdr:from>
    <xdr:to>
      <xdr:col>6</xdr:col>
      <xdr:colOff>0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3F53F5E6-3913-4C44-98C8-E9F1C33CF4EE}"/>
            </a:ext>
          </a:extLst>
        </xdr:cNvPr>
        <xdr:cNvSpPr>
          <a:spLocks noChangeShapeType="1"/>
        </xdr:cNvSpPr>
      </xdr:nvSpPr>
      <xdr:spPr bwMode="auto">
        <a:xfrm>
          <a:off x="6438900" y="419100"/>
          <a:ext cx="581025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CCA16BDE-0D08-47ED-AFAA-F5AC5FE49C3D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189DF07-56E3-4989-9BD8-0595B53D9FC3}"/>
            </a:ext>
          </a:extLst>
        </xdr:cNvPr>
        <xdr:cNvSpPr>
          <a:spLocks noChangeShapeType="1"/>
        </xdr:cNvSpPr>
      </xdr:nvSpPr>
      <xdr:spPr bwMode="auto">
        <a:xfrm>
          <a:off x="28575" y="419100"/>
          <a:ext cx="1409700" cy="4762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111617" name="Line 1">
          <a:extLst>
            <a:ext uri="{FF2B5EF4-FFF2-40B4-BE49-F238E27FC236}">
              <a16:creationId xmlns:a16="http://schemas.microsoft.com/office/drawing/2014/main" id="{00000000-0008-0000-6700-000001B40100}"/>
            </a:ext>
          </a:extLst>
        </xdr:cNvPr>
        <xdr:cNvSpPr>
          <a:spLocks noChangeShapeType="1"/>
        </xdr:cNvSpPr>
      </xdr:nvSpPr>
      <xdr:spPr bwMode="auto">
        <a:xfrm>
          <a:off x="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0</xdr:rowOff>
    </xdr:to>
    <xdr:sp macro="" textlink="">
      <xdr:nvSpPr>
        <xdr:cNvPr id="111618" name="Line 3">
          <a:extLst>
            <a:ext uri="{FF2B5EF4-FFF2-40B4-BE49-F238E27FC236}">
              <a16:creationId xmlns:a16="http://schemas.microsoft.com/office/drawing/2014/main" id="{00000000-0008-0000-6700-000002B40100}"/>
            </a:ext>
          </a:extLst>
        </xdr:cNvPr>
        <xdr:cNvSpPr>
          <a:spLocks noChangeShapeType="1"/>
        </xdr:cNvSpPr>
      </xdr:nvSpPr>
      <xdr:spPr bwMode="auto">
        <a:xfrm>
          <a:off x="0" y="3352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6700-000005000000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245B3B3E-2AEA-4EF6-A93B-1AD9785D7A95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28575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B1CAD50F-E584-40C8-A6B1-53077B10B201}"/>
            </a:ext>
          </a:extLst>
        </xdr:cNvPr>
        <xdr:cNvSpPr>
          <a:spLocks noChangeShapeType="1"/>
        </xdr:cNvSpPr>
      </xdr:nvSpPr>
      <xdr:spPr bwMode="auto">
        <a:xfrm>
          <a:off x="28575" y="409575"/>
          <a:ext cx="1228725" cy="6000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 bwMode="auto">
        <a:xfrm flipV="1">
          <a:off x="34575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9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428875" cy="4286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2619375</xdr:colOff>
      <xdr:row>3</xdr:row>
      <xdr:rowOff>228600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9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251460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6A00-000002000000}"/>
            </a:ext>
          </a:extLst>
        </xdr:cNvPr>
        <xdr:cNvCxnSpPr/>
      </xdr:nvCxnSpPr>
      <xdr:spPr>
        <a:xfrm>
          <a:off x="28575" y="342900"/>
          <a:ext cx="1971675" cy="36195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</xdr:row>
      <xdr:rowOff>0</xdr:rowOff>
    </xdr:from>
    <xdr:to>
      <xdr:col>0</xdr:col>
      <xdr:colOff>2000250</xdr:colOff>
      <xdr:row>4</xdr:row>
      <xdr:rowOff>19050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6A00-000004000000}"/>
            </a:ext>
          </a:extLst>
        </xdr:cNvPr>
        <xdr:cNvCxnSpPr/>
      </xdr:nvCxnSpPr>
      <xdr:spPr>
        <a:xfrm>
          <a:off x="28575" y="676275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</xdr:row>
      <xdr:rowOff>209550</xdr:rowOff>
    </xdr:from>
    <xdr:to>
      <xdr:col>0</xdr:col>
      <xdr:colOff>2000250</xdr:colOff>
      <xdr:row>4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6A00-000003000000}"/>
            </a:ext>
          </a:extLst>
        </xdr:cNvPr>
        <xdr:cNvCxnSpPr/>
      </xdr:nvCxnSpPr>
      <xdr:spPr>
        <a:xfrm>
          <a:off x="28575" y="674370"/>
          <a:ext cx="1971675" cy="266700"/>
        </a:xfrm>
        <a:prstGeom prst="line">
          <a:avLst/>
        </a:prstGeom>
        <a:ln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C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1895475" cy="2762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6D00-000002000000}"/>
            </a:ext>
          </a:extLst>
        </xdr:cNvPr>
        <xdr:cNvSpPr>
          <a:spLocks noChangeShapeType="1"/>
        </xdr:cNvSpPr>
      </xdr:nvSpPr>
      <xdr:spPr bwMode="auto">
        <a:xfrm>
          <a:off x="0" y="352425"/>
          <a:ext cx="2581275" cy="3143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9525</xdr:colOff>
      <xdr:row>4</xdr:row>
      <xdr:rowOff>9525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6D00-000003000000}"/>
            </a:ext>
          </a:extLst>
        </xdr:cNvPr>
        <xdr:cNvSpPr>
          <a:spLocks noChangeShapeType="1"/>
        </xdr:cNvSpPr>
      </xdr:nvSpPr>
      <xdr:spPr bwMode="auto">
        <a:xfrm>
          <a:off x="0" y="685800"/>
          <a:ext cx="27146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1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219325" cy="9239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200-000002000000}"/>
            </a:ext>
          </a:extLst>
        </xdr:cNvPr>
        <xdr:cNvSpPr>
          <a:spLocks noChangeShapeType="1"/>
        </xdr:cNvSpPr>
      </xdr:nvSpPr>
      <xdr:spPr bwMode="auto">
        <a:xfrm>
          <a:off x="19050" y="342900"/>
          <a:ext cx="2009775" cy="11811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447675"/>
          <a:ext cx="16383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3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790700" cy="1019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300-000003000000}"/>
            </a:ext>
          </a:extLst>
        </xdr:cNvPr>
        <xdr:cNvSpPr>
          <a:spLocks noChangeShapeType="1"/>
        </xdr:cNvSpPr>
      </xdr:nvSpPr>
      <xdr:spPr bwMode="auto">
        <a:xfrm>
          <a:off x="9525" y="409575"/>
          <a:ext cx="2047875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4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1581150" cy="752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5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400-000003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1276350" cy="4953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5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895350" cy="3714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114299</xdr:rowOff>
    </xdr:from>
    <xdr:to>
      <xdr:col>0</xdr:col>
      <xdr:colOff>1057275</xdr:colOff>
      <xdr:row>4</xdr:row>
      <xdr:rowOff>9524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7600-000004000000}"/>
            </a:ext>
          </a:extLst>
        </xdr:cNvPr>
        <xdr:cNvSpPr>
          <a:spLocks noChangeShapeType="1"/>
        </xdr:cNvSpPr>
      </xdr:nvSpPr>
      <xdr:spPr bwMode="auto">
        <a:xfrm>
          <a:off x="0" y="323849"/>
          <a:ext cx="1057275" cy="2571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7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7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810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700-000004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700-000005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895350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800-000002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7800-000003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7800-000004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7800-000005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847725" cy="590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7800-000006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7800-000007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7800-000008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7800-000009000000}"/>
            </a:ext>
          </a:extLst>
        </xdr:cNvPr>
        <xdr:cNvSpPr>
          <a:spLocks noChangeShapeType="1"/>
        </xdr:cNvSpPr>
      </xdr:nvSpPr>
      <xdr:spPr bwMode="auto">
        <a:xfrm>
          <a:off x="0" y="419100"/>
          <a:ext cx="885825" cy="247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B00-00000200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638300" cy="4381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7C00-000002000000}"/>
            </a:ext>
          </a:extLst>
        </xdr:cNvPr>
        <xdr:cNvSpPr>
          <a:spLocks noChangeShapeType="1"/>
        </xdr:cNvSpPr>
      </xdr:nvSpPr>
      <xdr:spPr bwMode="auto">
        <a:xfrm flipH="1" flipV="1">
          <a:off x="0" y="342900"/>
          <a:ext cx="1914525" cy="2667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2352675</xdr:colOff>
      <xdr:row>4</xdr:row>
      <xdr:rowOff>0</xdr:rowOff>
    </xdr:to>
    <xdr:sp macro="" textlink="">
      <xdr:nvSpPr>
        <xdr:cNvPr id="141313" name="Line 1">
          <a:extLst>
            <a:ext uri="{FF2B5EF4-FFF2-40B4-BE49-F238E27FC236}">
              <a16:creationId xmlns:a16="http://schemas.microsoft.com/office/drawing/2014/main" id="{00000000-0008-0000-7E00-000001280200}"/>
            </a:ext>
          </a:extLst>
        </xdr:cNvPr>
        <xdr:cNvSpPr>
          <a:spLocks noChangeShapeType="1"/>
        </xdr:cNvSpPr>
      </xdr:nvSpPr>
      <xdr:spPr bwMode="auto">
        <a:xfrm>
          <a:off x="0" y="571500"/>
          <a:ext cx="2286000" cy="29527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4385" name="Line 3">
          <a:extLst>
            <a:ext uri="{FF2B5EF4-FFF2-40B4-BE49-F238E27FC236}">
              <a16:creationId xmlns:a16="http://schemas.microsoft.com/office/drawing/2014/main" id="{00000000-0008-0000-8100-000001340200}"/>
            </a:ext>
          </a:extLst>
        </xdr:cNvPr>
        <xdr:cNvSpPr>
          <a:spLocks noChangeShapeType="1"/>
        </xdr:cNvSpPr>
      </xdr:nvSpPr>
      <xdr:spPr bwMode="auto">
        <a:xfrm>
          <a:off x="0" y="485775"/>
          <a:ext cx="2428875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0</xdr:row>
      <xdr:rowOff>0</xdr:rowOff>
    </xdr:from>
    <xdr:to>
      <xdr:col>1</xdr:col>
      <xdr:colOff>9525</xdr:colOff>
      <xdr:row>0</xdr:row>
      <xdr:rowOff>0</xdr:rowOff>
    </xdr:to>
    <xdr:sp macro="" textlink="">
      <xdr:nvSpPr>
        <xdr:cNvPr id="6" name="Line 7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 noChangeShapeType="1"/>
        </xdr:cNvSpPr>
      </xdr:nvSpPr>
      <xdr:spPr bwMode="auto">
        <a:xfrm>
          <a:off x="9525" y="0"/>
          <a:ext cx="1866900" cy="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9525</xdr:colOff>
      <xdr:row>5</xdr:row>
      <xdr:rowOff>0</xdr:rowOff>
    </xdr:to>
    <xdr:sp macro="" textlink="">
      <xdr:nvSpPr>
        <xdr:cNvPr id="7" name="Lin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 noChangeShapeType="1"/>
        </xdr:cNvSpPr>
      </xdr:nvSpPr>
      <xdr:spPr bwMode="auto">
        <a:xfrm>
          <a:off x="9525" y="466725"/>
          <a:ext cx="1866900" cy="619125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145409" name="Line 3">
          <a:extLst>
            <a:ext uri="{FF2B5EF4-FFF2-40B4-BE49-F238E27FC236}">
              <a16:creationId xmlns:a16="http://schemas.microsoft.com/office/drawing/2014/main" id="{00000000-0008-0000-8200-000001380200}"/>
            </a:ext>
          </a:extLst>
        </xdr:cNvPr>
        <xdr:cNvSpPr>
          <a:spLocks noChangeShapeType="1"/>
        </xdr:cNvSpPr>
      </xdr:nvSpPr>
      <xdr:spPr bwMode="auto">
        <a:xfrm>
          <a:off x="0" y="409575"/>
          <a:ext cx="2419350" cy="30480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3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8400-00000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4" name="Line 2">
          <a:extLst>
            <a:ext uri="{FF2B5EF4-FFF2-40B4-BE49-F238E27FC236}">
              <a16:creationId xmlns:a16="http://schemas.microsoft.com/office/drawing/2014/main" id="{00000000-0008-0000-8400-000072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5" name="Line 2">
          <a:extLst>
            <a:ext uri="{FF2B5EF4-FFF2-40B4-BE49-F238E27FC236}">
              <a16:creationId xmlns:a16="http://schemas.microsoft.com/office/drawing/2014/main" id="{00000000-0008-0000-8400-000073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116" name="Line 2">
          <a:extLst>
            <a:ext uri="{FF2B5EF4-FFF2-40B4-BE49-F238E27FC236}">
              <a16:creationId xmlns:a16="http://schemas.microsoft.com/office/drawing/2014/main" id="{00000000-0008-0000-8400-000074000000}"/>
            </a:ext>
          </a:extLst>
        </xdr:cNvPr>
        <xdr:cNvSpPr>
          <a:spLocks noChangeShapeType="1"/>
        </xdr:cNvSpPr>
      </xdr:nvSpPr>
      <xdr:spPr bwMode="auto">
        <a:xfrm>
          <a:off x="0" y="342900"/>
          <a:ext cx="1533525" cy="9715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8400-000006000000}"/>
            </a:ext>
          </a:extLst>
        </xdr:cNvPr>
        <xdr:cNvSpPr>
          <a:spLocks noChangeShapeType="1"/>
        </xdr:cNvSpPr>
      </xdr:nvSpPr>
      <xdr:spPr bwMode="auto">
        <a:xfrm>
          <a:off x="0" y="381000"/>
          <a:ext cx="1533525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9525</xdr:colOff>
      <xdr:row>4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8400-000007000000}"/>
            </a:ext>
          </a:extLst>
        </xdr:cNvPr>
        <xdr:cNvSpPr>
          <a:spLocks noChangeShapeType="1"/>
        </xdr:cNvSpPr>
      </xdr:nvSpPr>
      <xdr:spPr bwMode="auto">
        <a:xfrm>
          <a:off x="0" y="523875"/>
          <a:ext cx="1619250" cy="1009650"/>
        </a:xfrm>
        <a:prstGeom prst="line">
          <a:avLst/>
        </a:prstGeom>
        <a:noFill/>
        <a:ln w="9525">
          <a:solidFill>
            <a:srgbClr val="FFFFFF"/>
          </a:solidFill>
          <a:round/>
          <a:headEnd/>
          <a:tailEnd/>
        </a:ln>
      </xdr:spPr>
    </xdr:sp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8500-00000D01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588" name="Line 2">
          <a:extLst>
            <a:ext uri="{FF2B5EF4-FFF2-40B4-BE49-F238E27FC236}">
              <a16:creationId xmlns:a16="http://schemas.microsoft.com/office/drawing/2014/main" id="{00000000-0008-0000-8600-00004C020000}"/>
            </a:ext>
          </a:extLst>
        </xdr:cNvPr>
        <xdr:cNvSpPr>
          <a:spLocks noChangeShapeType="1"/>
        </xdr:cNvSpPr>
      </xdr:nvSpPr>
      <xdr:spPr bwMode="auto">
        <a:xfrm>
          <a:off x="0" y="371475"/>
          <a:ext cx="133696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8700-0000EC04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128" name="Line 2">
          <a:extLst>
            <a:ext uri="{FF2B5EF4-FFF2-40B4-BE49-F238E27FC236}">
              <a16:creationId xmlns:a16="http://schemas.microsoft.com/office/drawing/2014/main" id="{00000000-0008-0000-8800-00005008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9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6E8CF863-C46D-42C8-9D49-EDC3DB812043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75014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12989</xdr:colOff>
      <xdr:row>3</xdr:row>
      <xdr:rowOff>121226</xdr:rowOff>
    </xdr:to>
    <xdr:sp macro="" textlink="">
      <xdr:nvSpPr>
        <xdr:cNvPr id="3068" name="Line 2">
          <a:extLst>
            <a:ext uri="{FF2B5EF4-FFF2-40B4-BE49-F238E27FC236}">
              <a16:creationId xmlns:a16="http://schemas.microsoft.com/office/drawing/2014/main" id="{00000000-0008-0000-8A00-0000FC0B0000}"/>
            </a:ext>
          </a:extLst>
        </xdr:cNvPr>
        <xdr:cNvSpPr>
          <a:spLocks noChangeShapeType="1"/>
        </xdr:cNvSpPr>
      </xdr:nvSpPr>
      <xdr:spPr bwMode="auto">
        <a:xfrm>
          <a:off x="0" y="533400"/>
          <a:ext cx="965489" cy="740351"/>
        </a:xfrm>
        <a:prstGeom prst="line">
          <a:avLst/>
        </a:prstGeom>
        <a:noFill/>
        <a:ln w="9525">
          <a:solidFill>
            <a:schemeClr val="bg1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Custom 1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116.bin"/></Relationships>
</file>

<file path=xl/worksheets/_rels/sheet1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117.bin"/></Relationships>
</file>

<file path=xl/worksheets/_rels/sheet1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118.bin"/></Relationships>
</file>

<file path=xl/worksheets/_rels/sheet1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11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120.bin"/></Relationships>
</file>

<file path=xl/worksheets/_rels/sheet1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121.bin"/></Relationships>
</file>

<file path=xl/worksheets/_rels/sheet1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122.bin"/></Relationships>
</file>

<file path=xl/worksheets/_rels/sheet1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123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126.bin"/></Relationships>
</file>

<file path=xl/worksheets/_rels/sheet1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127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12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132.bin"/></Relationships>
</file>

<file path=xl/worksheets/_rels/sheet1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133.bin"/></Relationships>
</file>

<file path=xl/worksheets/_rels/sheet1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134.bin"/></Relationships>
</file>

<file path=xl/worksheets/_rels/sheet1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135.bin"/></Relationships>
</file>

<file path=xl/worksheets/_rels/sheet1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136.bin"/></Relationships>
</file>

<file path=xl/worksheets/_rels/sheet1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137.bin"/></Relationships>
</file>

<file path=xl/worksheets/_rels/sheet1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138.bin"/></Relationships>
</file>

<file path=xl/worksheets/_rels/sheet1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13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140.bin"/></Relationships>
</file>

<file path=xl/worksheets/_rels/sheet1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141.bin"/></Relationships>
</file>

<file path=xl/worksheets/_rels/sheet1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142.bin"/></Relationships>
</file>

<file path=xl/worksheets/_rels/sheet1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43.bin"/></Relationships>
</file>

<file path=xl/worksheets/_rels/sheet1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1.xml"/><Relationship Id="rId1" Type="http://schemas.openxmlformats.org/officeDocument/2006/relationships/printerSettings" Target="../printerSettings/printerSettings144.bin"/></Relationships>
</file>

<file path=xl/worksheets/_rels/sheet1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2.xml"/><Relationship Id="rId1" Type="http://schemas.openxmlformats.org/officeDocument/2006/relationships/printerSettings" Target="../printerSettings/printerSettings145.bin"/></Relationships>
</file>

<file path=xl/worksheets/_rels/sheet1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3.xml"/><Relationship Id="rId1" Type="http://schemas.openxmlformats.org/officeDocument/2006/relationships/printerSettings" Target="../printerSettings/printerSettings146.bin"/></Relationships>
</file>

<file path=xl/worksheets/_rels/sheet1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4.xml"/><Relationship Id="rId1" Type="http://schemas.openxmlformats.org/officeDocument/2006/relationships/printerSettings" Target="../printerSettings/printerSettings147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6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.xml"/><Relationship Id="rId3" Type="http://schemas.openxmlformats.org/officeDocument/2006/relationships/vmlDrawing" Target="../drawings/vmlDrawing1.vml"/><Relationship Id="rId7" Type="http://schemas.openxmlformats.org/officeDocument/2006/relationships/control" Target="../activeX/activeX3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8.xml"/><Relationship Id="rId3" Type="http://schemas.openxmlformats.org/officeDocument/2006/relationships/vmlDrawing" Target="../drawings/vmlDrawing2.vml"/><Relationship Id="rId7" Type="http://schemas.openxmlformats.org/officeDocument/2006/relationships/control" Target="../activeX/activeX7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2.xml"/><Relationship Id="rId3" Type="http://schemas.openxmlformats.org/officeDocument/2006/relationships/vmlDrawing" Target="../drawings/vmlDrawing3.vml"/><Relationship Id="rId7" Type="http://schemas.openxmlformats.org/officeDocument/2006/relationships/control" Target="../activeX/activeX11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3.bin"/><Relationship Id="rId6" Type="http://schemas.openxmlformats.org/officeDocument/2006/relationships/control" Target="../activeX/activeX10.xml"/><Relationship Id="rId5" Type="http://schemas.openxmlformats.org/officeDocument/2006/relationships/image" Target="../media/image1.emf"/><Relationship Id="rId4" Type="http://schemas.openxmlformats.org/officeDocument/2006/relationships/control" Target="../activeX/activeX9.xml"/></Relationships>
</file>

<file path=xl/worksheets/_rels/sheet3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6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15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4.bin"/><Relationship Id="rId6" Type="http://schemas.openxmlformats.org/officeDocument/2006/relationships/control" Target="../activeX/activeX14.xml"/><Relationship Id="rId5" Type="http://schemas.openxmlformats.org/officeDocument/2006/relationships/image" Target="../media/image1.emf"/><Relationship Id="rId4" Type="http://schemas.openxmlformats.org/officeDocument/2006/relationships/control" Target="../activeX/activeX13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0.xml"/><Relationship Id="rId3" Type="http://schemas.openxmlformats.org/officeDocument/2006/relationships/vmlDrawing" Target="../drawings/vmlDrawing5.vml"/><Relationship Id="rId7" Type="http://schemas.openxmlformats.org/officeDocument/2006/relationships/control" Target="../activeX/activeX19.x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3.bin"/><Relationship Id="rId6" Type="http://schemas.openxmlformats.org/officeDocument/2006/relationships/control" Target="../activeX/activeX18.xml"/><Relationship Id="rId5" Type="http://schemas.openxmlformats.org/officeDocument/2006/relationships/image" Target="../media/image1.emf"/><Relationship Id="rId4" Type="http://schemas.openxmlformats.org/officeDocument/2006/relationships/control" Target="../activeX/activeX17.xml"/></Relationships>
</file>

<file path=xl/worksheets/_rels/sheet6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4.xml"/><Relationship Id="rId3" Type="http://schemas.openxmlformats.org/officeDocument/2006/relationships/vmlDrawing" Target="../drawings/vmlDrawing6.vml"/><Relationship Id="rId7" Type="http://schemas.openxmlformats.org/officeDocument/2006/relationships/control" Target="../activeX/activeX23.x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64.bin"/><Relationship Id="rId6" Type="http://schemas.openxmlformats.org/officeDocument/2006/relationships/control" Target="../activeX/activeX22.xml"/><Relationship Id="rId5" Type="http://schemas.openxmlformats.org/officeDocument/2006/relationships/image" Target="../media/image1.emf"/><Relationship Id="rId4" Type="http://schemas.openxmlformats.org/officeDocument/2006/relationships/control" Target="../activeX/activeX21.xml"/></Relationships>
</file>

<file path=xl/worksheets/_rels/sheet65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8.xml"/><Relationship Id="rId3" Type="http://schemas.openxmlformats.org/officeDocument/2006/relationships/vmlDrawing" Target="../drawings/vmlDrawing7.vml"/><Relationship Id="rId7" Type="http://schemas.openxmlformats.org/officeDocument/2006/relationships/control" Target="../activeX/activeX27.x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65.bin"/><Relationship Id="rId6" Type="http://schemas.openxmlformats.org/officeDocument/2006/relationships/control" Target="../activeX/activeX26.xml"/><Relationship Id="rId5" Type="http://schemas.openxmlformats.org/officeDocument/2006/relationships/image" Target="../media/image1.emf"/><Relationship Id="rId4" Type="http://schemas.openxmlformats.org/officeDocument/2006/relationships/control" Target="../activeX/activeX25.xm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2.xml"/><Relationship Id="rId3" Type="http://schemas.openxmlformats.org/officeDocument/2006/relationships/vmlDrawing" Target="../drawings/vmlDrawing8.vml"/><Relationship Id="rId7" Type="http://schemas.openxmlformats.org/officeDocument/2006/relationships/control" Target="../activeX/activeX31.x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66.bin"/><Relationship Id="rId6" Type="http://schemas.openxmlformats.org/officeDocument/2006/relationships/control" Target="../activeX/activeX30.xml"/><Relationship Id="rId5" Type="http://schemas.openxmlformats.org/officeDocument/2006/relationships/image" Target="../media/image1.emf"/><Relationship Id="rId4" Type="http://schemas.openxmlformats.org/officeDocument/2006/relationships/control" Target="../activeX/activeX29.xml"/></Relationships>
</file>

<file path=xl/worksheets/_rels/sheet67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6.xml"/><Relationship Id="rId3" Type="http://schemas.openxmlformats.org/officeDocument/2006/relationships/vmlDrawing" Target="../drawings/vmlDrawing9.vml"/><Relationship Id="rId7" Type="http://schemas.openxmlformats.org/officeDocument/2006/relationships/control" Target="../activeX/activeX35.x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67.bin"/><Relationship Id="rId6" Type="http://schemas.openxmlformats.org/officeDocument/2006/relationships/control" Target="../activeX/activeX34.xml"/><Relationship Id="rId5" Type="http://schemas.openxmlformats.org/officeDocument/2006/relationships/image" Target="../media/image1.emf"/><Relationship Id="rId4" Type="http://schemas.openxmlformats.org/officeDocument/2006/relationships/control" Target="../activeX/activeX33.xml"/></Relationships>
</file>

<file path=xl/worksheets/_rels/sheet68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0.xml"/><Relationship Id="rId3" Type="http://schemas.openxmlformats.org/officeDocument/2006/relationships/vmlDrawing" Target="../drawings/vmlDrawing10.vml"/><Relationship Id="rId7" Type="http://schemas.openxmlformats.org/officeDocument/2006/relationships/control" Target="../activeX/activeX39.x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68.bin"/><Relationship Id="rId6" Type="http://schemas.openxmlformats.org/officeDocument/2006/relationships/control" Target="../activeX/activeX38.xml"/><Relationship Id="rId5" Type="http://schemas.openxmlformats.org/officeDocument/2006/relationships/image" Target="../media/image1.emf"/><Relationship Id="rId4" Type="http://schemas.openxmlformats.org/officeDocument/2006/relationships/control" Target="../activeX/activeX37.xml"/></Relationships>
</file>

<file path=xl/worksheets/_rels/sheet69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44.xml"/><Relationship Id="rId3" Type="http://schemas.openxmlformats.org/officeDocument/2006/relationships/vmlDrawing" Target="../drawings/vmlDrawing11.vml"/><Relationship Id="rId7" Type="http://schemas.openxmlformats.org/officeDocument/2006/relationships/control" Target="../activeX/activeX43.x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69.bin"/><Relationship Id="rId6" Type="http://schemas.openxmlformats.org/officeDocument/2006/relationships/control" Target="../activeX/activeX42.xml"/><Relationship Id="rId5" Type="http://schemas.openxmlformats.org/officeDocument/2006/relationships/image" Target="../media/image1.emf"/><Relationship Id="rId4" Type="http://schemas.openxmlformats.org/officeDocument/2006/relationships/control" Target="../activeX/activeX4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33"/>
  <sheetViews>
    <sheetView showGridLines="0" tabSelected="1" zoomScale="90" zoomScaleNormal="90" workbookViewId="0">
      <selection activeCell="A64" sqref="A64"/>
    </sheetView>
  </sheetViews>
  <sheetFormatPr defaultColWidth="9.453125" defaultRowHeight="14.5" x14ac:dyDescent="0.35"/>
  <cols>
    <col min="1" max="1" width="139.54296875" style="205" customWidth="1"/>
    <col min="2" max="2" width="2.453125" style="205" customWidth="1"/>
    <col min="3" max="3" width="3.453125" style="205" customWidth="1"/>
    <col min="4" max="16384" width="9.453125" style="205"/>
  </cols>
  <sheetData>
    <row r="1" spans="1:1" ht="15.5" x14ac:dyDescent="0.35">
      <c r="A1" s="996" t="s">
        <v>2128</v>
      </c>
    </row>
    <row r="2" spans="1:1" ht="8.15" customHeight="1" x14ac:dyDescent="0.35">
      <c r="A2" s="997"/>
    </row>
    <row r="3" spans="1:1" x14ac:dyDescent="0.35">
      <c r="A3" s="998" t="s">
        <v>1357</v>
      </c>
    </row>
    <row r="4" spans="1:1" ht="15" customHeight="1" x14ac:dyDescent="0.35">
      <c r="A4" s="999" t="s">
        <v>1452</v>
      </c>
    </row>
    <row r="5" spans="1:1" ht="15" customHeight="1" x14ac:dyDescent="0.35">
      <c r="A5" s="183"/>
    </row>
    <row r="6" spans="1:1" ht="15" customHeight="1" x14ac:dyDescent="0.35">
      <c r="A6" s="1000" t="s">
        <v>1453</v>
      </c>
    </row>
    <row r="7" spans="1:1" ht="15" customHeight="1" x14ac:dyDescent="0.35">
      <c r="A7" s="1001"/>
    </row>
    <row r="8" spans="1:1" ht="15" customHeight="1" x14ac:dyDescent="0.35">
      <c r="A8" s="1002" t="s">
        <v>1462</v>
      </c>
    </row>
    <row r="9" spans="1:1" ht="15" customHeight="1" x14ac:dyDescent="0.35">
      <c r="A9" s="1140" t="s">
        <v>1463</v>
      </c>
    </row>
    <row r="10" spans="1:1" ht="15" customHeight="1" x14ac:dyDescent="0.35">
      <c r="A10" s="1002" t="s">
        <v>1461</v>
      </c>
    </row>
    <row r="11" spans="1:1" ht="15" customHeight="1" x14ac:dyDescent="0.35">
      <c r="A11" s="1002" t="s">
        <v>1460</v>
      </c>
    </row>
    <row r="12" spans="1:1" ht="15" customHeight="1" x14ac:dyDescent="0.35">
      <c r="A12" s="1002" t="s">
        <v>1459</v>
      </c>
    </row>
    <row r="13" spans="1:1" ht="15" customHeight="1" x14ac:dyDescent="0.35">
      <c r="A13" s="1002" t="s">
        <v>1458</v>
      </c>
    </row>
    <row r="14" spans="1:1" ht="15" customHeight="1" x14ac:dyDescent="0.35">
      <c r="A14" s="1002" t="s">
        <v>1953</v>
      </c>
    </row>
    <row r="15" spans="1:1" ht="15" customHeight="1" x14ac:dyDescent="0.35">
      <c r="A15" s="1002" t="s">
        <v>1661</v>
      </c>
    </row>
    <row r="16" spans="1:1" ht="15" customHeight="1" x14ac:dyDescent="0.35">
      <c r="A16" s="1002" t="s">
        <v>1954</v>
      </c>
    </row>
    <row r="17" spans="1:1" ht="15" customHeight="1" x14ac:dyDescent="0.35">
      <c r="A17" s="1002" t="s">
        <v>1457</v>
      </c>
    </row>
    <row r="18" spans="1:1" ht="15" customHeight="1" x14ac:dyDescent="0.35">
      <c r="A18" s="1002" t="s">
        <v>1456</v>
      </c>
    </row>
    <row r="19" spans="1:1" ht="15" customHeight="1" x14ac:dyDescent="0.35">
      <c r="A19" s="1002" t="s">
        <v>1598</v>
      </c>
    </row>
    <row r="20" spans="1:1" ht="15" customHeight="1" x14ac:dyDescent="0.35">
      <c r="A20" s="1002" t="s">
        <v>1609</v>
      </c>
    </row>
    <row r="21" spans="1:1" ht="15" customHeight="1" x14ac:dyDescent="0.35">
      <c r="A21" s="1002" t="s">
        <v>1608</v>
      </c>
    </row>
    <row r="22" spans="1:1" ht="15" customHeight="1" x14ac:dyDescent="0.35">
      <c r="A22" s="1002" t="s">
        <v>1607</v>
      </c>
    </row>
    <row r="23" spans="1:1" ht="15" customHeight="1" x14ac:dyDescent="0.35">
      <c r="A23" s="1002" t="s">
        <v>1606</v>
      </c>
    </row>
    <row r="24" spans="1:1" ht="15" customHeight="1" x14ac:dyDescent="0.35">
      <c r="A24" s="1002" t="s">
        <v>1610</v>
      </c>
    </row>
    <row r="25" spans="1:1" ht="15" customHeight="1" x14ac:dyDescent="0.35">
      <c r="A25" s="1002" t="s">
        <v>1605</v>
      </c>
    </row>
    <row r="26" spans="1:1" ht="15" customHeight="1" x14ac:dyDescent="0.35">
      <c r="A26" s="1002"/>
    </row>
    <row r="27" spans="1:1" ht="15" customHeight="1" x14ac:dyDescent="0.35">
      <c r="A27" s="1000" t="s">
        <v>1454</v>
      </c>
    </row>
    <row r="28" spans="1:1" ht="15" customHeight="1" x14ac:dyDescent="0.35">
      <c r="A28" s="1001"/>
    </row>
    <row r="29" spans="1:1" ht="15" customHeight="1" x14ac:dyDescent="0.35">
      <c r="A29" s="1002" t="s">
        <v>1604</v>
      </c>
    </row>
    <row r="30" spans="1:1" ht="15" customHeight="1" x14ac:dyDescent="0.35">
      <c r="A30" s="1002" t="s">
        <v>1603</v>
      </c>
    </row>
    <row r="31" spans="1:1" ht="15" customHeight="1" x14ac:dyDescent="0.35">
      <c r="A31" s="1002" t="s">
        <v>1602</v>
      </c>
    </row>
    <row r="32" spans="1:1" ht="15" customHeight="1" x14ac:dyDescent="0.35">
      <c r="A32" s="1002" t="s">
        <v>1601</v>
      </c>
    </row>
    <row r="33" spans="1:1" ht="15" customHeight="1" x14ac:dyDescent="0.35">
      <c r="A33" s="1002" t="s">
        <v>1600</v>
      </c>
    </row>
    <row r="34" spans="1:1" ht="15" customHeight="1" x14ac:dyDescent="0.35">
      <c r="A34" s="1002" t="s">
        <v>1599</v>
      </c>
    </row>
    <row r="35" spans="1:1" ht="15" customHeight="1" x14ac:dyDescent="0.35">
      <c r="A35" s="1003"/>
    </row>
    <row r="36" spans="1:1" ht="15" customHeight="1" x14ac:dyDescent="0.35">
      <c r="A36" s="999" t="s">
        <v>1614</v>
      </c>
    </row>
    <row r="37" spans="1:1" ht="15" customHeight="1" x14ac:dyDescent="0.35">
      <c r="A37" s="183"/>
    </row>
    <row r="38" spans="1:1" ht="15" customHeight="1" x14ac:dyDescent="0.35">
      <c r="A38" s="1000" t="s">
        <v>1645</v>
      </c>
    </row>
    <row r="39" spans="1:1" ht="15" customHeight="1" x14ac:dyDescent="0.35">
      <c r="A39" s="1002"/>
    </row>
    <row r="40" spans="1:1" ht="15" customHeight="1" x14ac:dyDescent="0.35">
      <c r="A40" s="1002" t="s">
        <v>1528</v>
      </c>
    </row>
    <row r="41" spans="1:1" ht="15" customHeight="1" x14ac:dyDescent="0.35">
      <c r="A41" s="1002" t="s">
        <v>1611</v>
      </c>
    </row>
    <row r="42" spans="1:1" ht="15" customHeight="1" x14ac:dyDescent="0.35">
      <c r="A42" s="1002" t="s">
        <v>1612</v>
      </c>
    </row>
    <row r="43" spans="1:1" ht="15" customHeight="1" x14ac:dyDescent="0.35">
      <c r="A43" s="1002" t="s">
        <v>1613</v>
      </c>
    </row>
    <row r="44" spans="1:1" ht="15" customHeight="1" x14ac:dyDescent="0.35">
      <c r="A44" s="1002"/>
    </row>
    <row r="45" spans="1:1" ht="15" customHeight="1" x14ac:dyDescent="0.35">
      <c r="A45" s="1004" t="s">
        <v>1646</v>
      </c>
    </row>
    <row r="46" spans="1:1" ht="15" customHeight="1" x14ac:dyDescent="0.35">
      <c r="A46" s="1002"/>
    </row>
    <row r="47" spans="1:1" ht="15" customHeight="1" x14ac:dyDescent="0.35">
      <c r="A47" s="1002" t="s">
        <v>1615</v>
      </c>
    </row>
    <row r="48" spans="1:1" ht="15" customHeight="1" x14ac:dyDescent="0.35">
      <c r="A48" s="1002" t="s">
        <v>1635</v>
      </c>
    </row>
    <row r="49" spans="1:1" ht="15" customHeight="1" x14ac:dyDescent="0.35">
      <c r="A49" s="1002" t="s">
        <v>1616</v>
      </c>
    </row>
    <row r="50" spans="1:1" ht="15" customHeight="1" x14ac:dyDescent="0.35">
      <c r="A50" s="1002" t="s">
        <v>1617</v>
      </c>
    </row>
    <row r="51" spans="1:1" ht="15" customHeight="1" x14ac:dyDescent="0.35">
      <c r="A51" s="1005"/>
    </row>
    <row r="52" spans="1:1" ht="15" customHeight="1" x14ac:dyDescent="0.35">
      <c r="A52" s="1004" t="s">
        <v>2291</v>
      </c>
    </row>
    <row r="53" spans="1:1" ht="15" customHeight="1" x14ac:dyDescent="0.35">
      <c r="A53" s="1002"/>
    </row>
    <row r="54" spans="1:1" ht="15" customHeight="1" x14ac:dyDescent="0.35">
      <c r="A54" s="1002" t="s">
        <v>1618</v>
      </c>
    </row>
    <row r="55" spans="1:1" ht="15" customHeight="1" x14ac:dyDescent="0.35">
      <c r="A55" s="1002" t="s">
        <v>1619</v>
      </c>
    </row>
    <row r="56" spans="1:1" ht="15" customHeight="1" x14ac:dyDescent="0.35">
      <c r="A56" s="1002" t="s">
        <v>1620</v>
      </c>
    </row>
    <row r="57" spans="1:1" ht="15" customHeight="1" x14ac:dyDescent="0.35">
      <c r="A57" s="1002" t="s">
        <v>2288</v>
      </c>
    </row>
    <row r="58" spans="1:1" ht="15" customHeight="1" x14ac:dyDescent="0.35">
      <c r="A58" s="1002" t="s">
        <v>2290</v>
      </c>
    </row>
    <row r="59" spans="1:1" ht="15" customHeight="1" x14ac:dyDescent="0.35">
      <c r="A59" s="1002" t="s">
        <v>2292</v>
      </c>
    </row>
    <row r="60" spans="1:1" ht="15" customHeight="1" x14ac:dyDescent="0.35">
      <c r="A60" s="1002" t="s">
        <v>2293</v>
      </c>
    </row>
    <row r="61" spans="1:1" ht="15" customHeight="1" x14ac:dyDescent="0.35">
      <c r="A61" s="1002" t="s">
        <v>2295</v>
      </c>
    </row>
    <row r="62" spans="1:1" ht="15" customHeight="1" x14ac:dyDescent="0.35">
      <c r="A62" s="1002" t="s">
        <v>2296</v>
      </c>
    </row>
    <row r="63" spans="1:1" ht="15" customHeight="1" x14ac:dyDescent="0.35">
      <c r="A63" s="1002" t="s">
        <v>2297</v>
      </c>
    </row>
    <row r="65" spans="1:1" ht="15" customHeight="1" x14ac:dyDescent="0.35">
      <c r="A65" s="1004" t="s">
        <v>1647</v>
      </c>
    </row>
    <row r="66" spans="1:1" ht="15" customHeight="1" x14ac:dyDescent="0.35">
      <c r="A66" s="1005"/>
    </row>
    <row r="67" spans="1:1" ht="15" customHeight="1" x14ac:dyDescent="0.35">
      <c r="A67" s="1002" t="s">
        <v>1621</v>
      </c>
    </row>
    <row r="68" spans="1:1" ht="15" customHeight="1" x14ac:dyDescent="0.35"/>
    <row r="69" spans="1:1" ht="15" customHeight="1" x14ac:dyDescent="0.35">
      <c r="A69" s="1004" t="s">
        <v>1648</v>
      </c>
    </row>
    <row r="70" spans="1:1" ht="15" customHeight="1" x14ac:dyDescent="0.35"/>
    <row r="71" spans="1:1" ht="15" customHeight="1" x14ac:dyDescent="0.35">
      <c r="A71" s="1002" t="s">
        <v>1622</v>
      </c>
    </row>
    <row r="72" spans="1:1" ht="15" customHeight="1" x14ac:dyDescent="0.35">
      <c r="A72" s="1002" t="s">
        <v>1623</v>
      </c>
    </row>
    <row r="73" spans="1:1" ht="15" customHeight="1" x14ac:dyDescent="0.35">
      <c r="A73" s="1002" t="s">
        <v>1636</v>
      </c>
    </row>
    <row r="74" spans="1:1" ht="15" customHeight="1" x14ac:dyDescent="0.35">
      <c r="A74" s="1002" t="s">
        <v>1624</v>
      </c>
    </row>
    <row r="75" spans="1:1" ht="15" customHeight="1" x14ac:dyDescent="0.35">
      <c r="A75" s="1002" t="s">
        <v>1977</v>
      </c>
    </row>
    <row r="76" spans="1:1" ht="15" customHeight="1" x14ac:dyDescent="0.35">
      <c r="A76" s="1002" t="s">
        <v>1625</v>
      </c>
    </row>
    <row r="77" spans="1:1" ht="15" customHeight="1" x14ac:dyDescent="0.35">
      <c r="A77" s="1002" t="s">
        <v>1626</v>
      </c>
    </row>
    <row r="78" spans="1:1" ht="15" customHeight="1" x14ac:dyDescent="0.35">
      <c r="A78" s="1002" t="s">
        <v>1970</v>
      </c>
    </row>
    <row r="79" spans="1:1" ht="15" customHeight="1" x14ac:dyDescent="0.35">
      <c r="A79" s="1002" t="s">
        <v>1627</v>
      </c>
    </row>
    <row r="80" spans="1:1" ht="15" customHeight="1" x14ac:dyDescent="0.35">
      <c r="A80" s="1002" t="s">
        <v>1628</v>
      </c>
    </row>
    <row r="81" spans="1:1" ht="15" customHeight="1" x14ac:dyDescent="0.35">
      <c r="A81" s="1002" t="s">
        <v>1971</v>
      </c>
    </row>
    <row r="82" spans="1:1" ht="15" customHeight="1" x14ac:dyDescent="0.35">
      <c r="A82" s="1002" t="s">
        <v>1629</v>
      </c>
    </row>
    <row r="83" spans="1:1" ht="15" customHeight="1" x14ac:dyDescent="0.35">
      <c r="A83" s="1002" t="s">
        <v>1630</v>
      </c>
    </row>
    <row r="84" spans="1:1" ht="15" customHeight="1" x14ac:dyDescent="0.35">
      <c r="A84" s="1002" t="s">
        <v>1972</v>
      </c>
    </row>
    <row r="85" spans="1:1" ht="15" customHeight="1" x14ac:dyDescent="0.35">
      <c r="A85" s="1002" t="s">
        <v>1631</v>
      </c>
    </row>
    <row r="86" spans="1:1" ht="15" customHeight="1" x14ac:dyDescent="0.35">
      <c r="A86" s="1002" t="s">
        <v>1632</v>
      </c>
    </row>
    <row r="87" spans="1:1" ht="15" customHeight="1" x14ac:dyDescent="0.35">
      <c r="A87" s="1002"/>
    </row>
    <row r="88" spans="1:1" ht="15" customHeight="1" x14ac:dyDescent="0.35">
      <c r="A88" s="1004" t="s">
        <v>1649</v>
      </c>
    </row>
    <row r="89" spans="1:1" ht="15" customHeight="1" x14ac:dyDescent="0.35"/>
    <row r="90" spans="1:1" ht="15" customHeight="1" x14ac:dyDescent="0.35">
      <c r="A90" s="1002" t="s">
        <v>1633</v>
      </c>
    </row>
    <row r="91" spans="1:1" ht="15" customHeight="1" x14ac:dyDescent="0.35">
      <c r="A91" s="1002" t="s">
        <v>1634</v>
      </c>
    </row>
    <row r="92" spans="1:1" ht="15" customHeight="1" x14ac:dyDescent="0.35">
      <c r="A92" s="1002" t="s">
        <v>1887</v>
      </c>
    </row>
    <row r="93" spans="1:1" ht="15" customHeight="1" x14ac:dyDescent="0.35">
      <c r="A93" s="1002" t="s">
        <v>1888</v>
      </c>
    </row>
    <row r="94" spans="1:1" ht="15" customHeight="1" x14ac:dyDescent="0.35">
      <c r="A94" s="1002" t="s">
        <v>2125</v>
      </c>
    </row>
    <row r="95" spans="1:1" ht="15" customHeight="1" x14ac:dyDescent="0.35">
      <c r="A95" s="1002" t="s">
        <v>2126</v>
      </c>
    </row>
    <row r="96" spans="1:1" ht="15" customHeight="1" x14ac:dyDescent="0.35">
      <c r="A96" s="1002" t="s">
        <v>2127</v>
      </c>
    </row>
    <row r="97" spans="1:1" ht="15" customHeight="1" x14ac:dyDescent="0.35">
      <c r="A97" s="1002" t="s">
        <v>2120</v>
      </c>
    </row>
    <row r="98" spans="1:1" ht="15" customHeight="1" x14ac:dyDescent="0.35">
      <c r="A98" s="1002" t="s">
        <v>1889</v>
      </c>
    </row>
    <row r="99" spans="1:1" ht="15" customHeight="1" x14ac:dyDescent="0.35"/>
    <row r="100" spans="1:1" ht="15" customHeight="1" x14ac:dyDescent="0.35">
      <c r="A100" s="1004" t="s">
        <v>1650</v>
      </c>
    </row>
    <row r="101" spans="1:1" ht="15" customHeight="1" x14ac:dyDescent="0.35"/>
    <row r="102" spans="1:1" ht="15" customHeight="1" x14ac:dyDescent="0.35">
      <c r="A102" s="1002" t="s">
        <v>1890</v>
      </c>
    </row>
    <row r="103" spans="1:1" ht="15" customHeight="1" x14ac:dyDescent="0.35">
      <c r="A103" s="1002"/>
    </row>
    <row r="104" spans="1:1" ht="15" customHeight="1" x14ac:dyDescent="0.35">
      <c r="A104" s="1004" t="s">
        <v>1653</v>
      </c>
    </row>
    <row r="105" spans="1:1" ht="15" customHeight="1" x14ac:dyDescent="0.35"/>
    <row r="106" spans="1:1" ht="15" customHeight="1" x14ac:dyDescent="0.35">
      <c r="A106" s="1002" t="s">
        <v>1891</v>
      </c>
    </row>
    <row r="107" spans="1:1" ht="15" customHeight="1" x14ac:dyDescent="0.35">
      <c r="A107" s="1002" t="s">
        <v>1892</v>
      </c>
    </row>
    <row r="108" spans="1:1" ht="15" customHeight="1" x14ac:dyDescent="0.35">
      <c r="A108" s="1002" t="s">
        <v>1893</v>
      </c>
    </row>
    <row r="109" spans="1:1" ht="15" customHeight="1" x14ac:dyDescent="0.35">
      <c r="A109" s="1002" t="s">
        <v>1894</v>
      </c>
    </row>
    <row r="110" spans="1:1" ht="15" customHeight="1" x14ac:dyDescent="0.35">
      <c r="A110" s="1002" t="s">
        <v>1895</v>
      </c>
    </row>
    <row r="111" spans="1:1" ht="15" customHeight="1" x14ac:dyDescent="0.35">
      <c r="A111" s="1002" t="s">
        <v>1896</v>
      </c>
    </row>
    <row r="112" spans="1:1" ht="15" customHeight="1" x14ac:dyDescent="0.35">
      <c r="A112" s="1002" t="s">
        <v>1897</v>
      </c>
    </row>
    <row r="113" spans="1:1" ht="15" customHeight="1" x14ac:dyDescent="0.35">
      <c r="A113" s="1002" t="s">
        <v>1898</v>
      </c>
    </row>
    <row r="114" spans="1:1" ht="15" customHeight="1" x14ac:dyDescent="0.35">
      <c r="A114" s="1003"/>
    </row>
    <row r="115" spans="1:1" ht="15" customHeight="1" x14ac:dyDescent="0.35">
      <c r="A115" s="1004" t="s">
        <v>2268</v>
      </c>
    </row>
    <row r="116" spans="1:1" ht="15" customHeight="1" x14ac:dyDescent="0.35">
      <c r="A116" s="1003"/>
    </row>
    <row r="117" spans="1:1" ht="15" customHeight="1" x14ac:dyDescent="0.35">
      <c r="A117" s="1002" t="s">
        <v>2270</v>
      </c>
    </row>
    <row r="118" spans="1:1" ht="15" customHeight="1" x14ac:dyDescent="0.35">
      <c r="A118" s="1002" t="s">
        <v>2271</v>
      </c>
    </row>
    <row r="119" spans="1:1" ht="15" customHeight="1" x14ac:dyDescent="0.35">
      <c r="A119" s="1003"/>
    </row>
    <row r="120" spans="1:1" ht="15" customHeight="1" x14ac:dyDescent="0.35">
      <c r="A120" s="999" t="s">
        <v>1576</v>
      </c>
    </row>
    <row r="121" spans="1:1" ht="15" customHeight="1" x14ac:dyDescent="0.35">
      <c r="A121" s="1006"/>
    </row>
    <row r="122" spans="1:1" ht="15" customHeight="1" x14ac:dyDescent="0.35">
      <c r="A122" s="1000" t="s">
        <v>1596</v>
      </c>
    </row>
    <row r="123" spans="1:1" ht="15" customHeight="1" x14ac:dyDescent="0.35">
      <c r="A123" s="1002"/>
    </row>
    <row r="124" spans="1:1" ht="15" customHeight="1" x14ac:dyDescent="0.35">
      <c r="A124" s="1002" t="s">
        <v>1512</v>
      </c>
    </row>
    <row r="125" spans="1:1" ht="15" customHeight="1" x14ac:dyDescent="0.35">
      <c r="A125" s="1002" t="s">
        <v>1513</v>
      </c>
    </row>
    <row r="126" spans="1:1" ht="15" customHeight="1" x14ac:dyDescent="0.35">
      <c r="A126" s="1002" t="s">
        <v>1514</v>
      </c>
    </row>
    <row r="127" spans="1:1" ht="15" customHeight="1" x14ac:dyDescent="0.35">
      <c r="A127" s="1002" t="s">
        <v>1515</v>
      </c>
    </row>
    <row r="128" spans="1:1" ht="15" customHeight="1" x14ac:dyDescent="0.35">
      <c r="A128" s="1002" t="s">
        <v>1973</v>
      </c>
    </row>
    <row r="129" spans="1:1" ht="15" customHeight="1" x14ac:dyDescent="0.35">
      <c r="A129" s="1002" t="s">
        <v>1974</v>
      </c>
    </row>
    <row r="130" spans="1:1" ht="15" customHeight="1" x14ac:dyDescent="0.35">
      <c r="A130" s="1002" t="s">
        <v>1975</v>
      </c>
    </row>
    <row r="131" spans="1:1" ht="15" customHeight="1" x14ac:dyDescent="0.35">
      <c r="A131" s="1002" t="s">
        <v>1976</v>
      </c>
    </row>
    <row r="132" spans="1:1" ht="15" customHeight="1" x14ac:dyDescent="0.35">
      <c r="A132" s="1002" t="s">
        <v>1516</v>
      </c>
    </row>
    <row r="133" spans="1:1" ht="15" customHeight="1" x14ac:dyDescent="0.35">
      <c r="A133" s="1002" t="s">
        <v>1517</v>
      </c>
    </row>
    <row r="134" spans="1:1" ht="15" customHeight="1" x14ac:dyDescent="0.35">
      <c r="A134" s="1002" t="s">
        <v>1518</v>
      </c>
    </row>
    <row r="135" spans="1:1" ht="15" customHeight="1" x14ac:dyDescent="0.35">
      <c r="A135" s="1002" t="s">
        <v>1519</v>
      </c>
    </row>
    <row r="136" spans="1:1" ht="15" customHeight="1" x14ac:dyDescent="0.35">
      <c r="A136" s="1002" t="s">
        <v>1520</v>
      </c>
    </row>
    <row r="137" spans="1:1" ht="15" customHeight="1" x14ac:dyDescent="0.35">
      <c r="A137" s="1002" t="s">
        <v>1521</v>
      </c>
    </row>
    <row r="138" spans="1:1" ht="15" customHeight="1" x14ac:dyDescent="0.35">
      <c r="A138" s="1002" t="s">
        <v>1522</v>
      </c>
    </row>
    <row r="139" spans="1:1" ht="15" customHeight="1" x14ac:dyDescent="0.35">
      <c r="A139" s="1002" t="s">
        <v>1523</v>
      </c>
    </row>
    <row r="140" spans="1:1" ht="15" customHeight="1" x14ac:dyDescent="0.35">
      <c r="A140" s="1002" t="s">
        <v>1678</v>
      </c>
    </row>
    <row r="141" spans="1:1" ht="15" customHeight="1" x14ac:dyDescent="0.35">
      <c r="A141" s="1002" t="s">
        <v>1524</v>
      </c>
    </row>
    <row r="142" spans="1:1" ht="15" customHeight="1" x14ac:dyDescent="0.35">
      <c r="A142" s="1002" t="s">
        <v>1679</v>
      </c>
    </row>
    <row r="143" spans="1:1" ht="15" customHeight="1" x14ac:dyDescent="0.35">
      <c r="A143" s="1002" t="s">
        <v>1525</v>
      </c>
    </row>
    <row r="144" spans="1:1" ht="15" customHeight="1" x14ac:dyDescent="0.35">
      <c r="A144" s="1002" t="s">
        <v>1526</v>
      </c>
    </row>
    <row r="145" spans="1:1" ht="15" customHeight="1" x14ac:dyDescent="0.35">
      <c r="A145" s="1002"/>
    </row>
    <row r="146" spans="1:1" ht="15" customHeight="1" x14ac:dyDescent="0.35">
      <c r="A146" s="1004" t="s">
        <v>1597</v>
      </c>
    </row>
    <row r="147" spans="1:1" ht="15" customHeight="1" x14ac:dyDescent="0.35">
      <c r="A147" s="1002"/>
    </row>
    <row r="148" spans="1:1" ht="15" customHeight="1" x14ac:dyDescent="0.35">
      <c r="A148" s="1002" t="s">
        <v>1490</v>
      </c>
    </row>
    <row r="149" spans="1:1" s="1002" customFormat="1" ht="15" customHeight="1" x14ac:dyDescent="0.25">
      <c r="A149" s="1002" t="s">
        <v>1491</v>
      </c>
    </row>
    <row r="150" spans="1:1" s="1002" customFormat="1" ht="15" customHeight="1" x14ac:dyDescent="0.25">
      <c r="A150" s="1002" t="s">
        <v>1492</v>
      </c>
    </row>
    <row r="151" spans="1:1" s="1002" customFormat="1" ht="15" customHeight="1" x14ac:dyDescent="0.25">
      <c r="A151" s="1002" t="s">
        <v>1493</v>
      </c>
    </row>
    <row r="152" spans="1:1" s="1002" customFormat="1" ht="15" customHeight="1" x14ac:dyDescent="0.25">
      <c r="A152" s="1003"/>
    </row>
    <row r="153" spans="1:1" s="1002" customFormat="1" ht="15" customHeight="1" x14ac:dyDescent="0.25">
      <c r="A153" s="999" t="s">
        <v>1451</v>
      </c>
    </row>
    <row r="154" spans="1:1" s="1002" customFormat="1" ht="15" customHeight="1" x14ac:dyDescent="0.25">
      <c r="A154" s="183"/>
    </row>
    <row r="155" spans="1:1" ht="15" customHeight="1" x14ac:dyDescent="0.35">
      <c r="A155" s="1000" t="s">
        <v>1447</v>
      </c>
    </row>
    <row r="156" spans="1:1" ht="15" customHeight="1" x14ac:dyDescent="0.35">
      <c r="A156" s="1006"/>
    </row>
    <row r="157" spans="1:1" s="1002" customFormat="1" ht="15" customHeight="1" x14ac:dyDescent="0.25">
      <c r="A157" s="1002" t="s">
        <v>1585</v>
      </c>
    </row>
    <row r="158" spans="1:1" s="1002" customFormat="1" ht="15" customHeight="1" x14ac:dyDescent="0.25">
      <c r="A158" s="1002" t="s">
        <v>1586</v>
      </c>
    </row>
    <row r="159" spans="1:1" s="1002" customFormat="1" ht="15" customHeight="1" x14ac:dyDescent="0.25">
      <c r="A159" s="1002" t="s">
        <v>1587</v>
      </c>
    </row>
    <row r="160" spans="1:1" s="1002" customFormat="1" ht="15" customHeight="1" x14ac:dyDescent="0.25">
      <c r="A160" s="1002" t="s">
        <v>1588</v>
      </c>
    </row>
    <row r="161" spans="1:1" s="1002" customFormat="1" ht="15" customHeight="1" x14ac:dyDescent="0.25">
      <c r="A161" s="1002" t="s">
        <v>1680</v>
      </c>
    </row>
    <row r="162" spans="1:1" s="1002" customFormat="1" ht="15" customHeight="1" x14ac:dyDescent="0.25">
      <c r="A162" s="1002" t="s">
        <v>1589</v>
      </c>
    </row>
    <row r="163" spans="1:1" s="1002" customFormat="1" ht="15" customHeight="1" x14ac:dyDescent="0.25">
      <c r="A163" s="1002" t="s">
        <v>1565</v>
      </c>
    </row>
    <row r="164" spans="1:1" s="1002" customFormat="1" ht="15" customHeight="1" x14ac:dyDescent="0.25">
      <c r="A164" s="1002" t="s">
        <v>1566</v>
      </c>
    </row>
    <row r="165" spans="1:1" s="1002" customFormat="1" ht="15" customHeight="1" x14ac:dyDescent="0.25">
      <c r="A165" s="1002" t="s">
        <v>1567</v>
      </c>
    </row>
    <row r="167" spans="1:1" ht="15" customHeight="1" x14ac:dyDescent="0.35">
      <c r="A167" s="1000" t="s">
        <v>1446</v>
      </c>
    </row>
    <row r="168" spans="1:1" ht="15" customHeight="1" x14ac:dyDescent="0.35">
      <c r="A168" s="1006"/>
    </row>
    <row r="169" spans="1:1" s="1002" customFormat="1" ht="15" customHeight="1" x14ac:dyDescent="0.25">
      <c r="A169" s="1002" t="s">
        <v>1568</v>
      </c>
    </row>
    <row r="170" spans="1:1" s="1002" customFormat="1" ht="15" customHeight="1" x14ac:dyDescent="0.25">
      <c r="A170" s="1002" t="s">
        <v>1569</v>
      </c>
    </row>
    <row r="171" spans="1:1" s="1002" customFormat="1" ht="15" customHeight="1" x14ac:dyDescent="0.25">
      <c r="A171" s="1002" t="s">
        <v>1570</v>
      </c>
    </row>
    <row r="172" spans="1:1" s="1002" customFormat="1" ht="15" customHeight="1" x14ac:dyDescent="0.25">
      <c r="A172" s="1002" t="s">
        <v>1571</v>
      </c>
    </row>
    <row r="173" spans="1:1" s="1002" customFormat="1" ht="15" customHeight="1" x14ac:dyDescent="0.25">
      <c r="A173" s="1002" t="s">
        <v>1572</v>
      </c>
    </row>
    <row r="174" spans="1:1" s="1002" customFormat="1" ht="15" customHeight="1" x14ac:dyDescent="0.25">
      <c r="A174" s="1002" t="s">
        <v>1573</v>
      </c>
    </row>
    <row r="175" spans="1:1" s="1002" customFormat="1" ht="15" customHeight="1" x14ac:dyDescent="0.25">
      <c r="A175" s="1002" t="s">
        <v>1574</v>
      </c>
    </row>
    <row r="176" spans="1:1" s="1002" customFormat="1" ht="15" customHeight="1" x14ac:dyDescent="0.25">
      <c r="A176" s="1002" t="s">
        <v>1681</v>
      </c>
    </row>
    <row r="177" spans="1:1" s="1002" customFormat="1" ht="15" customHeight="1" x14ac:dyDescent="0.25">
      <c r="A177" s="1002" t="s">
        <v>1575</v>
      </c>
    </row>
    <row r="178" spans="1:1" ht="15" customHeight="1" x14ac:dyDescent="0.35">
      <c r="A178" s="183"/>
    </row>
    <row r="179" spans="1:1" ht="15" customHeight="1" x14ac:dyDescent="0.35">
      <c r="A179" s="1000" t="s">
        <v>1445</v>
      </c>
    </row>
    <row r="180" spans="1:1" ht="15" customHeight="1" x14ac:dyDescent="0.35">
      <c r="A180" s="1006"/>
    </row>
    <row r="181" spans="1:1" ht="15" customHeight="1" x14ac:dyDescent="0.35">
      <c r="A181" s="1002" t="s">
        <v>1448</v>
      </c>
    </row>
    <row r="182" spans="1:1" ht="15" customHeight="1" x14ac:dyDescent="0.35">
      <c r="A182" s="1002" t="s">
        <v>1449</v>
      </c>
    </row>
    <row r="183" spans="1:1" ht="15" customHeight="1" x14ac:dyDescent="0.35">
      <c r="A183" s="1002" t="s">
        <v>1450</v>
      </c>
    </row>
    <row r="184" spans="1:1" ht="15" customHeight="1" x14ac:dyDescent="0.35">
      <c r="A184" s="1003"/>
    </row>
    <row r="185" spans="1:1" ht="15" customHeight="1" x14ac:dyDescent="0.35">
      <c r="A185" s="999" t="s">
        <v>1429</v>
      </c>
    </row>
    <row r="186" spans="1:1" ht="15" customHeight="1" x14ac:dyDescent="0.35">
      <c r="A186" s="1006"/>
    </row>
    <row r="187" spans="1:1" ht="15" customHeight="1" x14ac:dyDescent="0.35">
      <c r="A187" s="1000" t="s">
        <v>1430</v>
      </c>
    </row>
    <row r="188" spans="1:1" ht="15" customHeight="1" x14ac:dyDescent="0.35">
      <c r="A188" s="1006"/>
    </row>
    <row r="189" spans="1:1" ht="15" customHeight="1" x14ac:dyDescent="0.35">
      <c r="A189" s="1002" t="s">
        <v>1432</v>
      </c>
    </row>
    <row r="190" spans="1:1" ht="15" customHeight="1" x14ac:dyDescent="0.35">
      <c r="A190" s="1002" t="s">
        <v>1433</v>
      </c>
    </row>
    <row r="191" spans="1:1" ht="15" customHeight="1" x14ac:dyDescent="0.35">
      <c r="A191" s="1002" t="s">
        <v>1434</v>
      </c>
    </row>
    <row r="192" spans="1:1" ht="15" customHeight="1" x14ac:dyDescent="0.35">
      <c r="A192" s="1002" t="s">
        <v>1435</v>
      </c>
    </row>
    <row r="193" spans="1:1" ht="15" customHeight="1" x14ac:dyDescent="0.35">
      <c r="A193" s="1003"/>
    </row>
    <row r="194" spans="1:1" ht="15" customHeight="1" x14ac:dyDescent="0.35">
      <c r="A194" s="1004" t="s">
        <v>1431</v>
      </c>
    </row>
    <row r="195" spans="1:1" ht="15" customHeight="1" x14ac:dyDescent="0.35">
      <c r="A195" s="1003"/>
    </row>
    <row r="196" spans="1:1" ht="15" customHeight="1" x14ac:dyDescent="0.35">
      <c r="A196" s="1002" t="s">
        <v>1436</v>
      </c>
    </row>
    <row r="197" spans="1:1" ht="15" customHeight="1" x14ac:dyDescent="0.35">
      <c r="A197" s="1002" t="s">
        <v>1437</v>
      </c>
    </row>
    <row r="199" spans="1:1" ht="15" customHeight="1" x14ac:dyDescent="0.35">
      <c r="A199" s="999" t="s">
        <v>1485</v>
      </c>
    </row>
    <row r="200" spans="1:1" ht="15" customHeight="1" x14ac:dyDescent="0.35">
      <c r="A200" s="1007"/>
    </row>
    <row r="201" spans="1:1" ht="15" customHeight="1" x14ac:dyDescent="0.35">
      <c r="A201" s="1240" t="s">
        <v>1978</v>
      </c>
    </row>
    <row r="202" spans="1:1" ht="15" customHeight="1" x14ac:dyDescent="0.35">
      <c r="A202" s="1002" t="s">
        <v>1979</v>
      </c>
    </row>
    <row r="203" spans="1:1" ht="15" customHeight="1" x14ac:dyDescent="0.35">
      <c r="A203" s="1002" t="s">
        <v>1475</v>
      </c>
    </row>
    <row r="204" spans="1:1" ht="15" customHeight="1" x14ac:dyDescent="0.35">
      <c r="A204" s="1002" t="s">
        <v>1476</v>
      </c>
    </row>
    <row r="205" spans="1:1" ht="15" customHeight="1" x14ac:dyDescent="0.35">
      <c r="A205" s="1002" t="s">
        <v>1477</v>
      </c>
    </row>
    <row r="206" spans="1:1" ht="15" customHeight="1" x14ac:dyDescent="0.35">
      <c r="A206" s="1002" t="s">
        <v>1478</v>
      </c>
    </row>
    <row r="207" spans="1:1" ht="15" customHeight="1" x14ac:dyDescent="0.35">
      <c r="A207" s="1002" t="s">
        <v>1479</v>
      </c>
    </row>
    <row r="208" spans="1:1" ht="15" customHeight="1" x14ac:dyDescent="0.35">
      <c r="A208" s="1002" t="s">
        <v>1480</v>
      </c>
    </row>
    <row r="209" spans="1:1" ht="15" customHeight="1" x14ac:dyDescent="0.35">
      <c r="A209" s="1002" t="s">
        <v>1481</v>
      </c>
    </row>
    <row r="210" spans="1:1" ht="15" customHeight="1" x14ac:dyDescent="0.35">
      <c r="A210" s="1002" t="s">
        <v>1482</v>
      </c>
    </row>
    <row r="211" spans="1:1" ht="15" customHeight="1" x14ac:dyDescent="0.35">
      <c r="A211" s="1002" t="s">
        <v>1483</v>
      </c>
    </row>
    <row r="212" spans="1:1" ht="15" customHeight="1" x14ac:dyDescent="0.35">
      <c r="A212" s="1002" t="s">
        <v>1484</v>
      </c>
    </row>
    <row r="214" spans="1:1" ht="15" customHeight="1" x14ac:dyDescent="0.35">
      <c r="A214" s="999" t="s">
        <v>1595</v>
      </c>
    </row>
    <row r="215" spans="1:1" ht="15" customHeight="1" x14ac:dyDescent="0.35">
      <c r="A215" s="1007"/>
    </row>
    <row r="216" spans="1:1" ht="15" customHeight="1" x14ac:dyDescent="0.35">
      <c r="A216" s="1004" t="s">
        <v>1651</v>
      </c>
    </row>
    <row r="217" spans="1:1" ht="15" customHeight="1" x14ac:dyDescent="0.35">
      <c r="A217" s="1003"/>
    </row>
    <row r="218" spans="1:1" ht="15" customHeight="1" x14ac:dyDescent="0.35">
      <c r="A218" s="1002" t="s">
        <v>2110</v>
      </c>
    </row>
    <row r="219" spans="1:1" s="1008" customFormat="1" ht="15" customHeight="1" x14ac:dyDescent="0.35">
      <c r="A219" s="1002" t="s">
        <v>2111</v>
      </c>
    </row>
    <row r="220" spans="1:1" s="1008" customFormat="1" ht="15" customHeight="1" x14ac:dyDescent="0.35">
      <c r="A220" s="1002" t="s">
        <v>2112</v>
      </c>
    </row>
    <row r="221" spans="1:1" ht="15" customHeight="1" x14ac:dyDescent="0.35">
      <c r="A221" s="1002" t="s">
        <v>2113</v>
      </c>
    </row>
    <row r="222" spans="1:1" ht="15" customHeight="1" x14ac:dyDescent="0.35">
      <c r="A222" s="1002" t="s">
        <v>2114</v>
      </c>
    </row>
    <row r="223" spans="1:1" ht="15" customHeight="1" x14ac:dyDescent="0.35">
      <c r="A223" s="1002" t="s">
        <v>2115</v>
      </c>
    </row>
    <row r="224" spans="1:1" ht="15" customHeight="1" x14ac:dyDescent="0.35">
      <c r="A224" s="1002" t="s">
        <v>2116</v>
      </c>
    </row>
    <row r="225" spans="1:1" ht="15" customHeight="1" x14ac:dyDescent="0.35">
      <c r="A225" s="1002" t="s">
        <v>2117</v>
      </c>
    </row>
    <row r="227" spans="1:1" ht="15" customHeight="1" x14ac:dyDescent="0.35">
      <c r="A227" s="1004" t="s">
        <v>1652</v>
      </c>
    </row>
    <row r="228" spans="1:1" ht="15" customHeight="1" x14ac:dyDescent="0.35">
      <c r="A228" s="1009"/>
    </row>
    <row r="229" spans="1:1" ht="15" customHeight="1" x14ac:dyDescent="0.35">
      <c r="A229" s="1002" t="s">
        <v>2118</v>
      </c>
    </row>
    <row r="230" spans="1:1" ht="15" customHeight="1" x14ac:dyDescent="0.35">
      <c r="A230" s="1002" t="s">
        <v>2119</v>
      </c>
    </row>
    <row r="232" spans="1:1" x14ac:dyDescent="0.35">
      <c r="A232" s="1085"/>
    </row>
    <row r="233" spans="1:1" x14ac:dyDescent="0.35">
      <c r="A233" s="1246"/>
    </row>
  </sheetData>
  <hyperlinks>
    <hyperlink ref="A8" location="'2.1'!A1" display="Quadro 2.1 &gt;&gt; Extensão das linhas e vias exploradas, segundo a eletrificação" xr:uid="{00000000-0004-0000-0000-000000000000}"/>
    <hyperlink ref="A9" location="'2.2'!A1" display="Quadro 2.2 &gt;&gt; Linhas e ramais explorados, por regiões (NUTS II)" xr:uid="{00000000-0004-0000-0000-000001000000}"/>
    <hyperlink ref="A10" location="'2.3'!A1" display="Quadro 2.3 &gt;&gt; Distribuição da rede explorada, por tipo e principais infraestruturas ferroviárias" xr:uid="{00000000-0004-0000-0000-000002000000}"/>
    <hyperlink ref="A11" location="'2.4'!A1" display="Quadro 2.4 &gt;&gt; Material ferroviário, por tipo" xr:uid="{00000000-0004-0000-0000-000003000000}"/>
    <hyperlink ref="A12" location="'2.5'!A1" display="Quadro 2.5 &gt;&gt; Tráfego de passageiros e mercadorias, por tipo de tráfego" xr:uid="{00000000-0004-0000-0000-000004000000}"/>
    <hyperlink ref="A13" location="'2.6'!A1" display="Quadro 2.6 &gt;&gt; Tráfego nacional de passageiros intra e inter-regional, por regiões de embarque e desembarque" xr:uid="{00000000-0004-0000-0000-000005000000}"/>
    <hyperlink ref="A14" location="'2.7'!A1" display="Quadro 2.7 &gt;&gt; Tráfego(a) nacional e internacional, por grupos de mercadorias (NST 2007)" xr:uid="{00000000-0004-0000-0000-000006000000}"/>
    <hyperlink ref="A15" location="'2.8'!A1" display="Quadro 2.8 &gt;&gt; Tráfego(a) nacional e internacional de mercadorias perigosas (Classes RID)" xr:uid="{00000000-0004-0000-0000-000007000000}"/>
    <hyperlink ref="A16" location="'2.9'!A1" display="Quadro 2.9 &gt;&gt; Tráfego em território nacional: Quantidades transportadas, por grupos de mercadorias (NST 2007), segundo os escalões de distância" xr:uid="{00000000-0004-0000-0000-000008000000}"/>
    <hyperlink ref="A17" location="'2.10'!A1" display="Quadro 2.10 &gt;&gt; Tráfego nacional de mercadorias intra e inter-regional, por regiões de carga e descarga (toneladas)" xr:uid="{00000000-0004-0000-0000-000009000000}"/>
    <hyperlink ref="A18" location="'2.11'!A1" display="Quadro 2.11 &gt;&gt; Tráfego nacional de mercadorias intra e inter-regional, por regiões de carga e descarga (toneladas-quilómetro)" xr:uid="{00000000-0004-0000-0000-00000A000000}"/>
    <hyperlink ref="A20" location="'2.13'!A1" display="Quadro 2.13 &gt;&gt; Circulação e transporte em contentores grandes (20 ou mais pés), por natureza do trajeto" xr:uid="{00000000-0004-0000-0000-00000B000000}"/>
    <hyperlink ref="A21" location="'2.14'!A1" display="Quadro 2.14 &gt;&gt; Consumo de combustíveis e de energia elétrica na tração, segundo a via" xr:uid="{00000000-0004-0000-0000-00000C000000}"/>
    <hyperlink ref="A22" location="'2.15'!A1" display="Quadro 2.15 &gt;&gt; Incidentes ferroviários e vítimas, por natureza do incidente" xr:uid="{00000000-0004-0000-0000-00000D000000}"/>
    <hyperlink ref="A23" location="'2.16'!A1" display="Quadro 2.16 &gt;&gt; Acidentes de exploração e vítimas, por natureza do acidente" xr:uid="{00000000-0004-0000-0000-00000E000000}"/>
    <hyperlink ref="A24" location="'2.17'!A1" display="Quadro 2.17 &gt;&gt; Pessoal ao serviço, por categorias, segundo as regiões (NUTS II)" xr:uid="{00000000-0004-0000-0000-00000F000000}"/>
    <hyperlink ref="A25" location="'2.18'!A1" display="Quadro 2.18 &gt;&gt; Investimentos efetuados durante o ano" xr:uid="{00000000-0004-0000-0000-000010000000}"/>
    <hyperlink ref="A29" location="'2.19'!A1" display="Quadro 2.19 &gt;&gt; Pessoal ao serviço e material circulante nos sistemas de metropolitano" xr:uid="{00000000-0004-0000-0000-000011000000}"/>
    <hyperlink ref="A30" location="'2.20'!A1" display="Quadro 2.20 &gt;&gt; Extensão da rede em exploração nos sistemas de metropolitano" xr:uid="{00000000-0004-0000-0000-000012000000}"/>
    <hyperlink ref="A42" location="'3.3'!Print_Area" display="Quadro 3.3 &gt;&gt; Extensão da rede de estradas europeias, segundo o tipo de estrada" xr:uid="{00000000-0004-0000-0000-000013000000}"/>
    <hyperlink ref="A43" location="'3.4'!Print_Area" display="Quadro 3.4 &gt;&gt; Tráfego médio diário (ambos os sentidos) e receita cobrada nas pontes 25 de Abril e Vasco da Gama, segundo os meses" xr:uid="{00000000-0004-0000-0000-000014000000}"/>
    <hyperlink ref="A54" location="'3.9'!Print_Area" display="Quadro 3.9 &gt;&gt; Matrículas efetuadas e canceladas, por serviços de viação" xr:uid="{00000000-0004-0000-0000-000015000000}"/>
    <hyperlink ref="A55" location="'3.10'!Print_Area" display="Quadro 3.10 &gt;&gt; Matrículas por classes e NUTS I" xr:uid="{00000000-0004-0000-0000-000016000000}"/>
    <hyperlink ref="A56" location="'3.11'!Print_Area" display="Quadro 3.11 &gt;&gt; Matrículas efetuadas (veículos motorizados), por cilindradas e regiões NUTS I" xr:uid="{00000000-0004-0000-0000-000017000000}"/>
    <hyperlink ref="A57" location="'3.12'!Print_Area" display="Quadro 3.12 &gt;&gt; Automóveis novos vendidos, ligeiros de passageiros(a), por marcas e meses " xr:uid="{00000000-0004-0000-0000-000018000000}"/>
    <hyperlink ref="A58" location="'3.13'!Print_Area" display="Quadro 3.13 &gt;&gt; Automóveis novos vendidos, ligeiros de passageiros(a), por cilindradas e meses " xr:uid="{00000000-0004-0000-0000-000019000000}"/>
    <hyperlink ref="A59" location="'3.14'!Print_Area" display="Quadro 3.14 &gt;&gt; Automóveis importados usados e vendidos, ligeiros de passageiros(a), por marcas e meses " xr:uid="{00000000-0004-0000-0000-00001A000000}"/>
    <hyperlink ref="A60" location="'3.15'!Print_Area" display="Quadro 3.15 &gt;&gt; Veículos novos vendidos, comerciais (ligeiros e pesados), por pesos brutos homologados, segundo o tipo de veículo" xr:uid="{00000000-0004-0000-0000-00001B000000}"/>
    <hyperlink ref="A61" location="'3.16'!Print_Area" display="Quadro 3.16 &gt;&gt; Veículos novos vendidos, ligeiros de mercadorias, por marcas e meses " xr:uid="{00000000-0004-0000-0000-00001C000000}"/>
    <hyperlink ref="A62" location="'3.17'!Print_Area" display="Quadro 3.17 &gt;&gt; Veículos novos vendidos, pesados de passageiros, por marcas e meses" xr:uid="{00000000-0004-0000-0000-00001D000000}"/>
    <hyperlink ref="A63" location="'3.18'!Print_Area" display="Quadro 3.18 &gt;&gt; Veículos novos vendidos, pesados de mercadorias, por marcas e meses" xr:uid="{00000000-0004-0000-0000-00001E000000}"/>
    <hyperlink ref="A67" location="'3.19'!Print_Area" display="Quadro 3.19 &gt;&gt; Cartas de condução emitidas por direção regional de transporte e meses" xr:uid="{00000000-0004-0000-0000-00001F000000}"/>
    <hyperlink ref="A71" location="'3.20'!Print_Area" display="Quadro 3.20 &gt;&gt; Transporte rodoviário de mercadorias - síntese " xr:uid="{00000000-0004-0000-0000-000020000000}"/>
    <hyperlink ref="A72" location="'3.21'!Print_Area" display="Quadro 3.21 &gt;&gt; Parque de referência (ITRM) por tipo de veículo, escalões de peso bruto / tara e região NUTS II" xr:uid="{00000000-0004-0000-0000-000021000000}"/>
    <hyperlink ref="A73" location="'3.22'!Print_Area" display="Quadro 3.22 &gt;&gt; Veículos utilizados (ITRM) por tipo de veículo, escalões de peso bruto e tipo de parque" xr:uid="{00000000-0004-0000-0000-000022000000}"/>
    <hyperlink ref="A74" location="'3.23'!Print_Area" display="Quadro 3.23 &gt;&gt; Mercadorias transportadas em veículos nacionais por tipo de veículo, escalões de peso bruto e tipo de parque" xr:uid="{00000000-0004-0000-0000-000023000000}"/>
    <hyperlink ref="A76" location="'3.25'!Print_Area" display="Quadro 3.25 &gt;&gt; Transporte nacional em veículos nacionais: Mercadorias transportadas por tipo de veículo, escalões de peso bruto e tipo de parque" xr:uid="{00000000-0004-0000-0000-000024000000}"/>
    <hyperlink ref="A77" location="'3.26'!Print_Area" display="Quadro 3.26 &gt;&gt; Transporte nacional em veículos nacionais: Matriz de fluxos de mercadorias intra e inter-regionais (NUTS II)" xr:uid="{00000000-0004-0000-0000-000025000000}"/>
    <hyperlink ref="A78" location="'3.27'!Print_Area" display="Quadro 3.27 &gt;&gt; Transporte nacional em veículos nacionais: Mercadorias por regiões de carga e descarga (NUTS II), segundo os grupos de mercadorias (NST 2007)" xr:uid="{00000000-0004-0000-0000-000026000000}"/>
    <hyperlink ref="A79" location="'3.28'!Print_Area" display="Quadro 3.28 &gt;&gt; Transporte internacional em veículos nacionais: Mercadorias transportadas por tipo de veículo, escalões de peso bruto e tipo de parque " xr:uid="{00000000-0004-0000-0000-000027000000}"/>
    <hyperlink ref="A80" location="'3.29'!Print_Area" display="Quadro 3.29 &gt;&gt; Transporte internacional em veículos nacionais: Matriz de fluxos de mercadorias" xr:uid="{00000000-0004-0000-0000-000028000000}"/>
    <hyperlink ref="A81" location="'3.30'!Print_Area" display="Quadro 3.30 &gt;&gt; Transporte internacional em veículos nacionais: Mercadorias transportadas (T e Tkm) por grupos de mercadorias (NST 2007)" xr:uid="{00000000-0004-0000-0000-000029000000}"/>
    <hyperlink ref="A82" location="'3.31'!Print_Area" display="Quadro 3.31 &gt;&gt; Transporte internacional em veículos nacionais: Mercadorias por países de origem/destino, segundo as regiões NUTS II de descarga/carga" xr:uid="{00000000-0004-0000-0000-00002A000000}"/>
    <hyperlink ref="A83" location="'3.32'!Print_Area" display="Quadro 3.32 &gt;&gt; Mercadorias transportadas em veículos estrangeiros por nacionalidade do veículo e tipo de transporte" xr:uid="{00000000-0004-0000-0000-00002B000000}"/>
    <hyperlink ref="A84" location="'3.33'!Print_Area" display="Quadro 3.33 &gt;&gt; Mercadorias transportadas em veículos estrangeiros por grupos de mercadorias (NST 2007)" xr:uid="{00000000-0004-0000-0000-00002C000000}"/>
    <hyperlink ref="A85" location="'3.34'!Print_Area" display="Quadro 3.34 &gt;&gt; Transporte de mercadorias em veículos estrangeiros por região de origem" xr:uid="{00000000-0004-0000-0000-00002D000000}"/>
    <hyperlink ref="A86" location="'3.35'!Print_Area" display="Quadro 3.35 &gt;&gt; Transporte de mercadorias em veículos estrangeiros por região de destino" xr:uid="{00000000-0004-0000-0000-00002E000000}"/>
    <hyperlink ref="A90" location="'3.36'!Print_Area" display="Quadro 3.36 &gt;&gt; Nº de entidades com serviços de transporte de passageiros, por região" xr:uid="{00000000-0004-0000-0000-00002F000000}"/>
    <hyperlink ref="A91" location="'3.37'!Print_Area" display="Quadro 3.37 &gt;&gt; Passageiros, Pkm, Lkm e coeficiente de utilização, por tipo do serviço" xr:uid="{00000000-0004-0000-0000-000030000000}"/>
    <hyperlink ref="A92" location="'3.38'!Print_Area" display="Quadro 3.38 &gt;&gt; Transporte nacional: Serviços e passageiros, por região de origem e tipo de serviço" xr:uid="{00000000-0004-0000-0000-000031000000}"/>
    <hyperlink ref="A93" location="'3.39'!Print_Area" display="Quadro 3.39 &gt;&gt; Transporte nacional: Serviços e passageiros, por região de destino e tipo de serviço" xr:uid="{00000000-0004-0000-0000-000032000000}"/>
    <hyperlink ref="A94" location="'3.40'!Print_Area" display="Quadro 3.40 &gt;&gt; Transporte internacional: Serviços e passageiros, por região de origem e tipo de serviço" xr:uid="{00000000-0004-0000-0000-000033000000}"/>
    <hyperlink ref="A95" location="'3.41'!Print_Area" display="Quadro 3.41 &gt;&gt; Transporte internacional: Serviços e passageiros, por região de destino e tipo de serviço" xr:uid="{00000000-0004-0000-0000-000034000000}"/>
    <hyperlink ref="A96" location="'3.42'!Print_Area" display="Quadro 3.42 &gt;&gt; Transporte internacional: Serviços e passageiros, por país de origem e tipo de serviço" xr:uid="{00000000-0004-0000-0000-000035000000}"/>
    <hyperlink ref="A97" location="'3.43'!Print_Area" display="Quadro 3.43 &gt;&gt; Transporte internacional: Serviços e passageiros, por país de destino e tipo de serviço" xr:uid="{00000000-0004-0000-0000-000036000000}"/>
    <hyperlink ref="A98" location="'3.44'!Print_Area" display="Quadro 3.44 &gt;&gt; Consumo de energia no transporte rodoviário de passageiros " xr:uid="{00000000-0004-0000-0000-000037000000}"/>
    <hyperlink ref="A102" location="'3.45'!Print_Area" display="Quadro 3.45 &gt;&gt; Consumo de combustíveis e energia na rodovia" xr:uid="{00000000-0004-0000-0000-000038000000}"/>
    <hyperlink ref="A106" location="'3.46'!Print_Area" display="Quadro 3.48 &gt;&gt; Acidentes de viação e vítimas " xr:uid="{00000000-0004-0000-0000-000039000000}"/>
    <hyperlink ref="A108" location="'3.48'!Print_Area" display="Quadro 3.47 &gt;&gt; Acidentes de viação e vítimas por meses e NUTS I" xr:uid="{00000000-0004-0000-0000-00003A000000}"/>
    <hyperlink ref="A111" location="'3.51'!Print_Area" display="Quadro 3.53 &gt;&gt; Vítimas de acidentes de viação segundo os escalões etários" xr:uid="{00000000-0004-0000-0000-00003B000000}"/>
    <hyperlink ref="A112" location="'3.52'!Print_Area" display="Quadro 3.54 &gt;&gt; Vítimas de acidentes de viação por 10 000 habitantes e segundo os escalões etários" xr:uid="{00000000-0004-0000-0000-00003C000000}"/>
    <hyperlink ref="A113" location="'3.53'!Print_Area" display="Quadro 3.55 &gt;&gt; Vítimas de acidentes de viação por categoria de utente segundo o tipo de vítima" xr:uid="{00000000-0004-0000-0000-00003D000000}"/>
    <hyperlink ref="A125" location="'4.2'!Print_Area" display="Quadro 4.2 &gt;&gt; Movimento de embarcações de comércio nos portos, por tipo de embarcação" xr:uid="{00000000-0004-0000-0000-00003E000000}"/>
    <hyperlink ref="A126" location="'4.3'!Print_Area" display="Quadro 4.3 &gt;&gt; Movimento de embarcações de comércio nos portos, por classes de tonelagem de porte bruto (TPB) e de arqueação bruta (GT)" xr:uid="{00000000-0004-0000-0000-00003F000000}"/>
    <hyperlink ref="A127" location="'4.4'!Print_Area" display="Quadro 4.4 &gt;&gt; Movimento de mercadorias por porto, tipo de tráfego e fluxo" xr:uid="{00000000-0004-0000-0000-000040000000}"/>
    <hyperlink ref="A128" location="'4.5'!Print_Area" display="Quadro 4.5 &gt;&gt; Mercadorias carregadas, por porto e grupos de mercadorias (NST 2007)" xr:uid="{00000000-0004-0000-0000-000041000000}"/>
    <hyperlink ref="A129" location="'4.6'!Print_Area" display="Quadro 4.6 &gt;&gt; Mercadorias descarregadas por porto e grupos de mercadorias  (NST 2007) " xr:uid="{00000000-0004-0000-0000-000042000000}"/>
    <hyperlink ref="A130" location="'4.7'!Print_Area" display="Quadro 4.7 &gt;&gt; Mercadorias carregadas nos portos, por grupos de mercadorias (NST 2007) e tipos de carga" xr:uid="{00000000-0004-0000-0000-000043000000}"/>
    <hyperlink ref="A131" location="'4.8'!Print_Area" display="Quadro 4.8 &gt;&gt; Mercadorias descarregadas nos portos, por grupos de mercadorias (NST 2007) e tipos de carga" xr:uid="{00000000-0004-0000-0000-000044000000}"/>
    <hyperlink ref="A132" location="'4.9'!Print_Area" display="Quadro 4.9 &gt;&gt; Mercadorias carregadas nos portos em tráfego internacional, por países de destino e tipos de carga" xr:uid="{00000000-0004-0000-0000-000045000000}"/>
    <hyperlink ref="A133" location="'4.10'!Print_Area" display="Quadro 4.10 &gt;&gt; Mercadorias descarregadas nos portos em tráfego internacional, por países de procedência e tipos de carga" xr:uid="{00000000-0004-0000-0000-000046000000}"/>
    <hyperlink ref="A134" location="'4.11a'!Print_Area" display="Quadro 4.11a &gt;&gt; Mercadorias perigosas movimentadas por porto, fluxo e classe IMDG (a)" xr:uid="{00000000-0004-0000-0000-000047000000}"/>
    <hyperlink ref="A135" location="'4.11b'!Print_Area" display="Quadro 4.11b &gt;&gt; Mercadorias perigosas movimentadas por porto, fluxo e classe IMDG (a) (cont.)" xr:uid="{00000000-0004-0000-0000-000048000000}"/>
    <hyperlink ref="A136" location="'4.12a'!Print_Area" display="Quadro 4.12a &gt;&gt; Movimento de mercadorias por porto, fluxo e tipos de carga" xr:uid="{00000000-0004-0000-0000-000049000000}"/>
    <hyperlink ref="A137" location="'4.12b'!Print_Area" display="Quadro 4.12b &gt;&gt; Movimento de mercadorias por porto, fluxo e tipos de carga (cont.)" xr:uid="{00000000-0004-0000-0000-00004A000000}"/>
    <hyperlink ref="A138" location="'4.13'!Print_Area" display="Quadro 4.13 &gt;&gt; Unidades móveis com auto propulsão movimentadas nos portos, por fluxo e tipo" xr:uid="{00000000-0004-0000-0000-00004B000000}"/>
    <hyperlink ref="A139" location="'4.14'!Print_Area" display="Quadro 4.14 &gt;&gt; Unidades móveis sem auto propulsão movimentadas nos portos, por fluxo e tipo" xr:uid="{00000000-0004-0000-0000-00004C000000}"/>
    <hyperlink ref="A140" location="'4.15'!Print_Area" display="Quadro 4.15 &gt;&gt; Movimento de contentores e mercadorias, por porto, fluxo e dimensão dos contentores *" xr:uid="{00000000-0004-0000-0000-00004D000000}"/>
    <hyperlink ref="A141" location="'4.16'!Print_Area" display="Quadro 4.16 &gt;&gt; Tara e TEU dos contentores, por porto e fluxo" xr:uid="{00000000-0004-0000-0000-00004E000000}"/>
    <hyperlink ref="A142" location="'4.17'!Print_Area" display="Quadro 4.17 &gt;&gt; Movimento de passageiros (a) nos portos do Continente e da R. A. da Madeira, segundo a nacionalidade de registo da embarcação " xr:uid="{00000000-0004-0000-0000-00004F000000}"/>
    <hyperlink ref="A143" location="'4.18'!Print_Area" display="Quadro 4.18 &gt;&gt; Movimento de passageiros entre portos na R. A. dos Açores" xr:uid="{00000000-0004-0000-0000-000050000000}"/>
    <hyperlink ref="A144" location="'4.19'!Print_Area" display="Quadro 4.19 &gt;&gt; Movimento de passageiros em navios de cruzeiro, por porto e região NUTS I" xr:uid="{00000000-0004-0000-0000-000051000000}"/>
    <hyperlink ref="A148" location="'4.20'!Print_Area" display="Quadro 4.20 &gt;&gt; Movimento nacional de passageiros por via fluvial" xr:uid="{00000000-0004-0000-0000-000052000000}"/>
    <hyperlink ref="A149" location="'4.21'!Print_Area" display="Quadro 4.21 &gt;&gt; Movimento nacional de veículos por via fluvial" xr:uid="{00000000-0004-0000-0000-000053000000}"/>
    <hyperlink ref="A150" location="'4.22'!Print_Area" display="Quadro 4.22 &gt;&gt; Movimento internacional de passageiros por via fluvial" xr:uid="{00000000-0004-0000-0000-000054000000}"/>
    <hyperlink ref="A151" location="'4.23'!Print_Area" display="Quadro 4.23 &gt;&gt; Movimento internacional de veículos por via fluvial" xr:uid="{00000000-0004-0000-0000-000055000000}"/>
    <hyperlink ref="A160" location="'5.4'!A1" display="Quadro 5.4 &gt;&gt; Frota aérea registada das empresas de transporte aéreo licenciadas em Portugal, por tipo de aeronave" xr:uid="{00000000-0004-0000-0000-000056000000}"/>
    <hyperlink ref="A161" location="'5.5'!A1" display="Quadro 5.5 &gt;&gt; Frota aérea das empresas de transporte aéreo licenciadas em Portugal, por tipo de aparelho" xr:uid="{00000000-0004-0000-0000-000057000000}"/>
    <hyperlink ref="A162" location="'5.6'!A1" display="Quadro 5.6 &gt;&gt; Consumo de combustíveis (em transporte aéreo) pelas empresas de transporte aéreo licenciadas em Portugal, por tipo de combustível" xr:uid="{00000000-0004-0000-0000-000058000000}"/>
    <hyperlink ref="A158" location="'5.2'!A1" display="Quadro 5.2 &gt;&gt; Volume de negócios em transporte das empresas de transporte aéreo licenciadas em Portugal, por tipo de transporte" xr:uid="{00000000-0004-0000-0000-000059000000}"/>
    <hyperlink ref="A163" location="'5.7'!A1" display="Quadro 5.7 &gt;&gt; Elementos gerais do tráfego comercial das empresas de transporte aéreo licenciadas em Portugal" xr:uid="{00000000-0004-0000-0000-00005A000000}"/>
    <hyperlink ref="A164" location="'5.8'!A1" display="Quadro 5.8 &gt;&gt; Voos, horas voadas e quilómetros percorridos por tipo de tráfego, das empresas de transporte aéreo licenciadas em Portugal" xr:uid="{00000000-0004-0000-0000-00005B000000}"/>
    <hyperlink ref="A165" location="'5.9'!A1" display="Quadro 5.9 &gt;&gt; Tráfego comercial das empresas de transporte aéreo licenciadas em Portugal: passageiros, pkm, lugares e lkm, por natureza do tráfego e do voo" xr:uid="{00000000-0004-0000-0000-00005C000000}"/>
    <hyperlink ref="A169" location="'5.10'!A1" display="Quadro 5.10 &gt;&gt; Número de pistas de aterragem por aeroportos e aeródromos, segundo o PMD e o tipo de operação" xr:uid="{00000000-0004-0000-0000-00005D000000}"/>
    <hyperlink ref="A170" location="'5.11'!A1" display="Quadro 5.11 &gt;&gt; Características das infraestruturas dos aeroportos e aeródromos" xr:uid="{00000000-0004-0000-0000-00005E000000}"/>
    <hyperlink ref="A171" location="'5.12'!A1" display="Quadro 5.12 &gt;&gt; Principais indicadores económicos, por aeroportos e aeródromos" xr:uid="{00000000-0004-0000-0000-00005F000000}"/>
    <hyperlink ref="A172" location="'5.13'!A1" display="Quadro 5.13 &gt;&gt; Indicadores gerais de tráfego nos aeroportos e aeródromos, por natureza do tráfego" xr:uid="{00000000-0004-0000-0000-000060000000}"/>
    <hyperlink ref="A173" location="'5.14'!A1" display="Quadro 5.14 &gt;&gt; Tráfego comercial nos aeroportos e aeródromos, segundo a nacionalidade das companhias" xr:uid="{00000000-0004-0000-0000-000061000000}"/>
    <hyperlink ref="A174" location="'5.15'!A1" display="Quadro 5.15 &gt;&gt; Tráfego comercial nos aeroportos e aeródromos, segundo a natureza do tráfego" xr:uid="{00000000-0004-0000-0000-000062000000}"/>
    <hyperlink ref="A175" location="'5.16'!A1" display="Quadro 5.16 &gt;&gt; Voos, por principais aeroportos e países de origem/destino" xr:uid="{00000000-0004-0000-0000-000063000000}"/>
    <hyperlink ref="A176" location="'5.17'!A1" display="Quadro 5.17 &gt;&gt; Passageiros, por principais aeroportos e países de origem/destino**" xr:uid="{00000000-0004-0000-0000-000064000000}"/>
    <hyperlink ref="A177" location="'5.18'!A1" display="Quadro 5.18 &gt;&gt; Principais pares de aeroportos" xr:uid="{00000000-0004-0000-0000-000065000000}"/>
    <hyperlink ref="A181" location="'5.19'!A1" display="Quadro 5.19 &gt;&gt; Principais indicadores da atividade de controlo da navegação aérea" xr:uid="{00000000-0004-0000-0000-000066000000}"/>
    <hyperlink ref="A182" location="'5.20'!A1" display="Quadro 5.20 &gt;&gt; Número de voos e unidades de serviço por tipo de voo" xr:uid="{00000000-0004-0000-0000-000067000000}"/>
    <hyperlink ref="A183" location="'5.21'!A1" display="Quadro 5.21 &gt;&gt; Voos (segmentos de distância) por regiões de origem / destino e tipo de voo" xr:uid="{00000000-0004-0000-0000-000068000000}"/>
    <hyperlink ref="A189" location="'6.1'!A1" display="Quadro 6.1 &gt;&gt; Infraestrutura da Rede Nacional de Transporte de Gás Natural (RNTGN)" xr:uid="{00000000-0004-0000-0000-000069000000}"/>
    <hyperlink ref="A190" location="'6.2'!A1" display="Quadro 6.2 &gt;&gt; Transporte de gás por gasoduto na Rede Nacional de Transporte de Gás Natural, por trimestre" xr:uid="{00000000-0004-0000-0000-00006A000000}"/>
    <hyperlink ref="A191" location="'6.3'!A1" display="Quadro 6.3 &gt;&gt; REN Gasodutos - Pessoal ao serviço por tipo de função" xr:uid="{00000000-0004-0000-0000-00006B000000}"/>
    <hyperlink ref="A192" location="'6.4'!A1" display="Quadro 6.4 &gt;&gt; REN Gasodutos - Alguns indicadores económicos" xr:uid="{00000000-0004-0000-0000-00006C000000}"/>
    <hyperlink ref="A196" location="'6.5'!A1" display="Quadro 6.5 &gt;&gt; Transporte nacional de mercadorias no oleoduto multiproduto Sines-Aveiras" xr:uid="{00000000-0004-0000-0000-00006D000000}"/>
    <hyperlink ref="A197" location="'6.6'!A1" display="Quadro 6.6 &gt;&gt; Oleoduto multiproduto Sines-Aveiras: Pessoal ao serviço e alguns indicadores económicos" xr:uid="{00000000-0004-0000-0000-00006E000000}"/>
    <hyperlink ref="A212" location="'7.6D'!A1" display="Quadro 7.6d &gt;&gt; Mercadorias exportadas intra-UE por modo de transporte, país de destino e região NUTS II (cont.)" xr:uid="{00000000-0004-0000-0000-00006F000000}"/>
    <hyperlink ref="A218" location="'8.1'!A1" display="Quadro 8.1 &gt;&gt; Infraestrutura do serviço telefónico fixo" xr:uid="{00000000-0004-0000-0000-000071000000}"/>
    <hyperlink ref="A220" location="'8.3'!A1" display="Quadro 8.3 &gt;&gt; Infraestrutura do serviço telefónico móvel" xr:uid="{00000000-0004-0000-0000-000072000000}"/>
    <hyperlink ref="A221" location="'8.4'!A1" display="Quadro 8.4 &gt;&gt; Tráfego do serviço telefónico móvel" xr:uid="{00000000-0004-0000-0000-000073000000}"/>
    <hyperlink ref="A222" location="'8.5'!A1" display="Quadro 8.5 &gt;&gt; Infraestrutura do serviço de acesso à internet" xr:uid="{00000000-0004-0000-0000-000074000000}"/>
    <hyperlink ref="A223" location="'8.6'!A1" display="Quadro 8.6 &gt;&gt; Tráfego do serviço de acesso à internet por banda larga" xr:uid="{00000000-0004-0000-0000-000075000000}"/>
    <hyperlink ref="A224" location="'8.7'!A1" display="Quadro 8.7 &gt;&gt; Serviço de televisão por subscrição" xr:uid="{00000000-0004-0000-0000-000076000000}"/>
    <hyperlink ref="A225" location="'8.8'!A1" display="Quadro 8.8 &gt;&gt; Serviços oferecidos em pacote" xr:uid="{00000000-0004-0000-0000-000077000000}"/>
    <hyperlink ref="A229" location="'8.9'!A1" display="Quadro 8.9 &gt;&gt; Infraestrutura dos serviços postais" xr:uid="{00000000-0004-0000-0000-000078000000}"/>
    <hyperlink ref="A230" location="'8.10'!A1" display="Quadro 8.10 &gt;&gt; Tráfego postal por tipo de raio de ação" xr:uid="{00000000-0004-0000-0000-000079000000}"/>
    <hyperlink ref="A47" location="'3.5'!Print_Area" display="Quadro 3.5 &gt;&gt; Parque de veículos rodoviários motorizados presumivelmente em circulação, segundo o tipo de veículo" xr:uid="{00000000-0004-0000-0000-00007A000000}"/>
    <hyperlink ref="A48" location="'3.6'!Print_Area" display="Quadro 3.6 &gt;&gt; Parque de veículos rodoviários motorizados de passageiros presumivelmente em circulação, por escalões de idade, segundo o tipo de veículo**" xr:uid="{00000000-0004-0000-0000-00007B000000}"/>
    <hyperlink ref="A49" location="'3.7'!Print_Area" display="Quadro 3.7 &gt;&gt; Parque de camiões presumivelmente em circulação, por escalões de peso bruto" xr:uid="{00000000-0004-0000-0000-00007C000000}"/>
    <hyperlink ref="A50" location="'3.8'!Print_Area" display="Quadro 3.8 &gt;&gt; Parque de veículos rodoviários motorizados presumivelmente em circulação por tipo de veículo, segundo o combustível principal " xr:uid="{00000000-0004-0000-0000-00007D000000}"/>
    <hyperlink ref="A31:A34" location="'II19'!A1" display="Quadro II.19 - Pessoal ao serviço e elementos de exploração do Metropolitano de Lisboa, do Metro do Porto e do Metro Sul do Tejo - 31-12-2016" xr:uid="{00000000-0004-0000-0000-00007E000000}"/>
    <hyperlink ref="A31" location="'2.21'!A1" display="Quadro 2.21 &gt;&gt; Circulações (serviços) nos sistemas de metropolitano" xr:uid="{00000000-0004-0000-0000-00007F000000}"/>
    <hyperlink ref="A32" location="'2.22'!A1" display="Quadro 2.22 &gt;&gt; Elementos de tráfego nos sistemas de metropolitano" xr:uid="{00000000-0004-0000-0000-000080000000}"/>
    <hyperlink ref="A33" location="'2.23'!A1" display="Quadro 2.23 &gt;&gt; Consumo de energia elétrica nos sistemas de metropolitano" xr:uid="{00000000-0004-0000-0000-000081000000}"/>
    <hyperlink ref="A34" location="'2.24'!A1" display="Quadro 2.24 &gt;&gt; Elementos financeiros dos sistemas de metropolitano" xr:uid="{00000000-0004-0000-0000-000082000000}"/>
    <hyperlink ref="A124" location="'4.1'!Print_Area" display="Quadro 4.1 &gt;&gt; Movimento de embarcações de comércio, por porto marítimo" xr:uid="{00000000-0004-0000-0000-000083000000}"/>
    <hyperlink ref="A201" location="'7.1'!A1" display="'7.1'!A1" xr:uid="{00000000-0004-0000-0000-000084000000}"/>
    <hyperlink ref="A202:A211" location="'VI6'!A1" display="Quadro VI.6 - Oleoduto Multiproduto Sines-Aveiras: Pessoal ao serviço e alguns indicadores económicos - " xr:uid="{00000000-0004-0000-0000-000085000000}"/>
    <hyperlink ref="A202" location="'7.2'!A1" display="Quadro 7.2 &gt;&gt; Mercadorias exportadas por modo de transporte e grupos de mercadorias (NST 2007)" xr:uid="{00000000-0004-0000-0000-000086000000}"/>
    <hyperlink ref="A203" location="'7.3'!A1" display="Quadro 7.3 &gt;&gt; Mercadorias importadas por modo de transporte e país de procedência" xr:uid="{00000000-0004-0000-0000-000087000000}"/>
    <hyperlink ref="A204" location="'7.4'!A1" display="Quadro 7.4 &gt;&gt; Mercadorias exportadas por modo de transporte e país de destino" xr:uid="{00000000-0004-0000-0000-000088000000}"/>
    <hyperlink ref="A205" location="'7.5A'!A1" display="Quadro 7.5a &gt;&gt; Mercadorias importadas intra-UE por modo de transporte, país de procedência e região NUTS II" xr:uid="{00000000-0004-0000-0000-000089000000}"/>
    <hyperlink ref="A206" location="'7.5B'!A1" display="Quadro 7.5b &gt;&gt; Mercadorias importadas intra-UE por modo de transporte, país de procedência e região NUTS II (cont.)" xr:uid="{00000000-0004-0000-0000-00008A000000}"/>
    <hyperlink ref="A207" location="'7.5C'!A1" display="Quadro 7.5c &gt;&gt; Mercadorias importadas intra-UE por modo de transporte, país de procedência e região NUTS II (cont.)" xr:uid="{00000000-0004-0000-0000-00008B000000}"/>
    <hyperlink ref="A208" location="'7.5D'!A1" display="Quadro 7.5d &gt;&gt; Mercadorias importadas intra-UE por modo de transporte, país de procedência e região NUTS II (cont.)" xr:uid="{00000000-0004-0000-0000-00008C000000}"/>
    <hyperlink ref="A209" location="'7.6A'!A1" display="Quadro 7.6a &gt;&gt; Mercadorias exportadas intra-UE por modo de transporte, país de destino e região NUTS II" xr:uid="{00000000-0004-0000-0000-00008D000000}"/>
    <hyperlink ref="A210" location="'7.6B'!A1" display="Quadro 7.6b &gt;&gt; Mercadorias exportadas intra-UE por modo de transporte, país de destino e região NUTS II (cont.)" xr:uid="{00000000-0004-0000-0000-00008E000000}"/>
    <hyperlink ref="A211" location="'7.6C'!A1" display="Quadro 7.6c &gt;&gt; Mercadorias exportadas intra-UE por modo de transporte, país de destino e região NUTS II (cont.)" xr:uid="{00000000-0004-0000-0000-00008F000000}"/>
    <hyperlink ref="A107" location="'3.47'!Print_Area" display="Quadro 3.49 &gt;&gt; Acidentes de viação e vítimas por meses e NUTS I " xr:uid="{00000000-0004-0000-0000-000090000000}"/>
    <hyperlink ref="A40" location="'3.1'!Print_Area" display="Quadro 3.1 &gt;&gt; Extensão da rede rodoviária do Continente, por distritos, segundo a rede" xr:uid="{00000000-0004-0000-0000-000091000000}"/>
    <hyperlink ref="A41" location="'3.2'!Print_Area" display="Quadro 3.2 &gt;&gt; Extensão da rede rodoviária do Continente, por NUTS II, segundo a rede" xr:uid="{00000000-0004-0000-0000-000092000000}"/>
    <hyperlink ref="A159" location="'5.3'!A1" display="Quadro 5.3 &gt;&gt; Pessoal ao serviço nas empresas de transporte aéreo licenciadas em Portugal, por categoria e sexo" xr:uid="{00000000-0004-0000-0000-000093000000}"/>
    <hyperlink ref="A157" location="'5.1'!A1" display="Quadro 5.1 &gt;&gt; Principais indicadores económicos das empresas de transporte aéreo licenciadas em Portugal" xr:uid="{00000000-0004-0000-0000-000094000000}"/>
    <hyperlink ref="A219" location="'8.2'!A1" display="Quadro 8.2 &gt;&gt; Tráfego do serviço telefónico fixo" xr:uid="{00000000-0004-0000-0000-000095000000}"/>
    <hyperlink ref="A19" location="'2.12'!A1" display="Quadro 2.12 &gt;&gt; Tráfego internacional (exceto trânsitos e tráfego terceiro): Quantidades transportadas sobre a rede principal de caminhos de ferro, por países" xr:uid="{00000000-0004-0000-0000-000096000000}"/>
    <hyperlink ref="A75" location="'3.24'!Print_Area" display="Quadro 3.24 &gt;&gt; Mercadorias transportadas em veículos nacionais por grupos de mercadorias (NST 2007) e tipo de parque" xr:uid="{00000000-0004-0000-0000-000097000000}"/>
    <hyperlink ref="A109" location="'3.49'!Print_Area" display="Quadro 3.49 &gt;&gt; Acidentes de viação e vítimas por natureza do acidente" xr:uid="{00000000-0004-0000-0000-000098000000}"/>
    <hyperlink ref="A110" location="'3.50'!Print_Area" display="Quadro 3.50 &gt;&gt; Vítimas de acidentes de viação por categoria de utente e género" xr:uid="{00000000-0004-0000-0000-000099000000}"/>
    <hyperlink ref="A117" location="'3.54'!Print_Area" display="Quadro 3.54 &gt;&gt; Número de postos de carregamento elétrico por tipo de posto e NUTS III, 2024" xr:uid="{CC124C6B-EB62-42AE-A9B0-A33FC44218BE}"/>
    <hyperlink ref="A118" location="'3.55'!Print_Area" display="Quadro 3.55 &gt;&gt; Número de tomadas para carregamento elétrico por tipo de tomada e NUTS III, 2024" xr:uid="{654FDCCA-AE1F-4B27-81EB-F85A92D5813A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3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6.453125" style="503" customWidth="1"/>
    <col min="2" max="2" width="8.453125" style="503" customWidth="1"/>
    <col min="3" max="3" width="6.54296875" style="503" customWidth="1"/>
    <col min="4" max="5" width="7.54296875" style="503" customWidth="1"/>
    <col min="6" max="6" width="6.54296875" style="503" customWidth="1"/>
    <col min="7" max="7" width="9.453125" style="503" customWidth="1"/>
    <col min="8" max="8" width="9" style="503" customWidth="1"/>
    <col min="9" max="9" width="6.54296875" style="503" customWidth="1"/>
    <col min="10" max="10" width="2.453125" style="503" customWidth="1"/>
    <col min="11" max="18" width="7.453125" style="503" customWidth="1"/>
    <col min="19" max="16384" width="7.54296875" style="503"/>
  </cols>
  <sheetData>
    <row r="1" spans="1:9" ht="20.25" customHeight="1" x14ac:dyDescent="0.25">
      <c r="A1" s="1380" t="s">
        <v>1660</v>
      </c>
      <c r="B1" s="1380"/>
      <c r="C1" s="1380"/>
      <c r="D1" s="1380"/>
      <c r="E1" s="1380"/>
      <c r="F1" s="1380"/>
      <c r="G1" s="1380"/>
      <c r="H1" s="1380"/>
      <c r="I1" s="1380"/>
    </row>
    <row r="2" spans="1:9" s="515" customFormat="1" ht="15.75" customHeight="1" x14ac:dyDescent="0.2">
      <c r="A2" s="556">
        <v>2024</v>
      </c>
      <c r="B2" s="592"/>
      <c r="C2" s="592"/>
      <c r="D2" s="592"/>
      <c r="E2" s="593"/>
      <c r="F2" s="592"/>
      <c r="G2" s="592"/>
      <c r="H2" s="592"/>
      <c r="I2" s="592"/>
    </row>
    <row r="3" spans="1:9" s="27" customFormat="1" ht="19.5" customHeight="1" x14ac:dyDescent="0.25">
      <c r="A3" s="1398" t="s">
        <v>1008</v>
      </c>
      <c r="B3" s="1400" t="s">
        <v>1</v>
      </c>
      <c r="C3" s="1401"/>
      <c r="D3" s="1400" t="s">
        <v>812</v>
      </c>
      <c r="E3" s="1400"/>
      <c r="F3" s="1400" t="s">
        <v>353</v>
      </c>
      <c r="G3" s="1400"/>
      <c r="H3" s="1401"/>
      <c r="I3" s="1403"/>
    </row>
    <row r="4" spans="1:9" s="27" customFormat="1" ht="19.5" customHeight="1" x14ac:dyDescent="0.25">
      <c r="A4" s="1399"/>
      <c r="B4" s="1402"/>
      <c r="C4" s="1402"/>
      <c r="D4" s="1402"/>
      <c r="E4" s="1402"/>
      <c r="F4" s="1404" t="s">
        <v>1009</v>
      </c>
      <c r="G4" s="1404"/>
      <c r="H4" s="1404"/>
      <c r="I4" s="1405" t="s">
        <v>1183</v>
      </c>
    </row>
    <row r="5" spans="1:9" s="27" customFormat="1" ht="19.5" customHeight="1" x14ac:dyDescent="0.25">
      <c r="A5" s="455" t="s">
        <v>1012</v>
      </c>
      <c r="B5" s="1054" t="s">
        <v>256</v>
      </c>
      <c r="C5" s="1054" t="s">
        <v>1184</v>
      </c>
      <c r="D5" s="1054" t="s">
        <v>256</v>
      </c>
      <c r="E5" s="1054" t="s">
        <v>1185</v>
      </c>
      <c r="F5" s="1054" t="s">
        <v>1</v>
      </c>
      <c r="G5" s="1054" t="s">
        <v>814</v>
      </c>
      <c r="H5" s="1054" t="s">
        <v>1133</v>
      </c>
      <c r="I5" s="1406"/>
    </row>
    <row r="6" spans="1:9" ht="5.15" customHeight="1" x14ac:dyDescent="0.25">
      <c r="B6" s="594"/>
      <c r="C6" s="594"/>
      <c r="D6" s="594"/>
      <c r="E6" s="594"/>
      <c r="F6" s="594"/>
      <c r="G6" s="594"/>
      <c r="H6" s="594"/>
      <c r="I6" s="594"/>
    </row>
    <row r="7" spans="1:9" ht="11.15" customHeight="1" x14ac:dyDescent="0.25">
      <c r="A7" s="568" t="s">
        <v>6</v>
      </c>
      <c r="B7" s="580">
        <v>718851.49200000009</v>
      </c>
      <c r="C7" s="580">
        <v>133743.18799999999</v>
      </c>
      <c r="D7" s="580">
        <v>668132.87800000003</v>
      </c>
      <c r="E7" s="580">
        <v>105553.474</v>
      </c>
      <c r="F7" s="580">
        <v>50718.614000000001</v>
      </c>
      <c r="G7" s="580">
        <v>9474.3900000000012</v>
      </c>
      <c r="H7" s="580">
        <v>41244.224000000002</v>
      </c>
      <c r="I7" s="580">
        <v>28189.714</v>
      </c>
    </row>
    <row r="8" spans="1:9" ht="16.5" customHeight="1" x14ac:dyDescent="0.25">
      <c r="A8" s="595" t="s">
        <v>838</v>
      </c>
      <c r="B8" s="580">
        <v>0</v>
      </c>
      <c r="C8" s="580">
        <v>0</v>
      </c>
      <c r="D8" s="583">
        <v>0</v>
      </c>
      <c r="E8" s="583">
        <v>0</v>
      </c>
      <c r="F8" s="582">
        <v>0</v>
      </c>
      <c r="G8" s="582">
        <v>0</v>
      </c>
      <c r="H8" s="582">
        <v>0</v>
      </c>
      <c r="I8" s="583">
        <v>0</v>
      </c>
    </row>
    <row r="9" spans="1:9" ht="19.5" customHeight="1" x14ac:dyDescent="0.25">
      <c r="A9" s="596" t="s">
        <v>1013</v>
      </c>
      <c r="B9" s="580">
        <v>114775.68000000001</v>
      </c>
      <c r="C9" s="580">
        <v>34186.591</v>
      </c>
      <c r="D9" s="582">
        <v>82314.23000000001</v>
      </c>
      <c r="E9" s="582">
        <v>23181.442999999999</v>
      </c>
      <c r="F9" s="583">
        <v>32461.45</v>
      </c>
      <c r="G9" s="583">
        <v>0</v>
      </c>
      <c r="H9" s="583">
        <v>32461.45</v>
      </c>
      <c r="I9" s="583">
        <v>11005.147999999999</v>
      </c>
    </row>
    <row r="10" spans="1:9" ht="16.5" customHeight="1" x14ac:dyDescent="0.25">
      <c r="A10" s="596" t="s">
        <v>840</v>
      </c>
      <c r="B10" s="580">
        <v>179794.948</v>
      </c>
      <c r="C10" s="580">
        <v>33460.864999999998</v>
      </c>
      <c r="D10" s="582">
        <v>179794.948</v>
      </c>
      <c r="E10" s="582">
        <v>33460.864999999998</v>
      </c>
      <c r="F10" s="582">
        <v>0</v>
      </c>
      <c r="G10" s="582">
        <v>0</v>
      </c>
      <c r="H10" s="582">
        <v>0</v>
      </c>
      <c r="I10" s="582">
        <v>0</v>
      </c>
    </row>
    <row r="11" spans="1:9" s="546" customFormat="1" ht="16.5" customHeight="1" x14ac:dyDescent="0.35">
      <c r="A11" s="596" t="s">
        <v>841</v>
      </c>
      <c r="B11" s="580">
        <v>240409.1</v>
      </c>
      <c r="C11" s="580">
        <v>41483.313999999998</v>
      </c>
      <c r="D11" s="582">
        <v>240409.1</v>
      </c>
      <c r="E11" s="582">
        <v>41483.313999999998</v>
      </c>
      <c r="F11" s="582">
        <v>0</v>
      </c>
      <c r="G11" s="582">
        <v>0</v>
      </c>
      <c r="H11" s="582">
        <v>0</v>
      </c>
      <c r="I11" s="582">
        <v>0</v>
      </c>
    </row>
    <row r="12" spans="1:9" s="546" customFormat="1" ht="19.5" customHeight="1" x14ac:dyDescent="0.35">
      <c r="A12" s="596" t="s">
        <v>1014</v>
      </c>
      <c r="B12" s="580">
        <v>0</v>
      </c>
      <c r="C12" s="580">
        <v>0</v>
      </c>
      <c r="D12" s="582">
        <v>0</v>
      </c>
      <c r="E12" s="582">
        <v>0</v>
      </c>
      <c r="F12" s="583">
        <v>0</v>
      </c>
      <c r="G12" s="583">
        <v>0</v>
      </c>
      <c r="H12" s="582">
        <v>0</v>
      </c>
      <c r="I12" s="583">
        <v>0</v>
      </c>
    </row>
    <row r="13" spans="1:9" s="546" customFormat="1" ht="19.5" customHeight="1" x14ac:dyDescent="0.35">
      <c r="A13" s="596" t="s">
        <v>1015</v>
      </c>
      <c r="B13" s="580">
        <v>0</v>
      </c>
      <c r="C13" s="580">
        <v>0</v>
      </c>
      <c r="D13" s="582">
        <v>0</v>
      </c>
      <c r="E13" s="582">
        <v>0</v>
      </c>
      <c r="F13" s="582">
        <v>0</v>
      </c>
      <c r="G13" s="582">
        <v>0</v>
      </c>
      <c r="H13" s="582">
        <v>0</v>
      </c>
      <c r="I13" s="582">
        <v>0</v>
      </c>
    </row>
    <row r="14" spans="1:9" s="546" customFormat="1" ht="13.5" customHeight="1" x14ac:dyDescent="0.35">
      <c r="A14" s="596" t="s">
        <v>844</v>
      </c>
      <c r="B14" s="580">
        <v>9474.3900000000012</v>
      </c>
      <c r="C14" s="580">
        <v>3772.482</v>
      </c>
      <c r="D14" s="582">
        <v>0</v>
      </c>
      <c r="E14" s="582">
        <v>0</v>
      </c>
      <c r="F14" s="582">
        <v>9474.3900000000012</v>
      </c>
      <c r="G14" s="582">
        <v>9474.3900000000012</v>
      </c>
      <c r="H14" s="582">
        <v>0</v>
      </c>
      <c r="I14" s="582">
        <v>3772.482</v>
      </c>
    </row>
    <row r="15" spans="1:9" s="546" customFormat="1" ht="13.5" customHeight="1" x14ac:dyDescent="0.35">
      <c r="A15" s="596" t="s">
        <v>845</v>
      </c>
      <c r="B15" s="580">
        <v>0</v>
      </c>
      <c r="C15" s="580">
        <v>0</v>
      </c>
      <c r="D15" s="582">
        <v>0</v>
      </c>
      <c r="E15" s="582">
        <v>0</v>
      </c>
      <c r="F15" s="582">
        <v>0</v>
      </c>
      <c r="G15" s="582">
        <v>0</v>
      </c>
      <c r="H15" s="582">
        <v>0</v>
      </c>
      <c r="I15" s="582">
        <v>0</v>
      </c>
    </row>
    <row r="16" spans="1:9" s="546" customFormat="1" ht="13.5" customHeight="1" x14ac:dyDescent="0.35">
      <c r="A16" s="596" t="s">
        <v>846</v>
      </c>
      <c r="B16" s="580">
        <v>0</v>
      </c>
      <c r="C16" s="580">
        <v>0</v>
      </c>
      <c r="D16" s="582">
        <v>0</v>
      </c>
      <c r="E16" s="582">
        <v>0</v>
      </c>
      <c r="F16" s="582">
        <v>0</v>
      </c>
      <c r="G16" s="582">
        <v>0</v>
      </c>
      <c r="H16" s="582">
        <v>0</v>
      </c>
      <c r="I16" s="582">
        <v>0</v>
      </c>
    </row>
    <row r="17" spans="1:9" s="546" customFormat="1" ht="13.5" customHeight="1" x14ac:dyDescent="0.35">
      <c r="A17" s="596" t="s">
        <v>847</v>
      </c>
      <c r="B17" s="580">
        <v>0</v>
      </c>
      <c r="C17" s="580">
        <v>0</v>
      </c>
      <c r="D17" s="582">
        <v>0</v>
      </c>
      <c r="E17" s="582">
        <v>0</v>
      </c>
      <c r="F17" s="582">
        <v>0</v>
      </c>
      <c r="G17" s="582">
        <v>0</v>
      </c>
      <c r="H17" s="582">
        <v>0</v>
      </c>
      <c r="I17" s="582">
        <v>0</v>
      </c>
    </row>
    <row r="18" spans="1:9" s="546" customFormat="1" ht="13.5" customHeight="1" x14ac:dyDescent="0.35">
      <c r="A18" s="595" t="s">
        <v>848</v>
      </c>
      <c r="B18" s="580">
        <v>0</v>
      </c>
      <c r="C18" s="580">
        <v>0</v>
      </c>
      <c r="D18" s="582">
        <v>0</v>
      </c>
      <c r="E18" s="582">
        <v>0</v>
      </c>
      <c r="F18" s="582">
        <v>0</v>
      </c>
      <c r="G18" s="582">
        <v>0</v>
      </c>
      <c r="H18" s="582">
        <v>0</v>
      </c>
      <c r="I18" s="582">
        <v>0</v>
      </c>
    </row>
    <row r="19" spans="1:9" s="546" customFormat="1" ht="13.5" customHeight="1" x14ac:dyDescent="0.35">
      <c r="A19" s="596" t="s">
        <v>849</v>
      </c>
      <c r="B19" s="580">
        <v>0</v>
      </c>
      <c r="C19" s="580">
        <v>0</v>
      </c>
      <c r="D19" s="584">
        <v>0</v>
      </c>
      <c r="E19" s="584">
        <v>0</v>
      </c>
      <c r="F19" s="582">
        <v>0</v>
      </c>
      <c r="G19" s="582">
        <v>0</v>
      </c>
      <c r="H19" s="582">
        <v>0</v>
      </c>
      <c r="I19" s="582">
        <v>0</v>
      </c>
    </row>
    <row r="20" spans="1:9" s="546" customFormat="1" ht="19.5" customHeight="1" x14ac:dyDescent="0.35">
      <c r="A20" s="596" t="s">
        <v>1016</v>
      </c>
      <c r="B20" s="580">
        <v>174397.37400000004</v>
      </c>
      <c r="C20" s="580">
        <v>20839.936000000002</v>
      </c>
      <c r="D20" s="582">
        <v>165614.60000000003</v>
      </c>
      <c r="E20" s="582">
        <v>7427.8519999999999</v>
      </c>
      <c r="F20" s="582">
        <v>8782.7739999999994</v>
      </c>
      <c r="G20" s="582">
        <v>0</v>
      </c>
      <c r="H20" s="582">
        <v>8782.7739999999994</v>
      </c>
      <c r="I20" s="582">
        <v>13412.084000000001</v>
      </c>
    </row>
    <row r="21" spans="1:9" s="546" customFormat="1" ht="5.15" customHeight="1" thickBot="1" x14ac:dyDescent="0.3">
      <c r="A21" s="513"/>
      <c r="B21" s="513"/>
      <c r="C21" s="513"/>
      <c r="D21" s="597"/>
      <c r="E21" s="597"/>
      <c r="F21" s="597"/>
      <c r="G21" s="597"/>
      <c r="H21" s="597"/>
      <c r="I21" s="597"/>
    </row>
    <row r="22" spans="1:9" s="546" customFormat="1" ht="12" customHeight="1" thickTop="1" x14ac:dyDescent="0.2">
      <c r="A22" s="550" t="s">
        <v>1011</v>
      </c>
      <c r="B22" s="504"/>
      <c r="C22" s="504"/>
      <c r="D22" s="504"/>
      <c r="E22" s="504"/>
      <c r="F22" s="504"/>
      <c r="G22" s="504"/>
      <c r="H22" s="504"/>
      <c r="I22" s="504"/>
    </row>
    <row r="23" spans="1:9" s="546" customFormat="1" ht="12" customHeight="1" x14ac:dyDescent="0.2">
      <c r="A23" s="514" t="s">
        <v>2136</v>
      </c>
      <c r="B23" s="504"/>
      <c r="C23" s="504"/>
      <c r="D23" s="504"/>
      <c r="E23" s="504"/>
      <c r="F23" s="504"/>
      <c r="G23" s="504"/>
      <c r="H23" s="504"/>
      <c r="I23" s="504"/>
    </row>
  </sheetData>
  <mergeCells count="7">
    <mergeCell ref="A1:I1"/>
    <mergeCell ref="A3:A4"/>
    <mergeCell ref="B3:C4"/>
    <mergeCell ref="D3:E4"/>
    <mergeCell ref="F3:I3"/>
    <mergeCell ref="F4:H4"/>
    <mergeCell ref="I4:I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Sheet102"/>
  <dimension ref="A1:L59"/>
  <sheetViews>
    <sheetView showGridLines="0" showRuler="0" zoomScaleNormal="100" zoomScaleSheetLayoutView="100" workbookViewId="0">
      <selection sqref="A1:L1"/>
    </sheetView>
  </sheetViews>
  <sheetFormatPr defaultColWidth="7.54296875" defaultRowHeight="9" x14ac:dyDescent="0.2"/>
  <cols>
    <col min="1" max="1" width="15.453125" style="126" customWidth="1"/>
    <col min="2" max="3" width="8" style="126" customWidth="1"/>
    <col min="4" max="4" width="7.453125" style="126" bestFit="1" customWidth="1"/>
    <col min="5" max="5" width="6.453125" style="126" customWidth="1"/>
    <col min="6" max="6" width="6" style="126" bestFit="1" customWidth="1"/>
    <col min="7" max="7" width="7.453125" style="126" customWidth="1"/>
    <col min="8" max="8" width="5.54296875" style="126" bestFit="1" customWidth="1"/>
    <col min="9" max="9" width="7" style="126" bestFit="1" customWidth="1"/>
    <col min="10" max="10" width="6.54296875" style="126" customWidth="1"/>
    <col min="11" max="11" width="6" style="126" customWidth="1"/>
    <col min="12" max="12" width="5.54296875" style="126" customWidth="1"/>
    <col min="13" max="13" width="7.54296875" style="126" bestFit="1" customWidth="1"/>
    <col min="14" max="16384" width="7.54296875" style="126"/>
  </cols>
  <sheetData>
    <row r="1" spans="1:12" ht="28.4" customHeight="1" x14ac:dyDescent="0.2">
      <c r="A1" s="1577" t="s">
        <v>1578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  <c r="L1" s="1577"/>
    </row>
    <row r="2" spans="1:12" ht="12" customHeight="1" x14ac:dyDescent="0.2">
      <c r="A2" s="328">
        <v>2024</v>
      </c>
      <c r="L2" s="290"/>
    </row>
    <row r="3" spans="1:12" ht="15" customHeight="1" x14ac:dyDescent="0.2">
      <c r="A3" s="296" t="s">
        <v>875</v>
      </c>
      <c r="B3" s="1620" t="s">
        <v>1</v>
      </c>
      <c r="C3" s="1620" t="s">
        <v>278</v>
      </c>
      <c r="D3" s="1593" t="s">
        <v>76</v>
      </c>
      <c r="E3" s="1593" t="s">
        <v>876</v>
      </c>
      <c r="F3" s="1593" t="s">
        <v>72</v>
      </c>
      <c r="G3" s="1593" t="s">
        <v>2065</v>
      </c>
      <c r="H3" s="1593" t="s">
        <v>71</v>
      </c>
      <c r="I3" s="1593" t="s">
        <v>69</v>
      </c>
      <c r="J3" s="1593" t="s">
        <v>1916</v>
      </c>
      <c r="K3" s="1593" t="s">
        <v>65</v>
      </c>
      <c r="L3" s="1620" t="s">
        <v>1156</v>
      </c>
    </row>
    <row r="4" spans="1:12" ht="15" customHeight="1" x14ac:dyDescent="0.2">
      <c r="A4" s="297" t="s">
        <v>771</v>
      </c>
      <c r="B4" s="1620"/>
      <c r="C4" s="1620"/>
      <c r="D4" s="1593"/>
      <c r="E4" s="1593"/>
      <c r="F4" s="1593"/>
      <c r="G4" s="1593"/>
      <c r="H4" s="1593"/>
      <c r="I4" s="1593"/>
      <c r="J4" s="1593"/>
      <c r="K4" s="1593"/>
      <c r="L4" s="1620"/>
    </row>
    <row r="5" spans="1:12" ht="5.15" customHeight="1" x14ac:dyDescent="0.2">
      <c r="A5" s="163"/>
    </row>
    <row r="6" spans="1:12" s="178" customFormat="1" ht="17.25" customHeight="1" x14ac:dyDescent="0.35">
      <c r="A6" s="1621" t="s">
        <v>1</v>
      </c>
      <c r="B6" s="1621"/>
      <c r="C6" s="1621"/>
      <c r="D6" s="1621"/>
      <c r="E6" s="1621"/>
      <c r="F6" s="1621"/>
      <c r="G6" s="1621"/>
      <c r="H6" s="1621"/>
      <c r="I6" s="1621"/>
      <c r="J6" s="1621"/>
      <c r="K6" s="1621"/>
      <c r="L6" s="1621"/>
    </row>
    <row r="7" spans="1:12" s="167" customFormat="1" ht="10.4" customHeight="1" x14ac:dyDescent="0.2">
      <c r="A7" s="1014" t="s">
        <v>278</v>
      </c>
      <c r="B7" s="1017">
        <v>1921779</v>
      </c>
      <c r="C7" s="1017">
        <v>1917784</v>
      </c>
      <c r="D7" s="1017">
        <v>2544</v>
      </c>
      <c r="E7" s="1017">
        <v>1045</v>
      </c>
      <c r="F7" s="1017">
        <v>250</v>
      </c>
      <c r="G7" s="1017">
        <v>26</v>
      </c>
      <c r="H7" s="1017">
        <v>19</v>
      </c>
      <c r="I7" s="1017">
        <v>19</v>
      </c>
      <c r="J7" s="1017">
        <v>17</v>
      </c>
      <c r="K7" s="1017">
        <v>17</v>
      </c>
      <c r="L7" s="1017">
        <v>58</v>
      </c>
    </row>
    <row r="8" spans="1:12" s="167" customFormat="1" ht="10.4" customHeight="1" x14ac:dyDescent="0.2">
      <c r="A8" s="172" t="s">
        <v>279</v>
      </c>
      <c r="B8" s="1017">
        <v>4229</v>
      </c>
      <c r="C8" s="1017">
        <v>234</v>
      </c>
      <c r="D8" s="1017">
        <v>2544</v>
      </c>
      <c r="E8" s="1017">
        <v>1045</v>
      </c>
      <c r="F8" s="1017">
        <v>250</v>
      </c>
      <c r="G8" s="1017">
        <v>26</v>
      </c>
      <c r="H8" s="1017">
        <v>19</v>
      </c>
      <c r="I8" s="1017">
        <v>19</v>
      </c>
      <c r="J8" s="1017">
        <v>17</v>
      </c>
      <c r="K8" s="1017">
        <v>17</v>
      </c>
      <c r="L8" s="1017">
        <v>58</v>
      </c>
    </row>
    <row r="9" spans="1:12" s="160" customFormat="1" ht="10.4" customHeight="1" x14ac:dyDescent="0.2">
      <c r="A9" s="174" t="s">
        <v>335</v>
      </c>
      <c r="B9" s="1017">
        <v>4129</v>
      </c>
      <c r="C9" s="688">
        <v>220</v>
      </c>
      <c r="D9" s="688">
        <v>2542</v>
      </c>
      <c r="E9" s="688">
        <v>1044</v>
      </c>
      <c r="F9" s="688">
        <v>232</v>
      </c>
      <c r="G9" s="688">
        <v>13</v>
      </c>
      <c r="H9" s="688">
        <v>19</v>
      </c>
      <c r="I9" s="688">
        <v>7</v>
      </c>
      <c r="J9" s="688">
        <v>11</v>
      </c>
      <c r="K9" s="688">
        <v>11</v>
      </c>
      <c r="L9" s="688">
        <v>30</v>
      </c>
    </row>
    <row r="10" spans="1:12" s="160" customFormat="1" ht="10.4" customHeight="1" x14ac:dyDescent="0.2">
      <c r="A10" s="174" t="s">
        <v>589</v>
      </c>
      <c r="B10" s="1017">
        <v>100</v>
      </c>
      <c r="C10" s="688">
        <v>14</v>
      </c>
      <c r="D10" s="688">
        <v>2</v>
      </c>
      <c r="E10" s="688">
        <v>1</v>
      </c>
      <c r="F10" s="688">
        <v>18</v>
      </c>
      <c r="G10" s="688">
        <v>13</v>
      </c>
      <c r="H10" s="688">
        <v>0</v>
      </c>
      <c r="I10" s="688">
        <v>12</v>
      </c>
      <c r="J10" s="688">
        <v>6</v>
      </c>
      <c r="K10" s="688">
        <v>6</v>
      </c>
      <c r="L10" s="688">
        <v>28</v>
      </c>
    </row>
    <row r="11" spans="1:12" s="160" customFormat="1" ht="10.4" customHeight="1" x14ac:dyDescent="0.2">
      <c r="A11" s="172" t="s">
        <v>858</v>
      </c>
      <c r="B11" s="1017">
        <v>1106704</v>
      </c>
      <c r="C11" s="1017">
        <v>1106704</v>
      </c>
      <c r="D11" s="1017">
        <v>0</v>
      </c>
      <c r="E11" s="1017">
        <v>0</v>
      </c>
      <c r="F11" s="1017">
        <v>0</v>
      </c>
      <c r="G11" s="1017">
        <v>0</v>
      </c>
      <c r="H11" s="1017">
        <v>0</v>
      </c>
      <c r="I11" s="1017">
        <v>0</v>
      </c>
      <c r="J11" s="1017">
        <v>0</v>
      </c>
      <c r="K11" s="1017">
        <v>0</v>
      </c>
      <c r="L11" s="1017">
        <v>0</v>
      </c>
    </row>
    <row r="12" spans="1:12" s="160" customFormat="1" ht="10.4" customHeight="1" x14ac:dyDescent="0.2">
      <c r="A12" s="174" t="s">
        <v>782</v>
      </c>
      <c r="B12" s="1017">
        <v>67038</v>
      </c>
      <c r="C12" s="688">
        <v>67038</v>
      </c>
      <c r="D12" s="688">
        <v>0</v>
      </c>
      <c r="E12" s="688">
        <v>0</v>
      </c>
      <c r="F12" s="688">
        <v>0</v>
      </c>
      <c r="G12" s="688">
        <v>0</v>
      </c>
      <c r="H12" s="688">
        <v>0</v>
      </c>
      <c r="I12" s="688">
        <v>0</v>
      </c>
      <c r="J12" s="688">
        <v>0</v>
      </c>
      <c r="K12" s="688">
        <v>0</v>
      </c>
      <c r="L12" s="688">
        <v>0</v>
      </c>
    </row>
    <row r="13" spans="1:12" s="160" customFormat="1" ht="10.4" customHeight="1" x14ac:dyDescent="0.2">
      <c r="A13" s="174" t="s">
        <v>341</v>
      </c>
      <c r="B13" s="1017">
        <v>473743</v>
      </c>
      <c r="C13" s="688">
        <v>473743</v>
      </c>
      <c r="D13" s="688">
        <v>0</v>
      </c>
      <c r="E13" s="688">
        <v>0</v>
      </c>
      <c r="F13" s="688">
        <v>0</v>
      </c>
      <c r="G13" s="688">
        <v>0</v>
      </c>
      <c r="H13" s="688">
        <v>0</v>
      </c>
      <c r="I13" s="688">
        <v>0</v>
      </c>
      <c r="J13" s="688">
        <v>0</v>
      </c>
      <c r="K13" s="688">
        <v>0</v>
      </c>
      <c r="L13" s="688">
        <v>0</v>
      </c>
    </row>
    <row r="14" spans="1:12" s="160" customFormat="1" ht="10.4" customHeight="1" x14ac:dyDescent="0.2">
      <c r="A14" s="174" t="s">
        <v>881</v>
      </c>
      <c r="B14" s="1017">
        <v>436428</v>
      </c>
      <c r="C14" s="688">
        <v>436428</v>
      </c>
      <c r="D14" s="688">
        <v>0</v>
      </c>
      <c r="E14" s="688">
        <v>0</v>
      </c>
      <c r="F14" s="688">
        <v>0</v>
      </c>
      <c r="G14" s="688">
        <v>0</v>
      </c>
      <c r="H14" s="688">
        <v>0</v>
      </c>
      <c r="I14" s="688">
        <v>0</v>
      </c>
      <c r="J14" s="688">
        <v>0</v>
      </c>
      <c r="K14" s="688">
        <v>0</v>
      </c>
      <c r="L14" s="688">
        <v>0</v>
      </c>
    </row>
    <row r="15" spans="1:12" s="160" customFormat="1" ht="10.4" customHeight="1" x14ac:dyDescent="0.2">
      <c r="A15" s="174" t="s">
        <v>784</v>
      </c>
      <c r="B15" s="1017">
        <v>5218</v>
      </c>
      <c r="C15" s="688">
        <v>5218</v>
      </c>
      <c r="D15" s="688">
        <v>0</v>
      </c>
      <c r="E15" s="688">
        <v>0</v>
      </c>
      <c r="F15" s="688">
        <v>0</v>
      </c>
      <c r="G15" s="688">
        <v>0</v>
      </c>
      <c r="H15" s="688">
        <v>0</v>
      </c>
      <c r="I15" s="688">
        <v>0</v>
      </c>
      <c r="J15" s="688">
        <v>0</v>
      </c>
      <c r="K15" s="688">
        <v>0</v>
      </c>
      <c r="L15" s="688">
        <v>0</v>
      </c>
    </row>
    <row r="16" spans="1:12" s="160" customFormat="1" ht="10.4" customHeight="1" x14ac:dyDescent="0.2">
      <c r="A16" s="174" t="s">
        <v>785</v>
      </c>
      <c r="B16" s="1017">
        <v>10681</v>
      </c>
      <c r="C16" s="688">
        <v>10681</v>
      </c>
      <c r="D16" s="688">
        <v>0</v>
      </c>
      <c r="E16" s="688">
        <v>0</v>
      </c>
      <c r="F16" s="688">
        <v>0</v>
      </c>
      <c r="G16" s="688">
        <v>0</v>
      </c>
      <c r="H16" s="688">
        <v>0</v>
      </c>
      <c r="I16" s="688">
        <v>0</v>
      </c>
      <c r="J16" s="688">
        <v>0</v>
      </c>
      <c r="K16" s="688">
        <v>0</v>
      </c>
      <c r="L16" s="688">
        <v>0</v>
      </c>
    </row>
    <row r="17" spans="1:12" s="160" customFormat="1" ht="10.4" customHeight="1" x14ac:dyDescent="0.2">
      <c r="A17" s="174" t="s">
        <v>786</v>
      </c>
      <c r="B17" s="1017">
        <v>4457</v>
      </c>
      <c r="C17" s="688">
        <v>4457</v>
      </c>
      <c r="D17" s="688">
        <v>0</v>
      </c>
      <c r="E17" s="688">
        <v>0</v>
      </c>
      <c r="F17" s="688">
        <v>0</v>
      </c>
      <c r="G17" s="688">
        <v>0</v>
      </c>
      <c r="H17" s="688">
        <v>0</v>
      </c>
      <c r="I17" s="688">
        <v>0</v>
      </c>
      <c r="J17" s="688">
        <v>0</v>
      </c>
      <c r="K17" s="688">
        <v>0</v>
      </c>
      <c r="L17" s="688">
        <v>0</v>
      </c>
    </row>
    <row r="18" spans="1:12" s="160" customFormat="1" ht="10.4" customHeight="1" x14ac:dyDescent="0.2">
      <c r="A18" s="174" t="s">
        <v>883</v>
      </c>
      <c r="B18" s="1017">
        <v>104682</v>
      </c>
      <c r="C18" s="688">
        <v>104682</v>
      </c>
      <c r="D18" s="688">
        <v>0</v>
      </c>
      <c r="E18" s="688">
        <v>0</v>
      </c>
      <c r="F18" s="688">
        <v>0</v>
      </c>
      <c r="G18" s="688">
        <v>0</v>
      </c>
      <c r="H18" s="688">
        <v>0</v>
      </c>
      <c r="I18" s="688">
        <v>0</v>
      </c>
      <c r="J18" s="688">
        <v>0</v>
      </c>
      <c r="K18" s="688">
        <v>0</v>
      </c>
      <c r="L18" s="688">
        <v>0</v>
      </c>
    </row>
    <row r="19" spans="1:12" s="160" customFormat="1" ht="10.4" customHeight="1" x14ac:dyDescent="0.2">
      <c r="A19" s="174" t="s">
        <v>1915</v>
      </c>
      <c r="B19" s="1017">
        <v>4457</v>
      </c>
      <c r="C19" s="688">
        <v>4457</v>
      </c>
      <c r="D19" s="688">
        <v>0</v>
      </c>
      <c r="E19" s="688">
        <v>0</v>
      </c>
      <c r="F19" s="688">
        <v>0</v>
      </c>
      <c r="G19" s="688">
        <v>0</v>
      </c>
      <c r="H19" s="688">
        <v>0</v>
      </c>
      <c r="I19" s="688">
        <v>0</v>
      </c>
      <c r="J19" s="688">
        <v>0</v>
      </c>
      <c r="K19" s="688">
        <v>0</v>
      </c>
      <c r="L19" s="688">
        <v>0</v>
      </c>
    </row>
    <row r="20" spans="1:12" s="160" customFormat="1" ht="10.4" customHeight="1" x14ac:dyDescent="0.2">
      <c r="A20" s="172" t="s">
        <v>859</v>
      </c>
      <c r="B20" s="1017">
        <v>810846</v>
      </c>
      <c r="C20" s="1017">
        <v>810846</v>
      </c>
      <c r="D20" s="1017">
        <v>0</v>
      </c>
      <c r="E20" s="1017">
        <v>0</v>
      </c>
      <c r="F20" s="1017">
        <v>0</v>
      </c>
      <c r="G20" s="1017">
        <v>0</v>
      </c>
      <c r="H20" s="1017">
        <v>0</v>
      </c>
      <c r="I20" s="1017">
        <v>0</v>
      </c>
      <c r="J20" s="1017">
        <v>0</v>
      </c>
      <c r="K20" s="1017">
        <v>0</v>
      </c>
      <c r="L20" s="1017">
        <v>0</v>
      </c>
    </row>
    <row r="21" spans="1:12" s="160" customFormat="1" ht="10.4" customHeight="1" x14ac:dyDescent="0.2">
      <c r="A21" s="174" t="s">
        <v>346</v>
      </c>
      <c r="B21" s="1017">
        <v>405423</v>
      </c>
      <c r="C21" s="688">
        <v>405423</v>
      </c>
      <c r="D21" s="688">
        <v>0</v>
      </c>
      <c r="E21" s="688">
        <v>0</v>
      </c>
      <c r="F21" s="688">
        <v>0</v>
      </c>
      <c r="G21" s="688">
        <v>0</v>
      </c>
      <c r="H21" s="688">
        <v>0</v>
      </c>
      <c r="I21" s="688">
        <v>0</v>
      </c>
      <c r="J21" s="688">
        <v>0</v>
      </c>
      <c r="K21" s="688">
        <v>0</v>
      </c>
      <c r="L21" s="688">
        <v>0</v>
      </c>
    </row>
    <row r="22" spans="1:12" s="160" customFormat="1" ht="10.4" customHeight="1" x14ac:dyDescent="0.2">
      <c r="A22" s="174" t="s">
        <v>790</v>
      </c>
      <c r="B22" s="1017">
        <v>405423</v>
      </c>
      <c r="C22" s="688">
        <v>405423</v>
      </c>
      <c r="D22" s="688">
        <v>0</v>
      </c>
      <c r="E22" s="688">
        <v>0</v>
      </c>
      <c r="F22" s="688">
        <v>0</v>
      </c>
      <c r="G22" s="688">
        <v>0</v>
      </c>
      <c r="H22" s="688">
        <v>0</v>
      </c>
      <c r="I22" s="688">
        <v>0</v>
      </c>
      <c r="J22" s="688">
        <v>0</v>
      </c>
      <c r="K22" s="688">
        <v>0</v>
      </c>
      <c r="L22" s="688">
        <v>0</v>
      </c>
    </row>
    <row r="23" spans="1:12" s="160" customFormat="1" ht="17.25" customHeight="1" x14ac:dyDescent="0.2">
      <c r="A23" s="1621" t="s">
        <v>877</v>
      </c>
      <c r="B23" s="1621"/>
      <c r="C23" s="1621"/>
      <c r="D23" s="1621"/>
      <c r="E23" s="1621"/>
      <c r="F23" s="1621"/>
      <c r="G23" s="1621"/>
      <c r="H23" s="1621"/>
      <c r="I23" s="1621"/>
      <c r="J23" s="1621"/>
      <c r="K23" s="1621"/>
      <c r="L23" s="1621"/>
    </row>
    <row r="24" spans="1:12" s="160" customFormat="1" ht="10.4" customHeight="1" x14ac:dyDescent="0.2">
      <c r="A24" s="1014" t="s">
        <v>278</v>
      </c>
      <c r="B24" s="1017">
        <v>959748</v>
      </c>
      <c r="C24" s="1017">
        <v>958921</v>
      </c>
      <c r="D24" s="1017">
        <v>63</v>
      </c>
      <c r="E24" s="1017">
        <v>538</v>
      </c>
      <c r="F24" s="1017">
        <v>133</v>
      </c>
      <c r="G24" s="1017">
        <v>16</v>
      </c>
      <c r="H24" s="1017">
        <v>19</v>
      </c>
      <c r="I24" s="1017">
        <v>8</v>
      </c>
      <c r="J24" s="1017">
        <v>12</v>
      </c>
      <c r="K24" s="1017">
        <v>0</v>
      </c>
      <c r="L24" s="1017">
        <v>38</v>
      </c>
    </row>
    <row r="25" spans="1:12" s="160" customFormat="1" ht="10.4" customHeight="1" x14ac:dyDescent="0.2">
      <c r="A25" s="172" t="s">
        <v>279</v>
      </c>
      <c r="B25" s="1017">
        <v>973</v>
      </c>
      <c r="C25" s="1017">
        <v>146</v>
      </c>
      <c r="D25" s="1017">
        <v>63</v>
      </c>
      <c r="E25" s="1017">
        <v>538</v>
      </c>
      <c r="F25" s="1017">
        <v>133</v>
      </c>
      <c r="G25" s="1017">
        <v>16</v>
      </c>
      <c r="H25" s="1017">
        <v>19</v>
      </c>
      <c r="I25" s="1017">
        <v>8</v>
      </c>
      <c r="J25" s="1017">
        <v>12</v>
      </c>
      <c r="K25" s="1017">
        <v>0</v>
      </c>
      <c r="L25" s="1017">
        <v>38</v>
      </c>
    </row>
    <row r="26" spans="1:12" s="160" customFormat="1" ht="10.4" customHeight="1" x14ac:dyDescent="0.2">
      <c r="A26" s="174" t="s">
        <v>335</v>
      </c>
      <c r="B26" s="1017">
        <v>919</v>
      </c>
      <c r="C26" s="688">
        <v>139</v>
      </c>
      <c r="D26" s="688">
        <v>63</v>
      </c>
      <c r="E26" s="688">
        <v>538</v>
      </c>
      <c r="F26" s="688">
        <v>122</v>
      </c>
      <c r="G26" s="688">
        <v>11</v>
      </c>
      <c r="H26" s="688">
        <v>19</v>
      </c>
      <c r="I26" s="688">
        <v>0</v>
      </c>
      <c r="J26" s="688">
        <v>7</v>
      </c>
      <c r="K26" s="688">
        <v>0</v>
      </c>
      <c r="L26" s="688">
        <v>20</v>
      </c>
    </row>
    <row r="27" spans="1:12" s="160" customFormat="1" ht="10.4" customHeight="1" x14ac:dyDescent="0.2">
      <c r="A27" s="174" t="s">
        <v>589</v>
      </c>
      <c r="B27" s="1017">
        <v>54</v>
      </c>
      <c r="C27" s="688">
        <v>7</v>
      </c>
      <c r="D27" s="688">
        <v>0</v>
      </c>
      <c r="E27" s="688">
        <v>0</v>
      </c>
      <c r="F27" s="688">
        <v>11</v>
      </c>
      <c r="G27" s="688">
        <v>5</v>
      </c>
      <c r="H27" s="688">
        <v>0</v>
      </c>
      <c r="I27" s="688">
        <v>8</v>
      </c>
      <c r="J27" s="688">
        <v>5</v>
      </c>
      <c r="K27" s="688">
        <v>0</v>
      </c>
      <c r="L27" s="688">
        <v>18</v>
      </c>
    </row>
    <row r="28" spans="1:12" s="160" customFormat="1" ht="10.4" customHeight="1" x14ac:dyDescent="0.2">
      <c r="A28" s="172" t="s">
        <v>858</v>
      </c>
      <c r="B28" s="1017">
        <v>553352</v>
      </c>
      <c r="C28" s="1017">
        <v>553352</v>
      </c>
      <c r="D28" s="1017">
        <v>0</v>
      </c>
      <c r="E28" s="1017">
        <v>0</v>
      </c>
      <c r="F28" s="1017">
        <v>0</v>
      </c>
      <c r="G28" s="1017">
        <v>0</v>
      </c>
      <c r="H28" s="1017">
        <v>0</v>
      </c>
      <c r="I28" s="1017">
        <v>0</v>
      </c>
      <c r="J28" s="1017">
        <v>0</v>
      </c>
      <c r="K28" s="1017">
        <v>0</v>
      </c>
      <c r="L28" s="1017">
        <v>0</v>
      </c>
    </row>
    <row r="29" spans="1:12" s="160" customFormat="1" ht="10.4" customHeight="1" x14ac:dyDescent="0.2">
      <c r="A29" s="174" t="s">
        <v>782</v>
      </c>
      <c r="B29" s="1017">
        <v>35070</v>
      </c>
      <c r="C29" s="688">
        <v>35070</v>
      </c>
      <c r="D29" s="688">
        <v>0</v>
      </c>
      <c r="E29" s="688">
        <v>0</v>
      </c>
      <c r="F29" s="688">
        <v>0</v>
      </c>
      <c r="G29" s="688">
        <v>0</v>
      </c>
      <c r="H29" s="688">
        <v>0</v>
      </c>
      <c r="I29" s="688">
        <v>0</v>
      </c>
      <c r="J29" s="688">
        <v>0</v>
      </c>
      <c r="K29" s="688">
        <v>0</v>
      </c>
      <c r="L29" s="688">
        <v>0</v>
      </c>
    </row>
    <row r="30" spans="1:12" s="160" customFormat="1" ht="10.4" customHeight="1" x14ac:dyDescent="0.2">
      <c r="A30" s="174" t="s">
        <v>341</v>
      </c>
      <c r="B30" s="1017">
        <v>237217</v>
      </c>
      <c r="C30" s="688">
        <v>237217</v>
      </c>
      <c r="D30" s="688">
        <v>0</v>
      </c>
      <c r="E30" s="688">
        <v>0</v>
      </c>
      <c r="F30" s="688">
        <v>0</v>
      </c>
      <c r="G30" s="688">
        <v>0</v>
      </c>
      <c r="H30" s="688">
        <v>0</v>
      </c>
      <c r="I30" s="688">
        <v>0</v>
      </c>
      <c r="J30" s="688">
        <v>0</v>
      </c>
      <c r="K30" s="688">
        <v>0</v>
      </c>
      <c r="L30" s="688">
        <v>0</v>
      </c>
    </row>
    <row r="31" spans="1:12" s="160" customFormat="1" ht="10.4" customHeight="1" x14ac:dyDescent="0.2">
      <c r="A31" s="174" t="s">
        <v>881</v>
      </c>
      <c r="B31" s="1017">
        <v>218159</v>
      </c>
      <c r="C31" s="688">
        <v>218159</v>
      </c>
      <c r="D31" s="688">
        <v>0</v>
      </c>
      <c r="E31" s="688">
        <v>0</v>
      </c>
      <c r="F31" s="688">
        <v>0</v>
      </c>
      <c r="G31" s="688">
        <v>0</v>
      </c>
      <c r="H31" s="688">
        <v>0</v>
      </c>
      <c r="I31" s="688">
        <v>0</v>
      </c>
      <c r="J31" s="688">
        <v>0</v>
      </c>
      <c r="K31" s="688">
        <v>0</v>
      </c>
      <c r="L31" s="688">
        <v>0</v>
      </c>
    </row>
    <row r="32" spans="1:12" s="160" customFormat="1" ht="10.4" customHeight="1" x14ac:dyDescent="0.2">
      <c r="A32" s="174" t="s">
        <v>784</v>
      </c>
      <c r="B32" s="1017">
        <v>2555</v>
      </c>
      <c r="C32" s="688">
        <v>2555</v>
      </c>
      <c r="D32" s="688">
        <v>0</v>
      </c>
      <c r="E32" s="688">
        <v>0</v>
      </c>
      <c r="F32" s="688">
        <v>0</v>
      </c>
      <c r="G32" s="688">
        <v>0</v>
      </c>
      <c r="H32" s="688">
        <v>0</v>
      </c>
      <c r="I32" s="688">
        <v>0</v>
      </c>
      <c r="J32" s="688">
        <v>0</v>
      </c>
      <c r="K32" s="688">
        <v>0</v>
      </c>
      <c r="L32" s="688">
        <v>0</v>
      </c>
    </row>
    <row r="33" spans="1:12" s="160" customFormat="1" ht="10.4" customHeight="1" x14ac:dyDescent="0.2">
      <c r="A33" s="174" t="s">
        <v>785</v>
      </c>
      <c r="B33" s="1017">
        <v>5236</v>
      </c>
      <c r="C33" s="688">
        <v>5236</v>
      </c>
      <c r="D33" s="688">
        <v>0</v>
      </c>
      <c r="E33" s="688">
        <v>0</v>
      </c>
      <c r="F33" s="688">
        <v>0</v>
      </c>
      <c r="G33" s="688">
        <v>0</v>
      </c>
      <c r="H33" s="688">
        <v>0</v>
      </c>
      <c r="I33" s="688">
        <v>0</v>
      </c>
      <c r="J33" s="688">
        <v>0</v>
      </c>
      <c r="K33" s="688">
        <v>0</v>
      </c>
      <c r="L33" s="688">
        <v>0</v>
      </c>
    </row>
    <row r="34" spans="1:12" s="160" customFormat="1" ht="10.4" customHeight="1" x14ac:dyDescent="0.2">
      <c r="A34" s="174" t="s">
        <v>786</v>
      </c>
      <c r="B34" s="1017">
        <v>2160</v>
      </c>
      <c r="C34" s="688">
        <v>2160</v>
      </c>
      <c r="D34" s="688">
        <v>0</v>
      </c>
      <c r="E34" s="688">
        <v>0</v>
      </c>
      <c r="F34" s="688">
        <v>0</v>
      </c>
      <c r="G34" s="688">
        <v>0</v>
      </c>
      <c r="H34" s="688">
        <v>0</v>
      </c>
      <c r="I34" s="688">
        <v>0</v>
      </c>
      <c r="J34" s="688">
        <v>0</v>
      </c>
      <c r="K34" s="688">
        <v>0</v>
      </c>
      <c r="L34" s="688">
        <v>0</v>
      </c>
    </row>
    <row r="35" spans="1:12" s="160" customFormat="1" ht="10.4" customHeight="1" x14ac:dyDescent="0.2">
      <c r="A35" s="174" t="s">
        <v>883</v>
      </c>
      <c r="B35" s="1017">
        <v>50658</v>
      </c>
      <c r="C35" s="688">
        <v>50658</v>
      </c>
      <c r="D35" s="688">
        <v>0</v>
      </c>
      <c r="E35" s="688">
        <v>0</v>
      </c>
      <c r="F35" s="688">
        <v>0</v>
      </c>
      <c r="G35" s="688">
        <v>0</v>
      </c>
      <c r="H35" s="688">
        <v>0</v>
      </c>
      <c r="I35" s="688">
        <v>0</v>
      </c>
      <c r="J35" s="688">
        <v>0</v>
      </c>
      <c r="K35" s="688">
        <v>0</v>
      </c>
      <c r="L35" s="688">
        <v>0</v>
      </c>
    </row>
    <row r="36" spans="1:12" s="160" customFormat="1" ht="10.4" customHeight="1" x14ac:dyDescent="0.2">
      <c r="A36" s="174" t="s">
        <v>1915</v>
      </c>
      <c r="B36" s="1017">
        <v>2297</v>
      </c>
      <c r="C36" s="688">
        <v>2297</v>
      </c>
      <c r="D36" s="688">
        <v>0</v>
      </c>
      <c r="E36" s="688">
        <v>0</v>
      </c>
      <c r="F36" s="688">
        <v>0</v>
      </c>
      <c r="G36" s="688">
        <v>0</v>
      </c>
      <c r="H36" s="688">
        <v>0</v>
      </c>
      <c r="I36" s="688">
        <v>0</v>
      </c>
      <c r="J36" s="688">
        <v>0</v>
      </c>
      <c r="K36" s="688">
        <v>0</v>
      </c>
      <c r="L36" s="688">
        <v>0</v>
      </c>
    </row>
    <row r="37" spans="1:12" s="160" customFormat="1" ht="10.4" customHeight="1" x14ac:dyDescent="0.2">
      <c r="A37" s="172" t="s">
        <v>859</v>
      </c>
      <c r="B37" s="1017">
        <v>405423</v>
      </c>
      <c r="C37" s="1017">
        <v>405423</v>
      </c>
      <c r="D37" s="1017">
        <v>0</v>
      </c>
      <c r="E37" s="1017">
        <v>0</v>
      </c>
      <c r="F37" s="1017">
        <v>0</v>
      </c>
      <c r="G37" s="1017">
        <v>0</v>
      </c>
      <c r="H37" s="1017">
        <v>0</v>
      </c>
      <c r="I37" s="1017">
        <v>0</v>
      </c>
      <c r="J37" s="1017">
        <v>0</v>
      </c>
      <c r="K37" s="1017">
        <v>0</v>
      </c>
      <c r="L37" s="1017">
        <v>0</v>
      </c>
    </row>
    <row r="38" spans="1:12" s="160" customFormat="1" ht="10.4" customHeight="1" x14ac:dyDescent="0.2">
      <c r="A38" s="174" t="s">
        <v>346</v>
      </c>
      <c r="B38" s="1017">
        <v>202570</v>
      </c>
      <c r="C38" s="688">
        <v>202570</v>
      </c>
      <c r="D38" s="688">
        <v>0</v>
      </c>
      <c r="E38" s="688">
        <v>0</v>
      </c>
      <c r="F38" s="688">
        <v>0</v>
      </c>
      <c r="G38" s="688">
        <v>0</v>
      </c>
      <c r="H38" s="688">
        <v>0</v>
      </c>
      <c r="I38" s="688">
        <v>0</v>
      </c>
      <c r="J38" s="688">
        <v>0</v>
      </c>
      <c r="K38" s="688">
        <v>0</v>
      </c>
      <c r="L38" s="688">
        <v>0</v>
      </c>
    </row>
    <row r="39" spans="1:12" s="160" customFormat="1" ht="10.4" customHeight="1" x14ac:dyDescent="0.2">
      <c r="A39" s="174" t="s">
        <v>790</v>
      </c>
      <c r="B39" s="1017">
        <v>202853</v>
      </c>
      <c r="C39" s="688">
        <v>202853</v>
      </c>
      <c r="D39" s="688">
        <v>0</v>
      </c>
      <c r="E39" s="688">
        <v>0</v>
      </c>
      <c r="F39" s="688">
        <v>0</v>
      </c>
      <c r="G39" s="688">
        <v>0</v>
      </c>
      <c r="H39" s="688">
        <v>0</v>
      </c>
      <c r="I39" s="688">
        <v>0</v>
      </c>
      <c r="J39" s="688">
        <v>0</v>
      </c>
      <c r="K39" s="688">
        <v>0</v>
      </c>
      <c r="L39" s="688">
        <v>0</v>
      </c>
    </row>
    <row r="40" spans="1:12" s="160" customFormat="1" ht="17.25" customHeight="1" x14ac:dyDescent="0.2">
      <c r="A40" s="1621" t="s">
        <v>878</v>
      </c>
      <c r="B40" s="1621"/>
      <c r="C40" s="1621"/>
      <c r="D40" s="1621"/>
      <c r="E40" s="1621"/>
      <c r="F40" s="1621"/>
      <c r="G40" s="1621"/>
      <c r="H40" s="1621"/>
      <c r="I40" s="1621"/>
      <c r="J40" s="1621"/>
      <c r="K40" s="1621"/>
      <c r="L40" s="1621"/>
    </row>
    <row r="41" spans="1:12" s="178" customFormat="1" ht="9" customHeight="1" x14ac:dyDescent="0.2">
      <c r="A41" s="1014" t="s">
        <v>278</v>
      </c>
      <c r="B41" s="1017">
        <v>962031</v>
      </c>
      <c r="C41" s="1017">
        <v>958863</v>
      </c>
      <c r="D41" s="1017">
        <v>2481</v>
      </c>
      <c r="E41" s="1017">
        <v>507</v>
      </c>
      <c r="F41" s="1017">
        <v>117</v>
      </c>
      <c r="G41" s="1017">
        <v>10</v>
      </c>
      <c r="H41" s="1017">
        <v>0</v>
      </c>
      <c r="I41" s="1017">
        <v>11</v>
      </c>
      <c r="J41" s="1017">
        <v>5</v>
      </c>
      <c r="K41" s="1017">
        <v>17</v>
      </c>
      <c r="L41" s="1017">
        <v>20</v>
      </c>
    </row>
    <row r="42" spans="1:12" s="160" customFormat="1" ht="10.4" customHeight="1" x14ac:dyDescent="0.2">
      <c r="A42" s="172" t="s">
        <v>279</v>
      </c>
      <c r="B42" s="1017">
        <v>3256</v>
      </c>
      <c r="C42" s="1017">
        <v>88</v>
      </c>
      <c r="D42" s="1017">
        <v>2481</v>
      </c>
      <c r="E42" s="1017">
        <v>507</v>
      </c>
      <c r="F42" s="1017">
        <v>117</v>
      </c>
      <c r="G42" s="1017">
        <v>10</v>
      </c>
      <c r="H42" s="1017">
        <v>0</v>
      </c>
      <c r="I42" s="1017">
        <v>11</v>
      </c>
      <c r="J42" s="1017">
        <v>5</v>
      </c>
      <c r="K42" s="1017">
        <v>17</v>
      </c>
      <c r="L42" s="1017">
        <v>20</v>
      </c>
    </row>
    <row r="43" spans="1:12" s="160" customFormat="1" ht="9" customHeight="1" x14ac:dyDescent="0.2">
      <c r="A43" s="174" t="s">
        <v>335</v>
      </c>
      <c r="B43" s="1017">
        <v>3210</v>
      </c>
      <c r="C43" s="688">
        <v>81</v>
      </c>
      <c r="D43" s="688">
        <v>2479</v>
      </c>
      <c r="E43" s="688">
        <v>506</v>
      </c>
      <c r="F43" s="688">
        <v>110</v>
      </c>
      <c r="G43" s="688">
        <v>2</v>
      </c>
      <c r="H43" s="688">
        <v>0</v>
      </c>
      <c r="I43" s="688">
        <v>7</v>
      </c>
      <c r="J43" s="688">
        <v>4</v>
      </c>
      <c r="K43" s="688">
        <v>11</v>
      </c>
      <c r="L43" s="688">
        <v>10</v>
      </c>
    </row>
    <row r="44" spans="1:12" s="160" customFormat="1" ht="9" customHeight="1" x14ac:dyDescent="0.2">
      <c r="A44" s="174" t="s">
        <v>589</v>
      </c>
      <c r="B44" s="1017">
        <v>46</v>
      </c>
      <c r="C44" s="688">
        <v>7</v>
      </c>
      <c r="D44" s="688">
        <v>2</v>
      </c>
      <c r="E44" s="688">
        <v>1</v>
      </c>
      <c r="F44" s="688">
        <v>7</v>
      </c>
      <c r="G44" s="688">
        <v>8</v>
      </c>
      <c r="H44" s="688">
        <v>0</v>
      </c>
      <c r="I44" s="688">
        <v>4</v>
      </c>
      <c r="J44" s="688">
        <v>1</v>
      </c>
      <c r="K44" s="688">
        <v>6</v>
      </c>
      <c r="L44" s="688">
        <v>10</v>
      </c>
    </row>
    <row r="45" spans="1:12" s="160" customFormat="1" ht="9" customHeight="1" x14ac:dyDescent="0.2">
      <c r="A45" s="172" t="s">
        <v>858</v>
      </c>
      <c r="B45" s="1017">
        <v>553352</v>
      </c>
      <c r="C45" s="1017">
        <v>553352</v>
      </c>
      <c r="D45" s="1017">
        <v>0</v>
      </c>
      <c r="E45" s="1017">
        <v>0</v>
      </c>
      <c r="F45" s="1017">
        <v>0</v>
      </c>
      <c r="G45" s="1017">
        <v>0</v>
      </c>
      <c r="H45" s="1017">
        <v>0</v>
      </c>
      <c r="I45" s="1017">
        <v>0</v>
      </c>
      <c r="J45" s="1017">
        <v>0</v>
      </c>
      <c r="K45" s="1017">
        <v>0</v>
      </c>
      <c r="L45" s="1017">
        <v>0</v>
      </c>
    </row>
    <row r="46" spans="1:12" s="160" customFormat="1" ht="9" customHeight="1" x14ac:dyDescent="0.2">
      <c r="A46" s="174" t="s">
        <v>782</v>
      </c>
      <c r="B46" s="1017">
        <v>31968</v>
      </c>
      <c r="C46" s="688">
        <v>31968</v>
      </c>
      <c r="D46" s="688">
        <v>0</v>
      </c>
      <c r="E46" s="688">
        <v>0</v>
      </c>
      <c r="F46" s="688">
        <v>0</v>
      </c>
      <c r="G46" s="688">
        <v>0</v>
      </c>
      <c r="H46" s="688">
        <v>0</v>
      </c>
      <c r="I46" s="688">
        <v>0</v>
      </c>
      <c r="J46" s="688">
        <v>0</v>
      </c>
      <c r="K46" s="688">
        <v>0</v>
      </c>
      <c r="L46" s="688">
        <v>0</v>
      </c>
    </row>
    <row r="47" spans="1:12" s="160" customFormat="1" ht="9" customHeight="1" x14ac:dyDescent="0.2">
      <c r="A47" s="174" t="s">
        <v>341</v>
      </c>
      <c r="B47" s="1017">
        <v>236526</v>
      </c>
      <c r="C47" s="688">
        <v>236526</v>
      </c>
      <c r="D47" s="688">
        <v>0</v>
      </c>
      <c r="E47" s="688">
        <v>0</v>
      </c>
      <c r="F47" s="688">
        <v>0</v>
      </c>
      <c r="G47" s="688">
        <v>0</v>
      </c>
      <c r="H47" s="688">
        <v>0</v>
      </c>
      <c r="I47" s="688">
        <v>0</v>
      </c>
      <c r="J47" s="688">
        <v>0</v>
      </c>
      <c r="K47" s="688">
        <v>0</v>
      </c>
      <c r="L47" s="688">
        <v>0</v>
      </c>
    </row>
    <row r="48" spans="1:12" s="160" customFormat="1" ht="10.4" customHeight="1" x14ac:dyDescent="0.2">
      <c r="A48" s="174" t="s">
        <v>881</v>
      </c>
      <c r="B48" s="1017">
        <v>218269</v>
      </c>
      <c r="C48" s="688">
        <v>218269</v>
      </c>
      <c r="D48" s="688">
        <v>0</v>
      </c>
      <c r="E48" s="688">
        <v>0</v>
      </c>
      <c r="F48" s="688">
        <v>0</v>
      </c>
      <c r="G48" s="688">
        <v>0</v>
      </c>
      <c r="H48" s="688">
        <v>0</v>
      </c>
      <c r="I48" s="688">
        <v>0</v>
      </c>
      <c r="J48" s="688">
        <v>0</v>
      </c>
      <c r="K48" s="688">
        <v>0</v>
      </c>
      <c r="L48" s="688">
        <v>0</v>
      </c>
    </row>
    <row r="49" spans="1:12" s="160" customFormat="1" ht="9" customHeight="1" x14ac:dyDescent="0.2">
      <c r="A49" s="174" t="s">
        <v>784</v>
      </c>
      <c r="B49" s="1017">
        <v>2663</v>
      </c>
      <c r="C49" s="688">
        <v>2663</v>
      </c>
      <c r="D49" s="688">
        <v>0</v>
      </c>
      <c r="E49" s="688">
        <v>0</v>
      </c>
      <c r="F49" s="688">
        <v>0</v>
      </c>
      <c r="G49" s="688">
        <v>0</v>
      </c>
      <c r="H49" s="688">
        <v>0</v>
      </c>
      <c r="I49" s="688">
        <v>0</v>
      </c>
      <c r="J49" s="688">
        <v>0</v>
      </c>
      <c r="K49" s="688">
        <v>0</v>
      </c>
      <c r="L49" s="688">
        <v>0</v>
      </c>
    </row>
    <row r="50" spans="1:12" s="160" customFormat="1" ht="9" customHeight="1" x14ac:dyDescent="0.2">
      <c r="A50" s="174" t="s">
        <v>785</v>
      </c>
      <c r="B50" s="1017">
        <v>5445</v>
      </c>
      <c r="C50" s="688">
        <v>5445</v>
      </c>
      <c r="D50" s="688">
        <v>0</v>
      </c>
      <c r="E50" s="688">
        <v>0</v>
      </c>
      <c r="F50" s="688">
        <v>0</v>
      </c>
      <c r="G50" s="688">
        <v>0</v>
      </c>
      <c r="H50" s="688">
        <v>0</v>
      </c>
      <c r="I50" s="688">
        <v>0</v>
      </c>
      <c r="J50" s="688">
        <v>0</v>
      </c>
      <c r="K50" s="688">
        <v>0</v>
      </c>
      <c r="L50" s="688">
        <v>0</v>
      </c>
    </row>
    <row r="51" spans="1:12" s="160" customFormat="1" ht="9" customHeight="1" x14ac:dyDescent="0.2">
      <c r="A51" s="174" t="s">
        <v>786</v>
      </c>
      <c r="B51" s="1017">
        <v>2297</v>
      </c>
      <c r="C51" s="688">
        <v>2297</v>
      </c>
      <c r="D51" s="688">
        <v>0</v>
      </c>
      <c r="E51" s="688">
        <v>0</v>
      </c>
      <c r="F51" s="688">
        <v>0</v>
      </c>
      <c r="G51" s="688">
        <v>0</v>
      </c>
      <c r="H51" s="688">
        <v>0</v>
      </c>
      <c r="I51" s="688">
        <v>0</v>
      </c>
      <c r="J51" s="688">
        <v>0</v>
      </c>
      <c r="K51" s="688">
        <v>0</v>
      </c>
      <c r="L51" s="688">
        <v>0</v>
      </c>
    </row>
    <row r="52" spans="1:12" s="160" customFormat="1" ht="9" customHeight="1" x14ac:dyDescent="0.2">
      <c r="A52" s="174" t="s">
        <v>883</v>
      </c>
      <c r="B52" s="1017">
        <v>54024</v>
      </c>
      <c r="C52" s="688">
        <v>54024</v>
      </c>
      <c r="D52" s="688">
        <v>0</v>
      </c>
      <c r="E52" s="688">
        <v>0</v>
      </c>
      <c r="F52" s="688">
        <v>0</v>
      </c>
      <c r="G52" s="688">
        <v>0</v>
      </c>
      <c r="H52" s="688">
        <v>0</v>
      </c>
      <c r="I52" s="688">
        <v>0</v>
      </c>
      <c r="J52" s="688">
        <v>0</v>
      </c>
      <c r="K52" s="688">
        <v>0</v>
      </c>
      <c r="L52" s="688">
        <v>0</v>
      </c>
    </row>
    <row r="53" spans="1:12" s="160" customFormat="1" ht="9" customHeight="1" x14ac:dyDescent="0.2">
      <c r="A53" s="174" t="s">
        <v>1915</v>
      </c>
      <c r="B53" s="1017">
        <v>2160</v>
      </c>
      <c r="C53" s="688">
        <v>2160</v>
      </c>
      <c r="D53" s="688">
        <v>0</v>
      </c>
      <c r="E53" s="688">
        <v>0</v>
      </c>
      <c r="F53" s="688">
        <v>0</v>
      </c>
      <c r="G53" s="688">
        <v>0</v>
      </c>
      <c r="H53" s="688">
        <v>0</v>
      </c>
      <c r="I53" s="688">
        <v>0</v>
      </c>
      <c r="J53" s="688">
        <v>0</v>
      </c>
      <c r="K53" s="688">
        <v>0</v>
      </c>
      <c r="L53" s="688">
        <v>0</v>
      </c>
    </row>
    <row r="54" spans="1:12" s="160" customFormat="1" ht="9" customHeight="1" x14ac:dyDescent="0.2">
      <c r="A54" s="172" t="s">
        <v>859</v>
      </c>
      <c r="B54" s="1017">
        <v>405423</v>
      </c>
      <c r="C54" s="1017">
        <v>405423</v>
      </c>
      <c r="D54" s="1017">
        <v>0</v>
      </c>
      <c r="E54" s="1017">
        <v>0</v>
      </c>
      <c r="F54" s="1017">
        <v>0</v>
      </c>
      <c r="G54" s="1017">
        <v>0</v>
      </c>
      <c r="H54" s="1017">
        <v>0</v>
      </c>
      <c r="I54" s="1017">
        <v>0</v>
      </c>
      <c r="J54" s="1017">
        <v>0</v>
      </c>
      <c r="K54" s="1017">
        <v>0</v>
      </c>
      <c r="L54" s="1017">
        <v>0</v>
      </c>
    </row>
    <row r="55" spans="1:12" s="160" customFormat="1" ht="9" customHeight="1" x14ac:dyDescent="0.2">
      <c r="A55" s="174" t="s">
        <v>346</v>
      </c>
      <c r="B55" s="1017">
        <v>202853</v>
      </c>
      <c r="C55" s="688">
        <v>202853</v>
      </c>
      <c r="D55" s="688">
        <v>0</v>
      </c>
      <c r="E55" s="688">
        <v>0</v>
      </c>
      <c r="F55" s="688">
        <v>0</v>
      </c>
      <c r="G55" s="688">
        <v>0</v>
      </c>
      <c r="H55" s="688">
        <v>0</v>
      </c>
      <c r="I55" s="688">
        <v>0</v>
      </c>
      <c r="J55" s="688">
        <v>0</v>
      </c>
      <c r="K55" s="688">
        <v>0</v>
      </c>
      <c r="L55" s="688">
        <v>0</v>
      </c>
    </row>
    <row r="56" spans="1:12" s="160" customFormat="1" ht="9" customHeight="1" x14ac:dyDescent="0.2">
      <c r="A56" s="174" t="s">
        <v>790</v>
      </c>
      <c r="B56" s="1017">
        <v>202570</v>
      </c>
      <c r="C56" s="688">
        <v>202570</v>
      </c>
      <c r="D56" s="688">
        <v>0</v>
      </c>
      <c r="E56" s="688">
        <v>0</v>
      </c>
      <c r="F56" s="688">
        <v>0</v>
      </c>
      <c r="G56" s="688">
        <v>0</v>
      </c>
      <c r="H56" s="688">
        <v>0</v>
      </c>
      <c r="I56" s="688">
        <v>0</v>
      </c>
      <c r="J56" s="688">
        <v>0</v>
      </c>
      <c r="K56" s="688">
        <v>0</v>
      </c>
      <c r="L56" s="688">
        <v>0</v>
      </c>
    </row>
    <row r="57" spans="1:12" ht="5.15" customHeight="1" thickBot="1" x14ac:dyDescent="0.25">
      <c r="A57" s="274"/>
      <c r="B57" s="274"/>
      <c r="C57" s="274"/>
      <c r="D57" s="274"/>
      <c r="E57" s="274"/>
      <c r="F57" s="274"/>
      <c r="G57" s="274"/>
      <c r="H57" s="274"/>
      <c r="I57" s="274"/>
      <c r="J57" s="274"/>
      <c r="K57" s="274"/>
      <c r="L57" s="274"/>
    </row>
    <row r="58" spans="1:12" ht="9.5" thickTop="1" x14ac:dyDescent="0.2">
      <c r="A58" s="162" t="s">
        <v>2262</v>
      </c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160"/>
    </row>
    <row r="59" spans="1:12" x14ac:dyDescent="0.2">
      <c r="A59" s="295" t="s">
        <v>1171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</sheetData>
  <mergeCells count="15">
    <mergeCell ref="A1:L1"/>
    <mergeCell ref="L3:L4"/>
    <mergeCell ref="A6:L6"/>
    <mergeCell ref="A23:L23"/>
    <mergeCell ref="A40:L40"/>
    <mergeCell ref="H3:H4"/>
    <mergeCell ref="I3:I4"/>
    <mergeCell ref="J3:J4"/>
    <mergeCell ref="K3:K4"/>
    <mergeCell ref="B3:B4"/>
    <mergeCell ref="C3:C4"/>
    <mergeCell ref="D3:D4"/>
    <mergeCell ref="E3:E4"/>
    <mergeCell ref="F3:F4"/>
    <mergeCell ref="G3:G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Sheet103"/>
  <dimension ref="A1:M20"/>
  <sheetViews>
    <sheetView showGridLines="0" zoomScaleNormal="100" zoomScaleSheetLayoutView="100" workbookViewId="0">
      <selection sqref="A1:M1"/>
    </sheetView>
  </sheetViews>
  <sheetFormatPr defaultColWidth="8.453125" defaultRowHeight="9" x14ac:dyDescent="0.2"/>
  <cols>
    <col min="1" max="1" width="16.453125" style="126" customWidth="1"/>
    <col min="2" max="2" width="7.453125" style="126" customWidth="1"/>
    <col min="3" max="3" width="5.54296875" style="126" customWidth="1"/>
    <col min="4" max="4" width="6.54296875" style="126" customWidth="1"/>
    <col min="5" max="5" width="5.54296875" style="126" customWidth="1"/>
    <col min="6" max="6" width="7.54296875" style="126" customWidth="1"/>
    <col min="7" max="7" width="6.453125" style="126" customWidth="1"/>
    <col min="8" max="8" width="5.54296875" style="126" customWidth="1"/>
    <col min="9" max="9" width="6.54296875" style="126" customWidth="1"/>
    <col min="10" max="10" width="7" style="126" customWidth="1"/>
    <col min="11" max="11" width="6.453125" style="126" customWidth="1"/>
    <col min="12" max="12" width="5.453125" style="126" customWidth="1"/>
    <col min="13" max="13" width="5.54296875" style="126" customWidth="1"/>
    <col min="14" max="16384" width="8.453125" style="126"/>
  </cols>
  <sheetData>
    <row r="1" spans="1:13" ht="16.5" customHeight="1" x14ac:dyDescent="0.2">
      <c r="A1" s="1577" t="s">
        <v>1510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  <c r="L1" s="1577"/>
      <c r="M1" s="1577"/>
    </row>
    <row r="2" spans="1:13" ht="14.25" customHeight="1" x14ac:dyDescent="0.2">
      <c r="A2" s="328">
        <v>2024</v>
      </c>
      <c r="M2" s="290" t="s">
        <v>184</v>
      </c>
    </row>
    <row r="3" spans="1:13" ht="10.4" customHeight="1" x14ac:dyDescent="0.2">
      <c r="A3" s="291" t="s">
        <v>879</v>
      </c>
      <c r="B3" s="1601" t="s">
        <v>1</v>
      </c>
      <c r="C3" s="1601" t="s">
        <v>787</v>
      </c>
      <c r="D3" s="1601" t="s">
        <v>339</v>
      </c>
      <c r="E3" s="1601" t="s">
        <v>785</v>
      </c>
      <c r="F3" s="1601" t="s">
        <v>880</v>
      </c>
      <c r="G3" s="1601" t="s">
        <v>786</v>
      </c>
      <c r="H3" s="1601" t="s">
        <v>782</v>
      </c>
      <c r="I3" s="1601" t="s">
        <v>881</v>
      </c>
      <c r="J3" s="1601" t="s">
        <v>341</v>
      </c>
      <c r="K3" s="1601" t="s">
        <v>882</v>
      </c>
      <c r="L3" s="1601" t="s">
        <v>783</v>
      </c>
      <c r="M3" s="1602" t="s">
        <v>883</v>
      </c>
    </row>
    <row r="4" spans="1:13" ht="27" customHeight="1" x14ac:dyDescent="0.2">
      <c r="A4" s="292" t="s">
        <v>884</v>
      </c>
      <c r="B4" s="1609"/>
      <c r="C4" s="1609"/>
      <c r="D4" s="1609"/>
      <c r="E4" s="1609"/>
      <c r="F4" s="1609"/>
      <c r="G4" s="1428"/>
      <c r="H4" s="1428"/>
      <c r="I4" s="1609"/>
      <c r="J4" s="1609"/>
      <c r="K4" s="1609"/>
      <c r="L4" s="1609"/>
      <c r="M4" s="1430"/>
    </row>
    <row r="5" spans="1:13" ht="7.5" customHeight="1" x14ac:dyDescent="0.2">
      <c r="A5" s="163"/>
      <c r="H5" s="293"/>
      <c r="I5" s="293"/>
    </row>
    <row r="6" spans="1:13" ht="10.4" customHeight="1" x14ac:dyDescent="0.2">
      <c r="A6" s="126" t="s">
        <v>1</v>
      </c>
      <c r="B6" s="1215">
        <v>553352</v>
      </c>
      <c r="C6" s="1215">
        <v>0</v>
      </c>
      <c r="D6" s="1215">
        <v>0</v>
      </c>
      <c r="E6" s="1215">
        <v>5445</v>
      </c>
      <c r="F6" s="1215">
        <v>2663</v>
      </c>
      <c r="G6" s="1215">
        <v>54024</v>
      </c>
      <c r="H6" s="1215">
        <v>31968</v>
      </c>
      <c r="I6" s="1215">
        <v>218269</v>
      </c>
      <c r="J6" s="1215">
        <v>236526</v>
      </c>
      <c r="K6" s="1215">
        <v>2297</v>
      </c>
      <c r="L6" s="1215">
        <v>0</v>
      </c>
      <c r="M6" s="1215">
        <v>2160</v>
      </c>
    </row>
    <row r="7" spans="1:13" ht="10.4" customHeight="1" x14ac:dyDescent="0.2">
      <c r="A7" s="202" t="s">
        <v>787</v>
      </c>
      <c r="B7" s="1215">
        <v>0</v>
      </c>
      <c r="C7" s="1216" t="s">
        <v>144</v>
      </c>
      <c r="D7" s="1216">
        <v>0</v>
      </c>
      <c r="E7" s="1216">
        <v>0</v>
      </c>
      <c r="F7" s="1216">
        <v>0</v>
      </c>
      <c r="G7" s="1216">
        <v>0</v>
      </c>
      <c r="H7" s="1216">
        <v>0</v>
      </c>
      <c r="I7" s="1216">
        <v>0</v>
      </c>
      <c r="J7" s="1216">
        <v>0</v>
      </c>
      <c r="K7" s="1216">
        <v>0</v>
      </c>
      <c r="L7" s="1216">
        <v>0</v>
      </c>
      <c r="M7" s="1216">
        <v>0</v>
      </c>
    </row>
    <row r="8" spans="1:13" ht="10.4" customHeight="1" x14ac:dyDescent="0.2">
      <c r="A8" s="202" t="s">
        <v>339</v>
      </c>
      <c r="B8" s="1215">
        <v>0</v>
      </c>
      <c r="C8" s="1217">
        <v>0</v>
      </c>
      <c r="D8" s="1216" t="s">
        <v>144</v>
      </c>
      <c r="E8" s="1216">
        <v>0</v>
      </c>
      <c r="F8" s="1216">
        <v>0</v>
      </c>
      <c r="G8" s="1216">
        <v>0</v>
      </c>
      <c r="H8" s="1216">
        <v>0</v>
      </c>
      <c r="I8" s="1216">
        <v>0</v>
      </c>
      <c r="J8" s="1216">
        <v>0</v>
      </c>
      <c r="K8" s="1216">
        <v>0</v>
      </c>
      <c r="L8" s="1216">
        <v>0</v>
      </c>
      <c r="M8" s="1216">
        <v>0</v>
      </c>
    </row>
    <row r="9" spans="1:13" ht="10.4" customHeight="1" x14ac:dyDescent="0.2">
      <c r="A9" s="202" t="s">
        <v>785</v>
      </c>
      <c r="B9" s="1215">
        <v>5236</v>
      </c>
      <c r="C9" s="1217">
        <v>0</v>
      </c>
      <c r="D9" s="1217">
        <v>0</v>
      </c>
      <c r="E9" s="1216" t="s">
        <v>144</v>
      </c>
      <c r="F9" s="1228">
        <v>1089</v>
      </c>
      <c r="G9" s="1228">
        <v>2339</v>
      </c>
      <c r="H9" s="1228">
        <v>1291</v>
      </c>
      <c r="I9" s="1216">
        <v>0</v>
      </c>
      <c r="J9" s="1228">
        <v>517</v>
      </c>
      <c r="K9" s="1216">
        <v>0</v>
      </c>
      <c r="L9" s="1228">
        <v>0</v>
      </c>
      <c r="M9" s="1216">
        <v>0</v>
      </c>
    </row>
    <row r="10" spans="1:13" ht="10.4" customHeight="1" x14ac:dyDescent="0.2">
      <c r="A10" s="202" t="s">
        <v>880</v>
      </c>
      <c r="B10" s="1215">
        <v>2555</v>
      </c>
      <c r="C10" s="1217">
        <v>0</v>
      </c>
      <c r="D10" s="1217">
        <v>0</v>
      </c>
      <c r="E10" s="1228">
        <v>1044</v>
      </c>
      <c r="F10" s="1216" t="s">
        <v>144</v>
      </c>
      <c r="G10" s="1228">
        <v>758</v>
      </c>
      <c r="H10" s="1228">
        <v>570</v>
      </c>
      <c r="I10" s="1216">
        <v>0</v>
      </c>
      <c r="J10" s="1228">
        <v>183</v>
      </c>
      <c r="K10" s="1216">
        <v>0</v>
      </c>
      <c r="L10" s="1228">
        <v>0</v>
      </c>
      <c r="M10" s="1216">
        <v>0</v>
      </c>
    </row>
    <row r="11" spans="1:13" ht="10.4" customHeight="1" x14ac:dyDescent="0.2">
      <c r="A11" s="202" t="s">
        <v>786</v>
      </c>
      <c r="B11" s="1215">
        <v>50658</v>
      </c>
      <c r="C11" s="1217">
        <v>0</v>
      </c>
      <c r="D11" s="1217">
        <v>0</v>
      </c>
      <c r="E11" s="1228">
        <v>2123</v>
      </c>
      <c r="F11" s="1228">
        <v>761</v>
      </c>
      <c r="G11" s="1216" t="s">
        <v>144</v>
      </c>
      <c r="H11" s="1228">
        <v>30107</v>
      </c>
      <c r="I11" s="1216">
        <v>0</v>
      </c>
      <c r="J11" s="1228">
        <v>17667</v>
      </c>
      <c r="K11" s="1216">
        <v>0</v>
      </c>
      <c r="L11" s="1228">
        <v>0</v>
      </c>
      <c r="M11" s="1216">
        <v>0</v>
      </c>
    </row>
    <row r="12" spans="1:13" ht="10.4" customHeight="1" x14ac:dyDescent="0.2">
      <c r="A12" s="202" t="s">
        <v>782</v>
      </c>
      <c r="B12" s="1215">
        <v>35070</v>
      </c>
      <c r="C12" s="1217">
        <v>0</v>
      </c>
      <c r="D12" s="1217">
        <v>0</v>
      </c>
      <c r="E12" s="1228">
        <v>1633</v>
      </c>
      <c r="F12" s="1228">
        <v>596</v>
      </c>
      <c r="G12" s="1228">
        <v>32841</v>
      </c>
      <c r="H12" s="1216" t="s">
        <v>144</v>
      </c>
      <c r="I12" s="1216">
        <v>0</v>
      </c>
      <c r="J12" s="1216">
        <v>0</v>
      </c>
      <c r="K12" s="1216">
        <v>0</v>
      </c>
      <c r="L12" s="1228">
        <v>0</v>
      </c>
      <c r="M12" s="1216">
        <v>0</v>
      </c>
    </row>
    <row r="13" spans="1:13" ht="10.4" customHeight="1" x14ac:dyDescent="0.2">
      <c r="A13" s="202" t="s">
        <v>881</v>
      </c>
      <c r="B13" s="1215">
        <v>218159</v>
      </c>
      <c r="C13" s="1217">
        <v>0</v>
      </c>
      <c r="D13" s="1217">
        <v>0</v>
      </c>
      <c r="E13" s="1216">
        <v>0</v>
      </c>
      <c r="F13" s="1216">
        <v>0</v>
      </c>
      <c r="G13" s="1216">
        <v>0</v>
      </c>
      <c r="H13" s="1216">
        <v>0</v>
      </c>
      <c r="I13" s="1216" t="s">
        <v>144</v>
      </c>
      <c r="J13" s="1228">
        <v>218159</v>
      </c>
      <c r="K13" s="1216">
        <v>0</v>
      </c>
      <c r="L13" s="1228">
        <v>0</v>
      </c>
      <c r="M13" s="1216">
        <v>0</v>
      </c>
    </row>
    <row r="14" spans="1:13" ht="10.4" customHeight="1" x14ac:dyDescent="0.2">
      <c r="A14" s="202" t="s">
        <v>341</v>
      </c>
      <c r="B14" s="1215">
        <v>237217</v>
      </c>
      <c r="C14" s="1217">
        <v>0</v>
      </c>
      <c r="D14" s="1217">
        <v>0</v>
      </c>
      <c r="E14" s="1228">
        <v>645</v>
      </c>
      <c r="F14" s="1228">
        <v>217</v>
      </c>
      <c r="G14" s="1228">
        <v>18086</v>
      </c>
      <c r="H14" s="1216">
        <v>0</v>
      </c>
      <c r="I14" s="1228">
        <v>218269</v>
      </c>
      <c r="J14" s="1216" t="s">
        <v>144</v>
      </c>
      <c r="K14" s="1216">
        <v>0</v>
      </c>
      <c r="L14" s="1228">
        <v>0</v>
      </c>
      <c r="M14" s="1216">
        <v>0</v>
      </c>
    </row>
    <row r="15" spans="1:13" ht="10.4" customHeight="1" x14ac:dyDescent="0.2">
      <c r="A15" s="202" t="s">
        <v>882</v>
      </c>
      <c r="B15" s="1215">
        <v>2160</v>
      </c>
      <c r="C15" s="1217">
        <v>0</v>
      </c>
      <c r="D15" s="1217">
        <v>0</v>
      </c>
      <c r="E15" s="1216">
        <v>0</v>
      </c>
      <c r="F15" s="1216">
        <v>0</v>
      </c>
      <c r="G15" s="1216">
        <v>0</v>
      </c>
      <c r="H15" s="1216">
        <v>0</v>
      </c>
      <c r="I15" s="1216">
        <v>0</v>
      </c>
      <c r="J15" s="1216">
        <v>0</v>
      </c>
      <c r="K15" s="1216" t="s">
        <v>144</v>
      </c>
      <c r="L15" s="1216">
        <v>0</v>
      </c>
      <c r="M15" s="1228">
        <v>2160</v>
      </c>
    </row>
    <row r="16" spans="1:13" ht="10.4" customHeight="1" x14ac:dyDescent="0.2">
      <c r="A16" s="202" t="s">
        <v>783</v>
      </c>
      <c r="B16" s="1215">
        <v>0</v>
      </c>
      <c r="C16" s="1217">
        <v>0</v>
      </c>
      <c r="D16" s="1217">
        <v>0</v>
      </c>
      <c r="E16" s="1228">
        <v>0</v>
      </c>
      <c r="F16" s="1228">
        <v>0</v>
      </c>
      <c r="G16" s="1228">
        <v>0</v>
      </c>
      <c r="H16" s="1228">
        <v>0</v>
      </c>
      <c r="I16" s="1216">
        <v>0</v>
      </c>
      <c r="J16" s="1228">
        <v>0</v>
      </c>
      <c r="K16" s="1216">
        <v>0</v>
      </c>
      <c r="L16" s="1216" t="s">
        <v>144</v>
      </c>
      <c r="M16" s="1216">
        <v>0</v>
      </c>
    </row>
    <row r="17" spans="1:13" ht="10.4" customHeight="1" x14ac:dyDescent="0.2">
      <c r="A17" s="202" t="s">
        <v>883</v>
      </c>
      <c r="B17" s="1215">
        <v>2297</v>
      </c>
      <c r="C17" s="1217">
        <v>0</v>
      </c>
      <c r="D17" s="1217">
        <v>0</v>
      </c>
      <c r="E17" s="1216">
        <v>0</v>
      </c>
      <c r="F17" s="1216">
        <v>0</v>
      </c>
      <c r="G17" s="1216">
        <v>0</v>
      </c>
      <c r="H17" s="1216">
        <v>0</v>
      </c>
      <c r="I17" s="1216">
        <v>0</v>
      </c>
      <c r="J17" s="1216">
        <v>0</v>
      </c>
      <c r="K17" s="1228">
        <v>2297</v>
      </c>
      <c r="L17" s="1216">
        <v>0</v>
      </c>
      <c r="M17" s="1216" t="s">
        <v>144</v>
      </c>
    </row>
    <row r="18" spans="1:13" ht="5.15" customHeight="1" thickBot="1" x14ac:dyDescent="0.25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</row>
    <row r="19" spans="1:13" ht="9.5" thickTop="1" x14ac:dyDescent="0.2">
      <c r="A19" s="295" t="s">
        <v>1297</v>
      </c>
    </row>
    <row r="20" spans="1:13" x14ac:dyDescent="0.2">
      <c r="A20" s="1139" t="s">
        <v>1762</v>
      </c>
    </row>
  </sheetData>
  <mergeCells count="13"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Sheet104"/>
  <dimension ref="A1:E18"/>
  <sheetViews>
    <sheetView showGridLines="0" zoomScaleNormal="100" zoomScaleSheetLayoutView="100" workbookViewId="0">
      <selection sqref="A1:E1"/>
    </sheetView>
  </sheetViews>
  <sheetFormatPr defaultColWidth="9.453125" defaultRowHeight="13" x14ac:dyDescent="0.3"/>
  <cols>
    <col min="1" max="1" width="24.54296875" style="277" customWidth="1"/>
    <col min="2" max="2" width="13.453125" style="277" customWidth="1"/>
    <col min="3" max="4" width="15.54296875" style="277" customWidth="1"/>
    <col min="5" max="5" width="19.453125" style="277" customWidth="1"/>
    <col min="6" max="16384" width="9.453125" style="277"/>
  </cols>
  <sheetData>
    <row r="1" spans="1:5" ht="20.25" customHeight="1" x14ac:dyDescent="0.3">
      <c r="A1" s="1622" t="s">
        <v>1511</v>
      </c>
      <c r="B1" s="1622"/>
      <c r="C1" s="1622"/>
      <c r="D1" s="1622"/>
      <c r="E1" s="1622"/>
    </row>
    <row r="2" spans="1:5" ht="16.5" customHeight="1" x14ac:dyDescent="0.3">
      <c r="A2" s="328">
        <v>2024</v>
      </c>
      <c r="B2" s="278"/>
      <c r="C2" s="279"/>
      <c r="D2" s="279"/>
      <c r="E2" s="280" t="s">
        <v>885</v>
      </c>
    </row>
    <row r="3" spans="1:5" ht="10.4" customHeight="1" x14ac:dyDescent="0.3">
      <c r="A3" s="1623" t="s">
        <v>886</v>
      </c>
      <c r="B3" s="1624" t="s">
        <v>260</v>
      </c>
      <c r="C3" s="1625"/>
      <c r="D3" s="1625"/>
      <c r="E3" s="1625"/>
    </row>
    <row r="4" spans="1:5" ht="20.149999999999999" customHeight="1" x14ac:dyDescent="0.3">
      <c r="A4" s="1623"/>
      <c r="B4" s="1058" t="s">
        <v>1</v>
      </c>
      <c r="C4" s="281" t="s">
        <v>1322</v>
      </c>
      <c r="D4" s="281" t="s">
        <v>1323</v>
      </c>
      <c r="E4" s="282" t="s">
        <v>1324</v>
      </c>
    </row>
    <row r="5" spans="1:5" ht="5.15" customHeight="1" x14ac:dyDescent="0.3">
      <c r="A5" s="279"/>
      <c r="B5" s="279"/>
      <c r="C5" s="283"/>
      <c r="D5" s="283"/>
      <c r="E5" s="283"/>
    </row>
    <row r="6" spans="1:5" x14ac:dyDescent="0.3">
      <c r="A6" s="1282" t="s">
        <v>1</v>
      </c>
      <c r="B6" s="285">
        <v>1824952</v>
      </c>
      <c r="C6" s="1322">
        <f t="shared" ref="C6:E6" si="0">+C7+C12+C14</f>
        <v>92976</v>
      </c>
      <c r="D6" s="1322">
        <f t="shared" si="0"/>
        <v>95899</v>
      </c>
      <c r="E6" s="1322">
        <f t="shared" si="0"/>
        <v>1636077</v>
      </c>
    </row>
    <row r="7" spans="1:5" x14ac:dyDescent="0.3">
      <c r="A7" s="1323" t="s">
        <v>279</v>
      </c>
      <c r="B7" s="285">
        <v>973058</v>
      </c>
      <c r="C7" s="1322">
        <f t="shared" ref="C7:E7" si="1">+C8+C9+C10+C11</f>
        <v>86146</v>
      </c>
      <c r="D7" s="1322">
        <f t="shared" si="1"/>
        <v>88708</v>
      </c>
      <c r="E7" s="1322">
        <f t="shared" si="1"/>
        <v>798204</v>
      </c>
    </row>
    <row r="8" spans="1:5" x14ac:dyDescent="0.3">
      <c r="A8" s="1324" t="s">
        <v>887</v>
      </c>
      <c r="B8" s="286">
        <v>195328</v>
      </c>
      <c r="C8" s="1325">
        <v>1046</v>
      </c>
      <c r="D8" s="1325">
        <v>1101</v>
      </c>
      <c r="E8" s="1325">
        <v>193181</v>
      </c>
    </row>
    <row r="9" spans="1:5" x14ac:dyDescent="0.3">
      <c r="A9" s="1324" t="s">
        <v>888</v>
      </c>
      <c r="B9" s="286">
        <v>763750</v>
      </c>
      <c r="C9" s="1326">
        <v>84713</v>
      </c>
      <c r="D9" s="1326">
        <v>87241</v>
      </c>
      <c r="E9" s="1326">
        <v>591796</v>
      </c>
    </row>
    <row r="10" spans="1:5" x14ac:dyDescent="0.3">
      <c r="A10" s="1324" t="s">
        <v>889</v>
      </c>
      <c r="B10" s="286">
        <v>13980</v>
      </c>
      <c r="C10" s="1325">
        <v>387</v>
      </c>
      <c r="D10" s="1325">
        <v>366</v>
      </c>
      <c r="E10" s="1325">
        <v>13227</v>
      </c>
    </row>
    <row r="11" spans="1:5" x14ac:dyDescent="0.3">
      <c r="A11" s="1324" t="s">
        <v>2159</v>
      </c>
      <c r="B11" s="286">
        <v>0</v>
      </c>
      <c r="C11" s="1325">
        <v>0</v>
      </c>
      <c r="D11" s="1325">
        <v>0</v>
      </c>
      <c r="E11" s="1325">
        <v>0</v>
      </c>
    </row>
    <row r="12" spans="1:5" x14ac:dyDescent="0.3">
      <c r="A12" s="1323" t="s">
        <v>2160</v>
      </c>
      <c r="B12" s="285">
        <v>123290</v>
      </c>
      <c r="C12" s="1327">
        <v>1034</v>
      </c>
      <c r="D12" s="1327">
        <v>1189</v>
      </c>
      <c r="E12" s="1327">
        <v>121067</v>
      </c>
    </row>
    <row r="13" spans="1:5" x14ac:dyDescent="0.3">
      <c r="A13" s="1328" t="s">
        <v>2161</v>
      </c>
      <c r="B13" s="286">
        <v>113316</v>
      </c>
      <c r="C13" s="1329">
        <v>869</v>
      </c>
      <c r="D13" s="1329">
        <v>1019</v>
      </c>
      <c r="E13" s="1329">
        <v>111428</v>
      </c>
    </row>
    <row r="14" spans="1:5" x14ac:dyDescent="0.3">
      <c r="A14" s="1323" t="s">
        <v>2162</v>
      </c>
      <c r="B14" s="285">
        <v>728604</v>
      </c>
      <c r="C14" s="151">
        <v>5796</v>
      </c>
      <c r="D14" s="151">
        <v>6002</v>
      </c>
      <c r="E14" s="151">
        <v>716806</v>
      </c>
    </row>
    <row r="15" spans="1:5" x14ac:dyDescent="0.3">
      <c r="A15" s="1328" t="s">
        <v>2163</v>
      </c>
      <c r="B15" s="286">
        <v>725781</v>
      </c>
      <c r="C15" s="152">
        <v>5790</v>
      </c>
      <c r="D15" s="152">
        <v>5992</v>
      </c>
      <c r="E15" s="152">
        <v>713999</v>
      </c>
    </row>
    <row r="16" spans="1:5" s="160" customFormat="1" ht="5.15" customHeight="1" thickBot="1" x14ac:dyDescent="0.25">
      <c r="A16" s="274"/>
      <c r="B16" s="274"/>
      <c r="C16" s="274"/>
      <c r="D16" s="274"/>
      <c r="E16" s="274"/>
    </row>
    <row r="17" spans="1:5" ht="5.25" customHeight="1" thickTop="1" x14ac:dyDescent="0.3">
      <c r="A17" s="284"/>
      <c r="B17" s="284"/>
      <c r="C17" s="287"/>
      <c r="D17" s="287"/>
      <c r="E17" s="287"/>
    </row>
    <row r="18" spans="1:5" ht="12" customHeight="1" x14ac:dyDescent="0.3">
      <c r="A18" s="288" t="s">
        <v>1170</v>
      </c>
      <c r="B18" s="289"/>
      <c r="C18" s="287"/>
      <c r="D18" s="287"/>
      <c r="E18" s="287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Sheet105"/>
  <dimension ref="A1:N40"/>
  <sheetViews>
    <sheetView showGridLines="0" showRuler="0" zoomScaleNormal="100" zoomScaleSheetLayoutView="100" workbookViewId="0">
      <selection sqref="A1:N1"/>
    </sheetView>
  </sheetViews>
  <sheetFormatPr defaultColWidth="9.453125" defaultRowHeight="9" customHeight="1" x14ac:dyDescent="0.2"/>
  <cols>
    <col min="1" max="1" width="9.453125" style="259" customWidth="1"/>
    <col min="2" max="2" width="7.54296875" style="259" bestFit="1" customWidth="1"/>
    <col min="3" max="3" width="7.453125" style="259" customWidth="1"/>
    <col min="4" max="4" width="6" style="259" customWidth="1"/>
    <col min="5" max="11" width="9.453125" style="259" customWidth="1"/>
    <col min="12" max="12" width="10.453125" style="259" customWidth="1"/>
    <col min="13" max="13" width="9.453125" style="259" customWidth="1"/>
    <col min="14" max="14" width="10" style="259" customWidth="1"/>
    <col min="15" max="16384" width="9.453125" style="259"/>
  </cols>
  <sheetData>
    <row r="1" spans="1:14" ht="19.5" customHeight="1" x14ac:dyDescent="0.2">
      <c r="A1" s="1447" t="s">
        <v>1486</v>
      </c>
      <c r="B1" s="1447"/>
      <c r="C1" s="1447"/>
      <c r="D1" s="1447"/>
      <c r="E1" s="1447"/>
      <c r="F1" s="1447"/>
      <c r="G1" s="1447"/>
      <c r="H1" s="1447"/>
      <c r="I1" s="1447"/>
      <c r="J1" s="1447"/>
      <c r="K1" s="1447"/>
      <c r="L1" s="1447"/>
      <c r="M1" s="1447"/>
      <c r="N1" s="1447"/>
    </row>
    <row r="2" spans="1:14" ht="15" customHeight="1" x14ac:dyDescent="0.2">
      <c r="A2" s="260">
        <v>2024</v>
      </c>
      <c r="B2" s="145"/>
      <c r="C2" s="145"/>
      <c r="D2" s="273"/>
      <c r="E2" s="1259"/>
      <c r="F2" s="1259"/>
      <c r="G2" s="1259"/>
      <c r="H2" s="145"/>
      <c r="I2" s="145"/>
      <c r="N2" s="261" t="s">
        <v>387</v>
      </c>
    </row>
    <row r="3" spans="1:14" ht="20.149999999999999" customHeight="1" x14ac:dyDescent="0.2">
      <c r="A3" s="1633" t="s">
        <v>890</v>
      </c>
      <c r="B3" s="1634"/>
      <c r="C3" s="1442" t="s">
        <v>1292</v>
      </c>
      <c r="D3" s="1444"/>
      <c r="E3" s="1448" t="s">
        <v>1142</v>
      </c>
      <c r="F3" s="1093" t="s">
        <v>891</v>
      </c>
      <c r="G3" s="1435" t="s">
        <v>892</v>
      </c>
      <c r="H3" s="1628"/>
      <c r="I3" s="1628"/>
      <c r="J3" s="1628"/>
      <c r="K3" s="1628"/>
      <c r="L3" s="1628"/>
      <c r="M3" s="1635"/>
      <c r="N3" s="1094" t="s">
        <v>2085</v>
      </c>
    </row>
    <row r="4" spans="1:14" ht="40.4" customHeight="1" x14ac:dyDescent="0.2">
      <c r="A4" s="1636" t="s">
        <v>624</v>
      </c>
      <c r="B4" s="1637"/>
      <c r="C4" s="1442"/>
      <c r="D4" s="1444"/>
      <c r="E4" s="1448"/>
      <c r="F4" s="266" t="s">
        <v>893</v>
      </c>
      <c r="G4" s="1438" t="s">
        <v>1</v>
      </c>
      <c r="H4" s="1638"/>
      <c r="I4" s="266" t="s">
        <v>1143</v>
      </c>
      <c r="J4" s="266" t="s">
        <v>894</v>
      </c>
      <c r="K4" s="266" t="s">
        <v>895</v>
      </c>
      <c r="L4" s="266" t="s">
        <v>896</v>
      </c>
      <c r="M4" s="266" t="s">
        <v>897</v>
      </c>
      <c r="N4" s="265" t="s">
        <v>898</v>
      </c>
    </row>
    <row r="5" spans="1:14" ht="5.25" customHeight="1" x14ac:dyDescent="0.2"/>
    <row r="6" spans="1:14" ht="12" customHeight="1" x14ac:dyDescent="0.2">
      <c r="A6" s="272" t="s">
        <v>1</v>
      </c>
      <c r="B6" s="272"/>
      <c r="C6" s="1626">
        <f>SUM(C7:D18)</f>
        <v>24932750</v>
      </c>
      <c r="D6" s="1626"/>
      <c r="E6" s="1260">
        <f>SUM(E7:E18)</f>
        <v>28884</v>
      </c>
      <c r="F6" s="1260">
        <f>SUM(F7:F18)</f>
        <v>194218</v>
      </c>
      <c r="G6" s="1626">
        <f>SUM(G7:H18)</f>
        <v>21214260</v>
      </c>
      <c r="H6" s="1626"/>
      <c r="I6" s="1260">
        <f>SUM(I7:I18)</f>
        <v>11465482</v>
      </c>
      <c r="J6" s="1260">
        <f t="shared" ref="J6:N6" si="0">SUM(J7:J18)</f>
        <v>1163649</v>
      </c>
      <c r="K6" s="1260">
        <f t="shared" si="0"/>
        <v>1040043</v>
      </c>
      <c r="L6" s="1260">
        <f t="shared" si="0"/>
        <v>7184645</v>
      </c>
      <c r="M6" s="1260">
        <f>SUM(M7:M18)</f>
        <v>360441</v>
      </c>
      <c r="N6" s="1260">
        <f t="shared" si="0"/>
        <v>707609</v>
      </c>
    </row>
    <row r="7" spans="1:14" ht="12" customHeight="1" x14ac:dyDescent="0.2">
      <c r="A7" s="268" t="s">
        <v>899</v>
      </c>
      <c r="B7" s="268"/>
      <c r="C7" s="1626">
        <f>+E7+F7+G7+N7+B25</f>
        <v>1716833</v>
      </c>
      <c r="D7" s="1626"/>
      <c r="E7" s="1261">
        <v>657</v>
      </c>
      <c r="F7" s="1261">
        <v>9078</v>
      </c>
      <c r="G7" s="1627">
        <f>SUM(I7:M7)</f>
        <v>1653141</v>
      </c>
      <c r="H7" s="1627"/>
      <c r="I7" s="1262">
        <v>913721</v>
      </c>
      <c r="J7" s="1262">
        <v>96633</v>
      </c>
      <c r="K7" s="1262">
        <v>86242</v>
      </c>
      <c r="L7" s="1261">
        <v>531416</v>
      </c>
      <c r="M7" s="1261">
        <v>25129</v>
      </c>
      <c r="N7" s="1263">
        <v>23216</v>
      </c>
    </row>
    <row r="8" spans="1:14" ht="12" customHeight="1" x14ac:dyDescent="0.2">
      <c r="A8" s="268" t="s">
        <v>900</v>
      </c>
      <c r="B8" s="268"/>
      <c r="C8" s="1626">
        <f>+E8+F8+G8+N8+B26</f>
        <v>1699834</v>
      </c>
      <c r="D8" s="1626"/>
      <c r="E8" s="1261">
        <v>525</v>
      </c>
      <c r="F8" s="1261">
        <v>11480</v>
      </c>
      <c r="G8" s="1627">
        <f t="shared" ref="G8:G18" si="1">SUM(I8:M8)</f>
        <v>1619909</v>
      </c>
      <c r="H8" s="1627"/>
      <c r="I8" s="1264">
        <v>890735</v>
      </c>
      <c r="J8" s="1264">
        <v>98032</v>
      </c>
      <c r="K8" s="1262">
        <v>79012</v>
      </c>
      <c r="L8" s="1261">
        <v>526229</v>
      </c>
      <c r="M8" s="1261">
        <v>25901</v>
      </c>
      <c r="N8" s="1263">
        <v>24662</v>
      </c>
    </row>
    <row r="9" spans="1:14" ht="12" customHeight="1" x14ac:dyDescent="0.2">
      <c r="A9" s="268" t="s">
        <v>901</v>
      </c>
      <c r="B9" s="268"/>
      <c r="C9" s="1626">
        <f t="shared" ref="C9:C18" si="2">+E9+F9+G9+N9+B27</f>
        <v>1783210</v>
      </c>
      <c r="D9" s="1626"/>
      <c r="E9" s="1261">
        <v>1796</v>
      </c>
      <c r="F9" s="1261">
        <v>1738</v>
      </c>
      <c r="G9" s="1627">
        <f t="shared" si="1"/>
        <v>1695224</v>
      </c>
      <c r="H9" s="1627"/>
      <c r="I9" s="1262">
        <v>929641</v>
      </c>
      <c r="J9" s="1262">
        <v>96538</v>
      </c>
      <c r="K9" s="1262">
        <v>81013</v>
      </c>
      <c r="L9" s="1261">
        <v>559548</v>
      </c>
      <c r="M9" s="1261">
        <v>28484</v>
      </c>
      <c r="N9" s="1263">
        <v>30938</v>
      </c>
    </row>
    <row r="10" spans="1:14" ht="12" customHeight="1" x14ac:dyDescent="0.2">
      <c r="A10" s="268" t="s">
        <v>902</v>
      </c>
      <c r="B10" s="268"/>
      <c r="C10" s="1626">
        <f t="shared" si="2"/>
        <v>1971644</v>
      </c>
      <c r="D10" s="1626"/>
      <c r="E10" s="1261">
        <v>4554</v>
      </c>
      <c r="F10" s="1262">
        <v>14520</v>
      </c>
      <c r="G10" s="1627">
        <f t="shared" si="1"/>
        <v>1813074</v>
      </c>
      <c r="H10" s="1627"/>
      <c r="I10" s="1262">
        <v>963725</v>
      </c>
      <c r="J10" s="1262">
        <v>103246</v>
      </c>
      <c r="K10" s="1262">
        <v>87518</v>
      </c>
      <c r="L10" s="1261">
        <v>624544</v>
      </c>
      <c r="M10" s="1261">
        <v>34041</v>
      </c>
      <c r="N10" s="1263">
        <v>41728</v>
      </c>
    </row>
    <row r="11" spans="1:14" ht="12" customHeight="1" x14ac:dyDescent="0.2">
      <c r="A11" s="268" t="s">
        <v>903</v>
      </c>
      <c r="B11" s="268"/>
      <c r="C11" s="1626">
        <f t="shared" si="2"/>
        <v>2079809</v>
      </c>
      <c r="D11" s="1626"/>
      <c r="E11" s="1261">
        <v>2038</v>
      </c>
      <c r="F11" s="1262">
        <v>15897</v>
      </c>
      <c r="G11" s="1627">
        <f t="shared" si="1"/>
        <v>1867270</v>
      </c>
      <c r="H11" s="1627"/>
      <c r="I11" s="1262">
        <v>987671</v>
      </c>
      <c r="J11" s="1262">
        <v>104143</v>
      </c>
      <c r="K11" s="1262">
        <v>89645</v>
      </c>
      <c r="L11" s="1261">
        <v>647471</v>
      </c>
      <c r="M11" s="1261">
        <v>38340</v>
      </c>
      <c r="N11" s="1263">
        <v>54503</v>
      </c>
    </row>
    <row r="12" spans="1:14" ht="12" customHeight="1" x14ac:dyDescent="0.2">
      <c r="A12" s="268" t="s">
        <v>904</v>
      </c>
      <c r="B12" s="268"/>
      <c r="C12" s="1626">
        <f t="shared" si="2"/>
        <v>2075935</v>
      </c>
      <c r="D12" s="1626"/>
      <c r="E12" s="1261">
        <v>1461</v>
      </c>
      <c r="F12" s="1262">
        <v>16336</v>
      </c>
      <c r="G12" s="1627">
        <f t="shared" si="1"/>
        <v>1697842</v>
      </c>
      <c r="H12" s="1627"/>
      <c r="I12" s="1262">
        <v>898831</v>
      </c>
      <c r="J12" s="1262">
        <v>86239</v>
      </c>
      <c r="K12" s="1262">
        <v>74674</v>
      </c>
      <c r="L12" s="1261">
        <v>601976</v>
      </c>
      <c r="M12" s="1261">
        <v>36122</v>
      </c>
      <c r="N12" s="1263">
        <v>70538</v>
      </c>
    </row>
    <row r="13" spans="1:14" ht="12" customHeight="1" x14ac:dyDescent="0.2">
      <c r="A13" s="268" t="s">
        <v>905</v>
      </c>
      <c r="B13" s="268"/>
      <c r="C13" s="1626">
        <f t="shared" si="2"/>
        <v>2676531</v>
      </c>
      <c r="D13" s="1626"/>
      <c r="E13" s="1261">
        <v>3751</v>
      </c>
      <c r="F13" s="1262">
        <v>22097</v>
      </c>
      <c r="G13" s="1627">
        <f t="shared" si="1"/>
        <v>1849170</v>
      </c>
      <c r="H13" s="1627"/>
      <c r="I13" s="1262">
        <v>968347</v>
      </c>
      <c r="J13" s="1262">
        <v>95745</v>
      </c>
      <c r="K13" s="1262">
        <v>93366</v>
      </c>
      <c r="L13" s="1261">
        <v>645798</v>
      </c>
      <c r="M13" s="1261">
        <v>45914</v>
      </c>
      <c r="N13" s="1263">
        <v>120142</v>
      </c>
    </row>
    <row r="14" spans="1:14" ht="12" customHeight="1" x14ac:dyDescent="0.2">
      <c r="A14" s="268" t="s">
        <v>906</v>
      </c>
      <c r="B14" s="268"/>
      <c r="C14" s="1626">
        <f t="shared" si="2"/>
        <v>2890070</v>
      </c>
      <c r="D14" s="1626"/>
      <c r="E14" s="1261">
        <v>4218</v>
      </c>
      <c r="F14" s="1262">
        <v>36329</v>
      </c>
      <c r="G14" s="1627">
        <f t="shared" si="1"/>
        <v>1764430</v>
      </c>
      <c r="H14" s="1627"/>
      <c r="I14" s="1262">
        <v>930006</v>
      </c>
      <c r="J14" s="1262">
        <v>79316</v>
      </c>
      <c r="K14" s="1262">
        <v>83535</v>
      </c>
      <c r="L14" s="1261">
        <v>630170</v>
      </c>
      <c r="M14" s="1261">
        <v>41403</v>
      </c>
      <c r="N14" s="1263">
        <v>177437</v>
      </c>
    </row>
    <row r="15" spans="1:14" ht="12" customHeight="1" x14ac:dyDescent="0.2">
      <c r="A15" s="268" t="s">
        <v>907</v>
      </c>
      <c r="B15" s="268"/>
      <c r="C15" s="1626">
        <f t="shared" si="2"/>
        <v>2265681</v>
      </c>
      <c r="D15" s="1626"/>
      <c r="E15" s="1261">
        <v>4659</v>
      </c>
      <c r="F15" s="1262">
        <v>23274</v>
      </c>
      <c r="G15" s="1627">
        <f t="shared" si="1"/>
        <v>1815946</v>
      </c>
      <c r="H15" s="1627"/>
      <c r="I15" s="1262">
        <v>968348</v>
      </c>
      <c r="J15" s="1262">
        <v>98268</v>
      </c>
      <c r="K15" s="1262">
        <v>88620</v>
      </c>
      <c r="L15" s="1261">
        <v>634400</v>
      </c>
      <c r="M15" s="1261">
        <v>26310</v>
      </c>
      <c r="N15" s="1263">
        <v>75638</v>
      </c>
    </row>
    <row r="16" spans="1:14" ht="12" customHeight="1" x14ac:dyDescent="0.2">
      <c r="A16" s="268" t="s">
        <v>908</v>
      </c>
      <c r="B16" s="268"/>
      <c r="C16" s="1626">
        <f t="shared" si="2"/>
        <v>2091086</v>
      </c>
      <c r="D16" s="1626"/>
      <c r="E16" s="1261">
        <v>3658</v>
      </c>
      <c r="F16" s="1262">
        <v>16209</v>
      </c>
      <c r="G16" s="1627">
        <f t="shared" si="1"/>
        <v>1916009</v>
      </c>
      <c r="H16" s="1627"/>
      <c r="I16" s="1262">
        <v>1053742</v>
      </c>
      <c r="J16" s="1262">
        <v>111642</v>
      </c>
      <c r="K16" s="1262">
        <v>98548</v>
      </c>
      <c r="L16" s="1261">
        <v>634253</v>
      </c>
      <c r="M16" s="1261">
        <v>17824</v>
      </c>
      <c r="N16" s="1263">
        <v>37615</v>
      </c>
    </row>
    <row r="17" spans="1:14" ht="12" customHeight="1" x14ac:dyDescent="0.2">
      <c r="A17" s="268" t="s">
        <v>909</v>
      </c>
      <c r="B17" s="268"/>
      <c r="C17" s="1626">
        <f t="shared" si="2"/>
        <v>1864086</v>
      </c>
      <c r="D17" s="1626"/>
      <c r="E17" s="1261">
        <v>903</v>
      </c>
      <c r="F17" s="1262">
        <v>13928</v>
      </c>
      <c r="G17" s="1627">
        <f t="shared" si="1"/>
        <v>1774722</v>
      </c>
      <c r="H17" s="1627"/>
      <c r="I17" s="1262">
        <v>984250</v>
      </c>
      <c r="J17" s="1262">
        <v>101239</v>
      </c>
      <c r="K17" s="1262">
        <v>91130</v>
      </c>
      <c r="L17" s="1261">
        <v>577904</v>
      </c>
      <c r="M17" s="1261">
        <v>20199</v>
      </c>
      <c r="N17" s="1263">
        <v>26133</v>
      </c>
    </row>
    <row r="18" spans="1:14" ht="12" customHeight="1" x14ac:dyDescent="0.2">
      <c r="A18" s="268" t="s">
        <v>910</v>
      </c>
      <c r="B18" s="268"/>
      <c r="C18" s="1626">
        <f t="shared" si="2"/>
        <v>1818031</v>
      </c>
      <c r="D18" s="1626"/>
      <c r="E18" s="1261">
        <v>664</v>
      </c>
      <c r="F18" s="1262">
        <v>13332</v>
      </c>
      <c r="G18" s="1627">
        <f t="shared" si="1"/>
        <v>1747523</v>
      </c>
      <c r="H18" s="1627"/>
      <c r="I18" s="1262">
        <v>976465</v>
      </c>
      <c r="J18" s="1262">
        <v>92608</v>
      </c>
      <c r="K18" s="1262">
        <v>86740</v>
      </c>
      <c r="L18" s="1261">
        <v>570936</v>
      </c>
      <c r="M18" s="1261">
        <v>20774</v>
      </c>
      <c r="N18" s="1263">
        <v>25059</v>
      </c>
    </row>
    <row r="19" spans="1:14" ht="5.15" customHeight="1" x14ac:dyDescent="0.2">
      <c r="C19" s="160"/>
      <c r="D19" s="160"/>
      <c r="E19" s="160"/>
      <c r="F19" s="160"/>
      <c r="G19" s="270"/>
      <c r="H19" s="270"/>
      <c r="I19" s="270"/>
      <c r="J19" s="270"/>
      <c r="K19" s="270"/>
      <c r="L19" s="270"/>
      <c r="M19" s="270"/>
    </row>
    <row r="20" spans="1:14" ht="17.149999999999999" customHeight="1" x14ac:dyDescent="0.2">
      <c r="A20" s="262" t="s">
        <v>911</v>
      </c>
      <c r="B20" s="1435" t="s">
        <v>912</v>
      </c>
      <c r="C20" s="1628"/>
      <c r="D20" s="1628"/>
      <c r="E20" s="1628"/>
      <c r="F20" s="1628"/>
      <c r="G20" s="1628"/>
      <c r="H20" s="1628"/>
      <c r="I20" s="1628"/>
      <c r="J20" s="1628"/>
      <c r="K20" s="1628"/>
      <c r="L20" s="1628"/>
      <c r="M20" s="1628"/>
      <c r="N20" s="1628"/>
    </row>
    <row r="21" spans="1:14" ht="15" customHeight="1" x14ac:dyDescent="0.2">
      <c r="A21" s="264"/>
      <c r="B21" s="1395" t="s">
        <v>1</v>
      </c>
      <c r="C21" s="1629" t="s">
        <v>337</v>
      </c>
      <c r="D21" s="1629"/>
      <c r="E21" s="1629"/>
      <c r="F21" s="1629"/>
      <c r="G21" s="1629" t="s">
        <v>913</v>
      </c>
      <c r="H21" s="1629"/>
      <c r="I21" s="1629"/>
      <c r="J21" s="1629" t="s">
        <v>2086</v>
      </c>
      <c r="K21" s="1629"/>
      <c r="L21" s="1629" t="s">
        <v>914</v>
      </c>
      <c r="M21" s="1631" t="s">
        <v>915</v>
      </c>
      <c r="N21" s="1631" t="s">
        <v>916</v>
      </c>
    </row>
    <row r="22" spans="1:14" ht="26.15" customHeight="1" x14ac:dyDescent="0.2">
      <c r="A22" s="264" t="s">
        <v>624</v>
      </c>
      <c r="B22" s="1433"/>
      <c r="C22" s="1065" t="s">
        <v>917</v>
      </c>
      <c r="D22" s="266" t="s">
        <v>918</v>
      </c>
      <c r="E22" s="1065" t="s">
        <v>919</v>
      </c>
      <c r="F22" s="1065" t="s">
        <v>920</v>
      </c>
      <c r="G22" s="1065" t="s">
        <v>919</v>
      </c>
      <c r="H22" s="1065" t="s">
        <v>920</v>
      </c>
      <c r="I22" s="1065" t="s">
        <v>921</v>
      </c>
      <c r="J22" s="1065" t="s">
        <v>922</v>
      </c>
      <c r="K22" s="1065" t="s">
        <v>923</v>
      </c>
      <c r="L22" s="1630"/>
      <c r="M22" s="1632"/>
      <c r="N22" s="1632"/>
    </row>
    <row r="23" spans="1:14" ht="5.15" customHeight="1" x14ac:dyDescent="0.2"/>
    <row r="24" spans="1:14" ht="12" customHeight="1" x14ac:dyDescent="0.2">
      <c r="A24" s="272" t="s">
        <v>1</v>
      </c>
      <c r="B24" s="1260">
        <f>SUM(B25:B36)</f>
        <v>2787779</v>
      </c>
      <c r="C24" s="1260">
        <f>SUM(C25:C36)</f>
        <v>260581</v>
      </c>
      <c r="D24" s="1260">
        <f t="shared" ref="D24:N24" si="3">SUM(D25:D36)</f>
        <v>30705</v>
      </c>
      <c r="E24" s="1260">
        <f t="shared" si="3"/>
        <v>74326</v>
      </c>
      <c r="F24" s="1260">
        <f t="shared" si="3"/>
        <v>2755</v>
      </c>
      <c r="G24" s="1260">
        <f t="shared" si="3"/>
        <v>194527</v>
      </c>
      <c r="H24" s="1260">
        <f t="shared" si="3"/>
        <v>213356</v>
      </c>
      <c r="I24" s="1260">
        <f t="shared" si="3"/>
        <v>548049</v>
      </c>
      <c r="J24" s="1260">
        <f t="shared" si="3"/>
        <v>542700</v>
      </c>
      <c r="K24" s="1260">
        <f t="shared" si="3"/>
        <v>238100</v>
      </c>
      <c r="L24" s="1260">
        <f t="shared" si="3"/>
        <v>175232</v>
      </c>
      <c r="M24" s="1260">
        <f t="shared" si="3"/>
        <v>360319</v>
      </c>
      <c r="N24" s="1260">
        <f t="shared" si="3"/>
        <v>147129</v>
      </c>
    </row>
    <row r="25" spans="1:14" ht="12" customHeight="1" x14ac:dyDescent="0.2">
      <c r="A25" s="268" t="s">
        <v>899</v>
      </c>
      <c r="B25" s="1262">
        <f>SUM(C25:N25)</f>
        <v>30741</v>
      </c>
      <c r="C25" s="1261">
        <v>6986</v>
      </c>
      <c r="D25" s="1261">
        <v>0</v>
      </c>
      <c r="E25" s="1261">
        <v>0</v>
      </c>
      <c r="F25" s="1261">
        <v>0</v>
      </c>
      <c r="G25" s="1261">
        <v>3200</v>
      </c>
      <c r="H25" s="1261">
        <v>7555</v>
      </c>
      <c r="I25" s="1261">
        <v>6600</v>
      </c>
      <c r="J25" s="1261">
        <v>4300</v>
      </c>
      <c r="K25" s="1261">
        <v>2100</v>
      </c>
      <c r="L25" s="1261">
        <v>0</v>
      </c>
      <c r="M25" s="1261">
        <v>0</v>
      </c>
      <c r="N25" s="1261">
        <v>0</v>
      </c>
    </row>
    <row r="26" spans="1:14" ht="12" customHeight="1" x14ac:dyDescent="0.2">
      <c r="A26" s="268" t="s">
        <v>900</v>
      </c>
      <c r="B26" s="1262">
        <f t="shared" ref="B26:B36" si="4">SUM(C26:N26)</f>
        <v>43258</v>
      </c>
      <c r="C26" s="1261">
        <v>8863</v>
      </c>
      <c r="D26" s="1261">
        <v>0</v>
      </c>
      <c r="E26" s="1261">
        <v>0</v>
      </c>
      <c r="F26" s="1261">
        <v>0</v>
      </c>
      <c r="G26" s="1261">
        <v>3100</v>
      </c>
      <c r="H26" s="1261">
        <v>9166</v>
      </c>
      <c r="I26" s="1261">
        <v>9929</v>
      </c>
      <c r="J26" s="1261">
        <v>10900</v>
      </c>
      <c r="K26" s="1261">
        <v>1300</v>
      </c>
      <c r="L26" s="1261">
        <v>0</v>
      </c>
      <c r="M26" s="1261">
        <v>0</v>
      </c>
      <c r="N26" s="1261">
        <v>0</v>
      </c>
    </row>
    <row r="27" spans="1:14" ht="12" customHeight="1" x14ac:dyDescent="0.2">
      <c r="A27" s="268" t="s">
        <v>901</v>
      </c>
      <c r="B27" s="1262">
        <f t="shared" si="4"/>
        <v>53514</v>
      </c>
      <c r="C27" s="1261">
        <v>10328</v>
      </c>
      <c r="D27" s="1261">
        <v>0</v>
      </c>
      <c r="E27" s="1261">
        <v>0</v>
      </c>
      <c r="F27" s="1261">
        <v>0</v>
      </c>
      <c r="G27" s="1261">
        <v>4840</v>
      </c>
      <c r="H27" s="1261">
        <v>9621</v>
      </c>
      <c r="I27" s="1261">
        <v>11525</v>
      </c>
      <c r="J27" s="1261">
        <v>13700</v>
      </c>
      <c r="K27" s="1261">
        <v>3500</v>
      </c>
      <c r="L27" s="1261">
        <v>0</v>
      </c>
      <c r="M27" s="1261">
        <v>0</v>
      </c>
      <c r="N27" s="1261">
        <v>0</v>
      </c>
    </row>
    <row r="28" spans="1:14" ht="12" customHeight="1" x14ac:dyDescent="0.2">
      <c r="A28" s="268" t="s">
        <v>902</v>
      </c>
      <c r="B28" s="1262">
        <f t="shared" si="4"/>
        <v>97768</v>
      </c>
      <c r="C28" s="1261">
        <v>18343</v>
      </c>
      <c r="D28" s="1261">
        <v>0</v>
      </c>
      <c r="E28" s="1261">
        <v>0</v>
      </c>
      <c r="F28" s="1261">
        <v>0</v>
      </c>
      <c r="G28" s="1261">
        <v>9350</v>
      </c>
      <c r="H28" s="1261">
        <v>13300</v>
      </c>
      <c r="I28" s="1261">
        <v>25875</v>
      </c>
      <c r="J28" s="1261">
        <v>25000</v>
      </c>
      <c r="K28" s="1261">
        <v>5900</v>
      </c>
      <c r="L28" s="1261">
        <v>0</v>
      </c>
      <c r="M28" s="1261">
        <v>0</v>
      </c>
      <c r="N28" s="1261">
        <v>0</v>
      </c>
    </row>
    <row r="29" spans="1:14" ht="12" customHeight="1" x14ac:dyDescent="0.2">
      <c r="A29" s="268" t="s">
        <v>903</v>
      </c>
      <c r="B29" s="1262">
        <f t="shared" si="4"/>
        <v>140101</v>
      </c>
      <c r="C29" s="1261">
        <v>27410</v>
      </c>
      <c r="D29" s="1261">
        <v>0</v>
      </c>
      <c r="E29" s="1261">
        <v>0</v>
      </c>
      <c r="F29" s="1261">
        <v>0</v>
      </c>
      <c r="G29" s="1261">
        <v>13851</v>
      </c>
      <c r="H29" s="1261">
        <v>15992</v>
      </c>
      <c r="I29" s="1261">
        <v>31125</v>
      </c>
      <c r="J29" s="1261">
        <v>32300</v>
      </c>
      <c r="K29" s="1261">
        <v>10400</v>
      </c>
      <c r="L29" s="1261">
        <v>2973</v>
      </c>
      <c r="M29" s="1261">
        <v>6050</v>
      </c>
      <c r="N29" s="1261">
        <v>0</v>
      </c>
    </row>
    <row r="30" spans="1:14" ht="12" customHeight="1" x14ac:dyDescent="0.2">
      <c r="A30" s="268" t="s">
        <v>904</v>
      </c>
      <c r="B30" s="1262">
        <f t="shared" si="4"/>
        <v>289758</v>
      </c>
      <c r="C30" s="1261">
        <v>30965</v>
      </c>
      <c r="D30" s="1261">
        <v>3071</v>
      </c>
      <c r="E30" s="1261">
        <v>7849</v>
      </c>
      <c r="F30" s="1261">
        <v>306</v>
      </c>
      <c r="G30" s="1261">
        <v>20814</v>
      </c>
      <c r="H30" s="1261">
        <v>19549</v>
      </c>
      <c r="I30" s="1261">
        <v>54506</v>
      </c>
      <c r="J30" s="1261">
        <v>60100</v>
      </c>
      <c r="K30" s="1261">
        <v>23300</v>
      </c>
      <c r="L30" s="1261">
        <v>13911</v>
      </c>
      <c r="M30" s="1261">
        <v>30446</v>
      </c>
      <c r="N30" s="1261">
        <v>24941</v>
      </c>
    </row>
    <row r="31" spans="1:14" ht="12" customHeight="1" x14ac:dyDescent="0.2">
      <c r="A31" s="268" t="s">
        <v>905</v>
      </c>
      <c r="B31" s="1262">
        <f t="shared" si="4"/>
        <v>681371</v>
      </c>
      <c r="C31" s="1261">
        <v>48177</v>
      </c>
      <c r="D31" s="1261">
        <v>9120</v>
      </c>
      <c r="E31" s="1261">
        <v>22368</v>
      </c>
      <c r="F31" s="1261">
        <v>722</v>
      </c>
      <c r="G31" s="1261">
        <v>47771</v>
      </c>
      <c r="H31" s="1261">
        <v>40900</v>
      </c>
      <c r="I31" s="1261">
        <v>127569</v>
      </c>
      <c r="J31" s="1261">
        <v>120800</v>
      </c>
      <c r="K31" s="1261">
        <v>61200</v>
      </c>
      <c r="L31" s="1261">
        <v>53583</v>
      </c>
      <c r="M31" s="1261">
        <v>104994</v>
      </c>
      <c r="N31" s="1261">
        <v>44167</v>
      </c>
    </row>
    <row r="32" spans="1:14" ht="12" customHeight="1" x14ac:dyDescent="0.2">
      <c r="A32" s="268" t="s">
        <v>906</v>
      </c>
      <c r="B32" s="1262">
        <f t="shared" si="4"/>
        <v>907656</v>
      </c>
      <c r="C32" s="1261">
        <v>51831</v>
      </c>
      <c r="D32" s="1261">
        <v>9715</v>
      </c>
      <c r="E32" s="1261">
        <v>33470</v>
      </c>
      <c r="F32" s="1261">
        <v>994</v>
      </c>
      <c r="G32" s="1261">
        <v>49925</v>
      </c>
      <c r="H32" s="1261">
        <v>43269</v>
      </c>
      <c r="I32" s="1261">
        <v>172950</v>
      </c>
      <c r="J32" s="1261">
        <v>153300</v>
      </c>
      <c r="K32" s="1261">
        <v>87600</v>
      </c>
      <c r="L32" s="1261">
        <v>83320</v>
      </c>
      <c r="M32" s="1261">
        <v>161153</v>
      </c>
      <c r="N32" s="1261">
        <v>60129</v>
      </c>
    </row>
    <row r="33" spans="1:14" ht="12" customHeight="1" x14ac:dyDescent="0.2">
      <c r="A33" s="268" t="s">
        <v>907</v>
      </c>
      <c r="B33" s="1262">
        <f t="shared" si="4"/>
        <v>346164</v>
      </c>
      <c r="C33" s="1261">
        <v>27576</v>
      </c>
      <c r="D33" s="1261">
        <v>4584</v>
      </c>
      <c r="E33" s="1261">
        <v>10639</v>
      </c>
      <c r="F33" s="1261">
        <v>733</v>
      </c>
      <c r="G33" s="1261">
        <v>23211</v>
      </c>
      <c r="H33" s="1261">
        <v>25106</v>
      </c>
      <c r="I33" s="1261">
        <v>69886</v>
      </c>
      <c r="J33" s="1261">
        <v>74000</v>
      </c>
      <c r="K33" s="1261">
        <v>28300</v>
      </c>
      <c r="L33" s="1261">
        <v>19739</v>
      </c>
      <c r="M33" s="1261">
        <v>47336</v>
      </c>
      <c r="N33" s="1261">
        <v>15054</v>
      </c>
    </row>
    <row r="34" spans="1:14" ht="12" customHeight="1" x14ac:dyDescent="0.2">
      <c r="A34" s="268" t="s">
        <v>908</v>
      </c>
      <c r="B34" s="1262">
        <f t="shared" si="4"/>
        <v>117595</v>
      </c>
      <c r="C34" s="1261">
        <v>17563</v>
      </c>
      <c r="D34" s="1261">
        <v>1915</v>
      </c>
      <c r="E34" s="1261">
        <v>0</v>
      </c>
      <c r="F34" s="1261">
        <v>0</v>
      </c>
      <c r="G34" s="1261">
        <v>9452</v>
      </c>
      <c r="H34" s="1261">
        <v>12060</v>
      </c>
      <c r="I34" s="1261">
        <v>22275</v>
      </c>
      <c r="J34" s="1261">
        <v>31000</v>
      </c>
      <c r="K34" s="1261">
        <v>8700</v>
      </c>
      <c r="L34" s="1261">
        <v>1706</v>
      </c>
      <c r="M34" s="1261">
        <v>10086</v>
      </c>
      <c r="N34" s="1261">
        <v>2838</v>
      </c>
    </row>
    <row r="35" spans="1:14" ht="12" customHeight="1" x14ac:dyDescent="0.2">
      <c r="A35" s="268" t="s">
        <v>909</v>
      </c>
      <c r="B35" s="1262">
        <f t="shared" si="4"/>
        <v>48400</v>
      </c>
      <c r="C35" s="1261">
        <v>7239</v>
      </c>
      <c r="D35" s="1261">
        <v>1186</v>
      </c>
      <c r="E35" s="1261">
        <v>0</v>
      </c>
      <c r="F35" s="1261">
        <v>0</v>
      </c>
      <c r="G35" s="1261">
        <v>4916</v>
      </c>
      <c r="H35" s="1261">
        <v>8871</v>
      </c>
      <c r="I35" s="1261">
        <v>9434</v>
      </c>
      <c r="J35" s="1261">
        <v>12300</v>
      </c>
      <c r="K35" s="1261">
        <v>4200</v>
      </c>
      <c r="L35" s="1261">
        <v>0</v>
      </c>
      <c r="M35" s="1261">
        <v>254</v>
      </c>
      <c r="N35" s="1261">
        <v>0</v>
      </c>
    </row>
    <row r="36" spans="1:14" ht="12" customHeight="1" x14ac:dyDescent="0.2">
      <c r="A36" s="268" t="s">
        <v>910</v>
      </c>
      <c r="B36" s="1262">
        <f t="shared" si="4"/>
        <v>31453</v>
      </c>
      <c r="C36" s="1261">
        <v>5300</v>
      </c>
      <c r="D36" s="1261">
        <v>1114</v>
      </c>
      <c r="E36" s="1261">
        <v>0</v>
      </c>
      <c r="F36" s="1261">
        <v>0</v>
      </c>
      <c r="G36" s="1261">
        <v>4097</v>
      </c>
      <c r="H36" s="1261">
        <v>7967</v>
      </c>
      <c r="I36" s="1261">
        <v>6375</v>
      </c>
      <c r="J36" s="1261">
        <v>5000</v>
      </c>
      <c r="K36" s="1261">
        <v>1600</v>
      </c>
      <c r="L36" s="1261">
        <v>0</v>
      </c>
      <c r="M36" s="1261">
        <v>0</v>
      </c>
      <c r="N36" s="1261">
        <v>0</v>
      </c>
    </row>
    <row r="37" spans="1:14" ht="5.15" customHeight="1" thickBot="1" x14ac:dyDescent="0.25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</row>
    <row r="38" spans="1:14" ht="12" customHeight="1" thickTop="1" x14ac:dyDescent="0.2">
      <c r="A38" s="147" t="s">
        <v>2087</v>
      </c>
      <c r="B38" s="1190"/>
      <c r="C38" s="1190"/>
      <c r="D38" s="1190"/>
      <c r="E38" s="1190"/>
      <c r="F38" s="1190"/>
      <c r="G38" s="1190"/>
      <c r="H38" s="1190"/>
      <c r="I38" s="1190"/>
      <c r="J38" s="1190"/>
      <c r="K38" s="1190"/>
      <c r="L38" s="1190"/>
      <c r="M38" s="1190"/>
      <c r="N38" s="1190"/>
    </row>
    <row r="39" spans="1:14" ht="12" customHeight="1" x14ac:dyDescent="0.2">
      <c r="A39" s="149" t="s">
        <v>1854</v>
      </c>
      <c r="B39" s="276"/>
      <c r="C39" s="145"/>
      <c r="D39" s="145"/>
      <c r="E39" s="145"/>
    </row>
    <row r="40" spans="1:14" ht="10.4" customHeight="1" x14ac:dyDescent="0.2">
      <c r="A40" s="149"/>
      <c r="B40" s="276"/>
      <c r="C40" s="145"/>
      <c r="D40" s="145"/>
      <c r="E40" s="145"/>
    </row>
  </sheetData>
  <mergeCells count="41">
    <mergeCell ref="A1:N1"/>
    <mergeCell ref="A3:B3"/>
    <mergeCell ref="C3:D4"/>
    <mergeCell ref="E3:E4"/>
    <mergeCell ref="G3:M3"/>
    <mergeCell ref="A4:B4"/>
    <mergeCell ref="G4:H4"/>
    <mergeCell ref="C6:D6"/>
    <mergeCell ref="G6:H6"/>
    <mergeCell ref="C7:D7"/>
    <mergeCell ref="G7:H7"/>
    <mergeCell ref="C8:D8"/>
    <mergeCell ref="G8:H8"/>
    <mergeCell ref="C9:D9"/>
    <mergeCell ref="G9:H9"/>
    <mergeCell ref="C10:D10"/>
    <mergeCell ref="G10:H10"/>
    <mergeCell ref="C11:D11"/>
    <mergeCell ref="G11:H11"/>
    <mergeCell ref="C12:D12"/>
    <mergeCell ref="G12:H12"/>
    <mergeCell ref="C13:D13"/>
    <mergeCell ref="G13:H13"/>
    <mergeCell ref="C14:D14"/>
    <mergeCell ref="G14:H14"/>
    <mergeCell ref="C15:D15"/>
    <mergeCell ref="G15:H15"/>
    <mergeCell ref="C16:D16"/>
    <mergeCell ref="G16:H16"/>
    <mergeCell ref="C17:D17"/>
    <mergeCell ref="G17:H17"/>
    <mergeCell ref="C18:D18"/>
    <mergeCell ref="G18:H18"/>
    <mergeCell ref="B20:N20"/>
    <mergeCell ref="B21:B22"/>
    <mergeCell ref="C21:F21"/>
    <mergeCell ref="G21:I21"/>
    <mergeCell ref="J21:K21"/>
    <mergeCell ref="L21:L22"/>
    <mergeCell ref="M21:M22"/>
    <mergeCell ref="N21:N2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Sheet106"/>
  <dimension ref="A1:J20"/>
  <sheetViews>
    <sheetView showGridLines="0" showRuler="0" zoomScaleSheetLayoutView="100" workbookViewId="0">
      <selection sqref="A1:J1"/>
    </sheetView>
  </sheetViews>
  <sheetFormatPr defaultColWidth="9.453125" defaultRowHeight="9" customHeight="1" x14ac:dyDescent="0.2"/>
  <cols>
    <col min="1" max="1" width="11.453125" style="259" customWidth="1"/>
    <col min="2" max="6" width="8.54296875" style="259" customWidth="1"/>
    <col min="7" max="7" width="7.54296875" style="259" customWidth="1"/>
    <col min="8" max="8" width="8" style="259" customWidth="1"/>
    <col min="9" max="10" width="7.54296875" style="259" customWidth="1"/>
    <col min="11" max="16384" width="9.453125" style="259"/>
  </cols>
  <sheetData>
    <row r="1" spans="1:10" ht="17.25" customHeight="1" x14ac:dyDescent="0.2">
      <c r="A1" s="1434" t="s">
        <v>1487</v>
      </c>
      <c r="B1" s="1434"/>
      <c r="C1" s="1434"/>
      <c r="D1" s="1434"/>
      <c r="E1" s="1434"/>
      <c r="F1" s="1434"/>
      <c r="G1" s="1434"/>
      <c r="H1" s="1434"/>
      <c r="I1" s="1434"/>
      <c r="J1" s="1434"/>
    </row>
    <row r="2" spans="1:10" ht="16.5" customHeight="1" x14ac:dyDescent="0.2">
      <c r="A2" s="260">
        <v>2024</v>
      </c>
      <c r="B2" s="145"/>
      <c r="D2" s="145"/>
      <c r="F2" s="145"/>
      <c r="G2" s="145"/>
      <c r="H2" s="145"/>
      <c r="I2" s="145"/>
      <c r="J2" s="261" t="s">
        <v>184</v>
      </c>
    </row>
    <row r="3" spans="1:10" ht="10.4" customHeight="1" x14ac:dyDescent="0.2">
      <c r="A3" s="262" t="s">
        <v>890</v>
      </c>
      <c r="B3" s="1391" t="s">
        <v>1</v>
      </c>
      <c r="C3" s="1391" t="s">
        <v>1325</v>
      </c>
      <c r="D3" s="1391"/>
      <c r="E3" s="1391"/>
      <c r="F3" s="1391"/>
      <c r="G3" s="1391" t="s">
        <v>924</v>
      </c>
      <c r="H3" s="1391"/>
      <c r="I3" s="1391"/>
      <c r="J3" s="1435"/>
    </row>
    <row r="4" spans="1:10" ht="20.149999999999999" customHeight="1" x14ac:dyDescent="0.2">
      <c r="A4" s="264" t="s">
        <v>624</v>
      </c>
      <c r="B4" s="1441"/>
      <c r="C4" s="266" t="s">
        <v>1</v>
      </c>
      <c r="D4" s="266" t="s">
        <v>891</v>
      </c>
      <c r="E4" s="266" t="s">
        <v>925</v>
      </c>
      <c r="F4" s="266" t="s">
        <v>926</v>
      </c>
      <c r="G4" s="266" t="s">
        <v>1</v>
      </c>
      <c r="H4" s="266" t="s">
        <v>891</v>
      </c>
      <c r="I4" s="266" t="s">
        <v>927</v>
      </c>
      <c r="J4" s="265" t="s">
        <v>926</v>
      </c>
    </row>
    <row r="5" spans="1:10" ht="5.15" customHeight="1" x14ac:dyDescent="0.2"/>
    <row r="6" spans="1:10" ht="12" customHeight="1" x14ac:dyDescent="0.2">
      <c r="A6" s="272" t="s">
        <v>1</v>
      </c>
      <c r="B6" s="167">
        <f>SUM(B7:B18)</f>
        <v>319196</v>
      </c>
      <c r="C6" s="167">
        <f>SUM(C7:C18)</f>
        <v>271013</v>
      </c>
      <c r="D6" s="167">
        <f>SUM(D7:D18)</f>
        <v>37763</v>
      </c>
      <c r="E6" s="167">
        <f t="shared" ref="E6:F6" si="0">SUM(E7:E18)</f>
        <v>27754</v>
      </c>
      <c r="F6" s="167">
        <f t="shared" si="0"/>
        <v>205496</v>
      </c>
      <c r="G6" s="167">
        <f>SUM(G7:G18)</f>
        <v>48183</v>
      </c>
      <c r="H6" s="167">
        <f t="shared" ref="H6:J6" si="1">SUM(H7:H18)</f>
        <v>3612</v>
      </c>
      <c r="I6" s="167">
        <f t="shared" si="1"/>
        <v>25478</v>
      </c>
      <c r="J6" s="167">
        <f t="shared" si="1"/>
        <v>19093</v>
      </c>
    </row>
    <row r="7" spans="1:10" ht="12" customHeight="1" x14ac:dyDescent="0.2">
      <c r="A7" s="268" t="s">
        <v>899</v>
      </c>
      <c r="B7" s="167">
        <f>+C7+G7</f>
        <v>14296</v>
      </c>
      <c r="C7" s="267">
        <f>SUM(D7:F7)</f>
        <v>12369</v>
      </c>
      <c r="D7" s="259">
        <v>1764</v>
      </c>
      <c r="E7" s="259">
        <v>2340</v>
      </c>
      <c r="F7" s="259">
        <v>8265</v>
      </c>
      <c r="G7" s="267">
        <f>SUM(H7:J7)</f>
        <v>1927</v>
      </c>
      <c r="H7" s="160">
        <v>98</v>
      </c>
      <c r="I7" s="160">
        <v>1377</v>
      </c>
      <c r="J7" s="161">
        <v>452</v>
      </c>
    </row>
    <row r="8" spans="1:10" ht="12" customHeight="1" x14ac:dyDescent="0.2">
      <c r="A8" s="268" t="s">
        <v>900</v>
      </c>
      <c r="B8" s="167">
        <f t="shared" ref="B8:B18" si="2">+C8+G8</f>
        <v>15832</v>
      </c>
      <c r="C8" s="267">
        <f t="shared" ref="C8:C18" si="3">SUM(D8:F8)</f>
        <v>13378</v>
      </c>
      <c r="D8" s="259">
        <v>2296</v>
      </c>
      <c r="E8" s="259">
        <v>2294</v>
      </c>
      <c r="F8" s="259">
        <v>8788</v>
      </c>
      <c r="G8" s="267">
        <f t="shared" ref="G8:G18" si="4">SUM(H8:J8)</f>
        <v>2454</v>
      </c>
      <c r="H8" s="160">
        <v>235</v>
      </c>
      <c r="I8" s="160">
        <v>1567</v>
      </c>
      <c r="J8" s="161">
        <v>652</v>
      </c>
    </row>
    <row r="9" spans="1:10" ht="12" customHeight="1" x14ac:dyDescent="0.2">
      <c r="A9" s="268" t="s">
        <v>901</v>
      </c>
      <c r="B9" s="167">
        <f t="shared" si="2"/>
        <v>16328</v>
      </c>
      <c r="C9" s="267">
        <f t="shared" si="3"/>
        <v>13752</v>
      </c>
      <c r="D9" s="259">
        <v>282</v>
      </c>
      <c r="E9" s="259">
        <v>2701</v>
      </c>
      <c r="F9" s="259">
        <v>10769</v>
      </c>
      <c r="G9" s="267">
        <f t="shared" si="4"/>
        <v>2576</v>
      </c>
      <c r="H9" s="160">
        <v>61</v>
      </c>
      <c r="I9" s="160">
        <v>1494</v>
      </c>
      <c r="J9" s="161">
        <v>1021</v>
      </c>
    </row>
    <row r="10" spans="1:10" ht="12" customHeight="1" x14ac:dyDescent="0.2">
      <c r="A10" s="268" t="s">
        <v>902</v>
      </c>
      <c r="B10" s="167">
        <f t="shared" si="2"/>
        <v>23220</v>
      </c>
      <c r="C10" s="267">
        <f t="shared" si="3"/>
        <v>18220</v>
      </c>
      <c r="D10" s="259">
        <v>2581</v>
      </c>
      <c r="E10" s="259">
        <v>2580</v>
      </c>
      <c r="F10" s="259">
        <v>13059</v>
      </c>
      <c r="G10" s="267">
        <f t="shared" si="4"/>
        <v>5000</v>
      </c>
      <c r="H10" s="160">
        <v>331</v>
      </c>
      <c r="I10" s="160">
        <v>2585</v>
      </c>
      <c r="J10" s="161">
        <v>2084</v>
      </c>
    </row>
    <row r="11" spans="1:10" ht="12" customHeight="1" x14ac:dyDescent="0.2">
      <c r="A11" s="268" t="s">
        <v>903</v>
      </c>
      <c r="B11" s="167">
        <f t="shared" si="2"/>
        <v>29967</v>
      </c>
      <c r="C11" s="267">
        <f t="shared" si="3"/>
        <v>23790</v>
      </c>
      <c r="D11" s="259">
        <v>3144</v>
      </c>
      <c r="E11" s="259">
        <v>3432</v>
      </c>
      <c r="F11" s="259">
        <v>17214</v>
      </c>
      <c r="G11" s="267">
        <f t="shared" si="4"/>
        <v>6177</v>
      </c>
      <c r="H11" s="160">
        <v>411</v>
      </c>
      <c r="I11" s="160">
        <v>3247</v>
      </c>
      <c r="J11" s="161">
        <v>2519</v>
      </c>
    </row>
    <row r="12" spans="1:10" ht="12" customHeight="1" x14ac:dyDescent="0.2">
      <c r="A12" s="268" t="s">
        <v>904</v>
      </c>
      <c r="B12" s="167">
        <f t="shared" si="2"/>
        <v>34388</v>
      </c>
      <c r="C12" s="267">
        <f t="shared" si="3"/>
        <v>28588</v>
      </c>
      <c r="D12" s="259">
        <v>3428</v>
      </c>
      <c r="E12" s="259">
        <v>2987</v>
      </c>
      <c r="F12" s="259">
        <v>22173</v>
      </c>
      <c r="G12" s="267">
        <f t="shared" si="4"/>
        <v>5800</v>
      </c>
      <c r="H12" s="160">
        <v>431</v>
      </c>
      <c r="I12" s="160">
        <v>3154</v>
      </c>
      <c r="J12" s="161">
        <v>2215</v>
      </c>
    </row>
    <row r="13" spans="1:10" ht="12" customHeight="1" x14ac:dyDescent="0.2">
      <c r="A13" s="268" t="s">
        <v>905</v>
      </c>
      <c r="B13" s="167">
        <f t="shared" si="2"/>
        <v>46197</v>
      </c>
      <c r="C13" s="267">
        <f t="shared" si="3"/>
        <v>40024</v>
      </c>
      <c r="D13" s="259">
        <v>4445</v>
      </c>
      <c r="E13" s="259">
        <v>4436</v>
      </c>
      <c r="F13" s="259">
        <v>31143</v>
      </c>
      <c r="G13" s="267">
        <f t="shared" si="4"/>
        <v>6173</v>
      </c>
      <c r="H13" s="160">
        <v>413</v>
      </c>
      <c r="I13" s="160">
        <v>3490</v>
      </c>
      <c r="J13" s="161">
        <v>2270</v>
      </c>
    </row>
    <row r="14" spans="1:10" ht="12" customHeight="1" x14ac:dyDescent="0.2">
      <c r="A14" s="268" t="s">
        <v>906</v>
      </c>
      <c r="B14" s="167">
        <f t="shared" si="2"/>
        <v>58026</v>
      </c>
      <c r="C14" s="267">
        <f t="shared" si="3"/>
        <v>51491</v>
      </c>
      <c r="D14" s="259">
        <v>6303</v>
      </c>
      <c r="E14" s="259">
        <v>2209</v>
      </c>
      <c r="F14" s="259">
        <v>42979</v>
      </c>
      <c r="G14" s="267">
        <f t="shared" si="4"/>
        <v>6535</v>
      </c>
      <c r="H14" s="160">
        <v>514</v>
      </c>
      <c r="I14" s="160">
        <v>3207</v>
      </c>
      <c r="J14" s="161">
        <v>2814</v>
      </c>
    </row>
    <row r="15" spans="1:10" ht="12" customHeight="1" x14ac:dyDescent="0.2">
      <c r="A15" s="268" t="s">
        <v>907</v>
      </c>
      <c r="B15" s="167">
        <f t="shared" si="2"/>
        <v>34919</v>
      </c>
      <c r="C15" s="267">
        <f t="shared" si="3"/>
        <v>30417</v>
      </c>
      <c r="D15" s="259">
        <v>4442</v>
      </c>
      <c r="E15" s="259">
        <v>2197</v>
      </c>
      <c r="F15" s="259">
        <v>23778</v>
      </c>
      <c r="G15" s="267">
        <f t="shared" si="4"/>
        <v>4502</v>
      </c>
      <c r="H15" s="160">
        <v>439</v>
      </c>
      <c r="I15" s="160">
        <v>1954</v>
      </c>
      <c r="J15" s="161">
        <v>2109</v>
      </c>
    </row>
    <row r="16" spans="1:10" ht="12" customHeight="1" x14ac:dyDescent="0.2">
      <c r="A16" s="268" t="s">
        <v>908</v>
      </c>
      <c r="B16" s="167">
        <f t="shared" si="2"/>
        <v>17449</v>
      </c>
      <c r="C16" s="267">
        <f t="shared" si="3"/>
        <v>14737</v>
      </c>
      <c r="D16" s="259">
        <v>3150</v>
      </c>
      <c r="E16" s="259">
        <v>3</v>
      </c>
      <c r="F16" s="259">
        <v>11584</v>
      </c>
      <c r="G16" s="267">
        <f t="shared" si="4"/>
        <v>2712</v>
      </c>
      <c r="H16" s="160">
        <v>206</v>
      </c>
      <c r="I16" s="160">
        <v>991</v>
      </c>
      <c r="J16" s="161">
        <v>1515</v>
      </c>
    </row>
    <row r="17" spans="1:10" ht="12" customHeight="1" x14ac:dyDescent="0.2">
      <c r="A17" s="268" t="s">
        <v>909</v>
      </c>
      <c r="B17" s="167">
        <f t="shared" si="2"/>
        <v>14061</v>
      </c>
      <c r="C17" s="267">
        <f t="shared" si="3"/>
        <v>11934</v>
      </c>
      <c r="D17" s="259">
        <v>2880</v>
      </c>
      <c r="E17" s="259">
        <v>647</v>
      </c>
      <c r="F17" s="259">
        <v>8407</v>
      </c>
      <c r="G17" s="267">
        <f t="shared" si="4"/>
        <v>2127</v>
      </c>
      <c r="H17" s="160">
        <v>216</v>
      </c>
      <c r="I17" s="160">
        <v>1255</v>
      </c>
      <c r="J17" s="161">
        <v>656</v>
      </c>
    </row>
    <row r="18" spans="1:10" ht="12" customHeight="1" x14ac:dyDescent="0.2">
      <c r="A18" s="268" t="s">
        <v>910</v>
      </c>
      <c r="B18" s="167">
        <f t="shared" si="2"/>
        <v>14513</v>
      </c>
      <c r="C18" s="267">
        <f t="shared" si="3"/>
        <v>12313</v>
      </c>
      <c r="D18" s="259">
        <v>3048</v>
      </c>
      <c r="E18" s="259">
        <v>1928</v>
      </c>
      <c r="F18" s="259">
        <v>7337</v>
      </c>
      <c r="G18" s="267">
        <f t="shared" si="4"/>
        <v>2200</v>
      </c>
      <c r="H18" s="160">
        <v>257</v>
      </c>
      <c r="I18" s="160">
        <v>1157</v>
      </c>
      <c r="J18" s="161">
        <v>786</v>
      </c>
    </row>
    <row r="19" spans="1:10" ht="5.15" customHeight="1" thickBot="1" x14ac:dyDescent="0.25">
      <c r="A19" s="271"/>
      <c r="B19" s="271"/>
      <c r="C19" s="271"/>
      <c r="D19" s="271"/>
      <c r="E19" s="271"/>
      <c r="F19" s="271"/>
      <c r="G19" s="271"/>
      <c r="H19" s="271"/>
      <c r="I19" s="271"/>
      <c r="J19" s="271"/>
    </row>
    <row r="20" spans="1:10" ht="15.75" customHeight="1" thickTop="1" x14ac:dyDescent="0.2">
      <c r="A20" s="149" t="s">
        <v>1854</v>
      </c>
      <c r="B20" s="145"/>
      <c r="C20" s="145"/>
      <c r="D20" s="276"/>
      <c r="E20" s="145"/>
      <c r="F20" s="145"/>
      <c r="G20" s="145"/>
      <c r="H20" s="145"/>
      <c r="I20" s="145"/>
      <c r="J20" s="145"/>
    </row>
  </sheetData>
  <mergeCells count="4">
    <mergeCell ref="A1:J1"/>
    <mergeCell ref="B3:B4"/>
    <mergeCell ref="C3:F3"/>
    <mergeCell ref="G3:J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Sheet107"/>
  <dimension ref="A1:I20"/>
  <sheetViews>
    <sheetView showGridLines="0" showRuler="0" zoomScale="90" zoomScaleNormal="90" zoomScaleSheetLayoutView="100" workbookViewId="0">
      <selection sqref="A1:D1"/>
    </sheetView>
  </sheetViews>
  <sheetFormatPr defaultColWidth="9.453125" defaultRowHeight="9" customHeight="1" x14ac:dyDescent="0.2"/>
  <cols>
    <col min="1" max="1" width="21.54296875" style="259" customWidth="1"/>
    <col min="2" max="2" width="20.54296875" style="259" customWidth="1"/>
    <col min="3" max="3" width="23.453125" style="259" customWidth="1"/>
    <col min="4" max="4" width="21.453125" style="259" customWidth="1"/>
    <col min="5" max="5" width="9.453125" style="259"/>
    <col min="6" max="6" width="10.54296875" style="259" customWidth="1"/>
    <col min="7" max="7" width="12.54296875" style="259" customWidth="1"/>
    <col min="8" max="8" width="15.453125" style="259" customWidth="1"/>
    <col min="9" max="9" width="19.453125" style="259" customWidth="1"/>
    <col min="10" max="16384" width="9.453125" style="259"/>
  </cols>
  <sheetData>
    <row r="1" spans="1:9" ht="17.25" customHeight="1" x14ac:dyDescent="0.35">
      <c r="A1" s="1447" t="s">
        <v>1488</v>
      </c>
      <c r="B1" s="1639"/>
      <c r="C1" s="1639"/>
      <c r="D1" s="1639"/>
      <c r="F1"/>
      <c r="G1"/>
      <c r="H1"/>
      <c r="I1"/>
    </row>
    <row r="2" spans="1:9" ht="14.15" customHeight="1" x14ac:dyDescent="0.35">
      <c r="A2" s="260">
        <v>2024</v>
      </c>
      <c r="B2" s="145"/>
      <c r="C2" s="145"/>
      <c r="D2" s="261" t="s">
        <v>184</v>
      </c>
      <c r="F2"/>
      <c r="G2"/>
      <c r="H2"/>
      <c r="I2"/>
    </row>
    <row r="3" spans="1:9" ht="15.65" customHeight="1" x14ac:dyDescent="0.35">
      <c r="A3" s="262" t="s">
        <v>890</v>
      </c>
      <c r="B3" s="1391" t="s">
        <v>1</v>
      </c>
      <c r="C3" s="1094" t="s">
        <v>928</v>
      </c>
      <c r="D3" s="1093" t="s">
        <v>929</v>
      </c>
      <c r="F3"/>
      <c r="G3"/>
      <c r="H3"/>
      <c r="I3"/>
    </row>
    <row r="4" spans="1:9" ht="30" customHeight="1" x14ac:dyDescent="0.35">
      <c r="A4" s="264" t="s">
        <v>624</v>
      </c>
      <c r="B4" s="1441"/>
      <c r="C4" s="265" t="s">
        <v>1137</v>
      </c>
      <c r="D4" s="266" t="s">
        <v>930</v>
      </c>
      <c r="F4"/>
      <c r="G4"/>
      <c r="H4"/>
      <c r="I4"/>
    </row>
    <row r="5" spans="1:9" ht="5.15" customHeight="1" x14ac:dyDescent="0.35">
      <c r="F5"/>
      <c r="G5"/>
      <c r="H5"/>
      <c r="I5"/>
    </row>
    <row r="6" spans="1:9" ht="12" customHeight="1" x14ac:dyDescent="0.35">
      <c r="A6" s="196" t="s">
        <v>1</v>
      </c>
      <c r="B6" s="267">
        <f>SUM(B7:B18)</f>
        <v>115320</v>
      </c>
      <c r="C6" s="267">
        <f>SUM(C7:C18)</f>
        <v>0</v>
      </c>
      <c r="D6" s="267">
        <f>SUM(D7:D18)</f>
        <v>115320</v>
      </c>
      <c r="E6" s="1265"/>
      <c r="F6"/>
      <c r="G6"/>
      <c r="H6"/>
      <c r="I6"/>
    </row>
    <row r="7" spans="1:9" ht="12" customHeight="1" x14ac:dyDescent="0.35">
      <c r="A7" s="268" t="s">
        <v>899</v>
      </c>
      <c r="B7" s="167">
        <f t="shared" ref="B7:B18" si="0">SUM(C7:D7)</f>
        <v>4372</v>
      </c>
      <c r="C7" s="161">
        <v>0</v>
      </c>
      <c r="D7" s="161">
        <v>4372</v>
      </c>
      <c r="F7"/>
      <c r="G7"/>
      <c r="H7"/>
      <c r="I7"/>
    </row>
    <row r="8" spans="1:9" ht="12" customHeight="1" x14ac:dyDescent="0.35">
      <c r="A8" s="268" t="s">
        <v>900</v>
      </c>
      <c r="B8" s="167">
        <f t="shared" si="0"/>
        <v>6696</v>
      </c>
      <c r="C8" s="161">
        <v>0</v>
      </c>
      <c r="D8" s="161">
        <v>6696</v>
      </c>
      <c r="F8"/>
      <c r="G8"/>
      <c r="H8"/>
      <c r="I8"/>
    </row>
    <row r="9" spans="1:9" ht="12" customHeight="1" x14ac:dyDescent="0.35">
      <c r="A9" s="268" t="s">
        <v>901</v>
      </c>
      <c r="B9" s="167">
        <f t="shared" si="0"/>
        <v>8273</v>
      </c>
      <c r="C9" s="161">
        <v>0</v>
      </c>
      <c r="D9" s="161">
        <v>8273</v>
      </c>
      <c r="F9"/>
      <c r="G9"/>
      <c r="H9"/>
      <c r="I9"/>
    </row>
    <row r="10" spans="1:9" ht="12" customHeight="1" x14ac:dyDescent="0.35">
      <c r="A10" s="268" t="s">
        <v>902</v>
      </c>
      <c r="B10" s="167">
        <f t="shared" si="0"/>
        <v>9374</v>
      </c>
      <c r="C10" s="161">
        <v>0</v>
      </c>
      <c r="D10" s="161">
        <v>9374</v>
      </c>
      <c r="F10"/>
      <c r="G10"/>
      <c r="H10"/>
      <c r="I10"/>
    </row>
    <row r="11" spans="1:9" ht="12" customHeight="1" x14ac:dyDescent="0.35">
      <c r="A11" s="268" t="s">
        <v>903</v>
      </c>
      <c r="B11" s="167">
        <f t="shared" si="0"/>
        <v>9686</v>
      </c>
      <c r="C11" s="161">
        <v>0</v>
      </c>
      <c r="D11" s="161">
        <v>9686</v>
      </c>
      <c r="F11"/>
      <c r="G11"/>
      <c r="H11"/>
      <c r="I11"/>
    </row>
    <row r="12" spans="1:9" ht="12" customHeight="1" x14ac:dyDescent="0.35">
      <c r="A12" s="268" t="s">
        <v>904</v>
      </c>
      <c r="B12" s="167">
        <f t="shared" si="0"/>
        <v>9329</v>
      </c>
      <c r="C12" s="161">
        <v>0</v>
      </c>
      <c r="D12" s="161">
        <v>9329</v>
      </c>
      <c r="F12"/>
      <c r="G12"/>
      <c r="H12"/>
      <c r="I12"/>
    </row>
    <row r="13" spans="1:9" ht="12" customHeight="1" x14ac:dyDescent="0.35">
      <c r="A13" s="268" t="s">
        <v>905</v>
      </c>
      <c r="B13" s="167">
        <f t="shared" si="0"/>
        <v>14451</v>
      </c>
      <c r="C13" s="161">
        <v>0</v>
      </c>
      <c r="D13" s="270">
        <v>14451</v>
      </c>
      <c r="F13"/>
      <c r="G13"/>
      <c r="H13"/>
      <c r="I13"/>
    </row>
    <row r="14" spans="1:9" ht="12" customHeight="1" x14ac:dyDescent="0.35">
      <c r="A14" s="268" t="s">
        <v>906</v>
      </c>
      <c r="B14" s="167">
        <f t="shared" si="0"/>
        <v>19023</v>
      </c>
      <c r="C14" s="161">
        <v>0</v>
      </c>
      <c r="D14" s="270">
        <v>19023</v>
      </c>
      <c r="F14"/>
      <c r="G14"/>
      <c r="H14"/>
      <c r="I14"/>
    </row>
    <row r="15" spans="1:9" ht="12" customHeight="1" x14ac:dyDescent="0.35">
      <c r="A15" s="268" t="s">
        <v>907</v>
      </c>
      <c r="B15" s="167">
        <f t="shared" si="0"/>
        <v>14057</v>
      </c>
      <c r="C15" s="161">
        <v>0</v>
      </c>
      <c r="D15" s="270">
        <v>14057</v>
      </c>
      <c r="F15"/>
      <c r="G15"/>
      <c r="H15"/>
      <c r="I15"/>
    </row>
    <row r="16" spans="1:9" ht="12" customHeight="1" x14ac:dyDescent="0.35">
      <c r="A16" s="268" t="s">
        <v>908</v>
      </c>
      <c r="B16" s="167">
        <f t="shared" si="0"/>
        <v>10056</v>
      </c>
      <c r="C16" s="161">
        <v>0</v>
      </c>
      <c r="D16" s="270">
        <v>10056</v>
      </c>
      <c r="F16"/>
      <c r="G16"/>
      <c r="H16"/>
      <c r="I16"/>
    </row>
    <row r="17" spans="1:9" ht="12" customHeight="1" x14ac:dyDescent="0.35">
      <c r="A17" s="268" t="s">
        <v>909</v>
      </c>
      <c r="B17" s="167">
        <f t="shared" si="0"/>
        <v>5174</v>
      </c>
      <c r="C17" s="161">
        <v>0</v>
      </c>
      <c r="D17" s="270">
        <v>5174</v>
      </c>
      <c r="F17"/>
      <c r="G17"/>
      <c r="H17"/>
      <c r="I17"/>
    </row>
    <row r="18" spans="1:9" ht="12" customHeight="1" x14ac:dyDescent="0.35">
      <c r="A18" s="268" t="s">
        <v>910</v>
      </c>
      <c r="B18" s="167">
        <f t="shared" si="0"/>
        <v>4829</v>
      </c>
      <c r="C18" s="161">
        <v>0</v>
      </c>
      <c r="D18" s="270">
        <v>4829</v>
      </c>
      <c r="F18"/>
      <c r="G18"/>
      <c r="H18"/>
      <c r="I18"/>
    </row>
    <row r="19" spans="1:9" ht="5.15" customHeight="1" thickBot="1" x14ac:dyDescent="0.4">
      <c r="A19" s="271"/>
      <c r="B19" s="271"/>
      <c r="C19" s="271"/>
      <c r="D19" s="271"/>
      <c r="F19"/>
      <c r="G19"/>
      <c r="H19"/>
      <c r="I19"/>
    </row>
    <row r="20" spans="1:9" ht="11.25" customHeight="1" thickTop="1" x14ac:dyDescent="0.35">
      <c r="A20" s="149" t="s">
        <v>1854</v>
      </c>
      <c r="F20"/>
      <c r="G20"/>
      <c r="H20"/>
      <c r="I20"/>
    </row>
  </sheetData>
  <mergeCells count="2"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Sheet108"/>
  <dimension ref="A1:Q20"/>
  <sheetViews>
    <sheetView showGridLines="0" showRuler="0" zoomScaleSheetLayoutView="100" workbookViewId="0">
      <selection activeCell="L14" sqref="L14"/>
    </sheetView>
  </sheetViews>
  <sheetFormatPr defaultColWidth="9.453125" defaultRowHeight="9" customHeight="1" x14ac:dyDescent="0.2"/>
  <cols>
    <col min="1" max="1" width="18.54296875" style="259" customWidth="1"/>
    <col min="2" max="3" width="9.453125" style="259" customWidth="1"/>
    <col min="4" max="5" width="10.453125" style="259" customWidth="1"/>
    <col min="6" max="6" width="8.54296875" style="259" customWidth="1"/>
    <col min="7" max="8" width="10.453125" style="259" customWidth="1"/>
    <col min="9" max="16384" width="9.453125" style="259"/>
  </cols>
  <sheetData>
    <row r="1" spans="1:17" ht="15.75" customHeight="1" x14ac:dyDescent="0.35">
      <c r="A1" s="1434" t="s">
        <v>1489</v>
      </c>
      <c r="B1" s="1434"/>
      <c r="C1" s="1434"/>
      <c r="D1" s="1434"/>
      <c r="E1" s="1434"/>
      <c r="F1" s="1434"/>
      <c r="G1" s="1434"/>
      <c r="H1" s="1434"/>
      <c r="J1"/>
      <c r="K1"/>
      <c r="L1"/>
      <c r="M1"/>
      <c r="N1"/>
      <c r="O1"/>
      <c r="P1"/>
      <c r="Q1"/>
    </row>
    <row r="2" spans="1:17" ht="14.25" customHeight="1" x14ac:dyDescent="0.35">
      <c r="A2" s="260">
        <v>2024</v>
      </c>
      <c r="B2" s="145"/>
      <c r="C2" s="145"/>
      <c r="D2" s="145"/>
      <c r="E2" s="145"/>
      <c r="F2" s="145"/>
      <c r="G2" s="145"/>
      <c r="H2" s="261" t="s">
        <v>184</v>
      </c>
      <c r="J2"/>
      <c r="K2"/>
      <c r="L2"/>
      <c r="M2"/>
      <c r="N2"/>
      <c r="O2"/>
      <c r="P2"/>
      <c r="Q2"/>
    </row>
    <row r="3" spans="1:17" s="263" customFormat="1" ht="10.4" customHeight="1" x14ac:dyDescent="0.35">
      <c r="A3" s="262" t="s">
        <v>890</v>
      </c>
      <c r="B3" s="1391" t="s">
        <v>1</v>
      </c>
      <c r="C3" s="1412" t="s">
        <v>1325</v>
      </c>
      <c r="D3" s="1413"/>
      <c r="E3" s="1640"/>
      <c r="F3" s="1445" t="s">
        <v>924</v>
      </c>
      <c r="G3" s="1412"/>
      <c r="H3" s="1412"/>
      <c r="J3"/>
      <c r="K3"/>
      <c r="L3"/>
      <c r="M3"/>
      <c r="N3"/>
      <c r="O3"/>
      <c r="P3"/>
      <c r="Q3"/>
    </row>
    <row r="4" spans="1:17" ht="40.4" customHeight="1" x14ac:dyDescent="0.35">
      <c r="A4" s="264" t="s">
        <v>624</v>
      </c>
      <c r="B4" s="1441"/>
      <c r="C4" s="265" t="s">
        <v>1</v>
      </c>
      <c r="D4" s="265" t="s">
        <v>1141</v>
      </c>
      <c r="E4" s="266" t="s">
        <v>930</v>
      </c>
      <c r="F4" s="265" t="s">
        <v>1</v>
      </c>
      <c r="G4" s="265" t="s">
        <v>1141</v>
      </c>
      <c r="H4" s="265" t="s">
        <v>930</v>
      </c>
      <c r="J4"/>
      <c r="K4"/>
      <c r="L4"/>
      <c r="M4"/>
      <c r="N4"/>
      <c r="O4"/>
      <c r="P4"/>
      <c r="Q4"/>
    </row>
    <row r="5" spans="1:17" ht="5.15" customHeight="1" x14ac:dyDescent="0.35">
      <c r="J5"/>
      <c r="K5"/>
      <c r="L5"/>
      <c r="M5"/>
      <c r="N5"/>
      <c r="O5"/>
      <c r="P5"/>
      <c r="Q5"/>
    </row>
    <row r="6" spans="1:17" ht="12" customHeight="1" x14ac:dyDescent="0.35">
      <c r="A6" s="196" t="s">
        <v>1</v>
      </c>
      <c r="B6" s="267">
        <f>SUM(B7:B18)</f>
        <v>7090</v>
      </c>
      <c r="C6" s="267">
        <f t="shared" ref="C6:F6" si="0">SUM(C7:C18)</f>
        <v>673</v>
      </c>
      <c r="D6" s="267">
        <f>SUM(D7:D18)</f>
        <v>0</v>
      </c>
      <c r="E6" s="267">
        <f>SUM(E7:E18)</f>
        <v>673</v>
      </c>
      <c r="F6" s="267">
        <f t="shared" si="0"/>
        <v>6417</v>
      </c>
      <c r="G6" s="267">
        <f>SUM(G7:G18)</f>
        <v>0</v>
      </c>
      <c r="H6" s="267">
        <f>SUM(H7:H18)</f>
        <v>6417</v>
      </c>
      <c r="J6"/>
      <c r="K6"/>
      <c r="L6"/>
      <c r="M6"/>
      <c r="N6"/>
      <c r="O6"/>
      <c r="P6"/>
      <c r="Q6"/>
    </row>
    <row r="7" spans="1:17" ht="12" customHeight="1" x14ac:dyDescent="0.35">
      <c r="A7" s="268" t="s">
        <v>899</v>
      </c>
      <c r="B7" s="267">
        <f>+C7+F7</f>
        <v>573</v>
      </c>
      <c r="C7" s="269">
        <f>SUM(D7:E7)</f>
        <v>36</v>
      </c>
      <c r="D7" s="270">
        <v>0</v>
      </c>
      <c r="E7" s="161">
        <v>36</v>
      </c>
      <c r="F7" s="269">
        <f>SUM(G7:H7)</f>
        <v>537</v>
      </c>
      <c r="G7" s="161">
        <v>0</v>
      </c>
      <c r="H7" s="270">
        <v>537</v>
      </c>
      <c r="J7"/>
      <c r="K7"/>
      <c r="L7"/>
      <c r="M7"/>
      <c r="N7"/>
      <c r="O7"/>
      <c r="P7"/>
      <c r="Q7"/>
    </row>
    <row r="8" spans="1:17" ht="12" customHeight="1" x14ac:dyDescent="0.35">
      <c r="A8" s="268" t="s">
        <v>900</v>
      </c>
      <c r="B8" s="267">
        <f t="shared" ref="B8:B18" si="1">+C8+F8</f>
        <v>674</v>
      </c>
      <c r="C8" s="269">
        <f t="shared" ref="C8:C18" si="2">SUM(D8:E8)</f>
        <v>38</v>
      </c>
      <c r="D8" s="161">
        <v>0</v>
      </c>
      <c r="E8" s="161">
        <v>38</v>
      </c>
      <c r="F8" s="269">
        <f t="shared" ref="F8:F18" si="3">SUM(G8:H8)</f>
        <v>636</v>
      </c>
      <c r="G8" s="270">
        <v>0</v>
      </c>
      <c r="H8" s="270">
        <v>636</v>
      </c>
      <c r="J8"/>
      <c r="K8"/>
      <c r="L8"/>
      <c r="M8"/>
      <c r="N8"/>
      <c r="O8"/>
      <c r="P8"/>
      <c r="Q8"/>
    </row>
    <row r="9" spans="1:17" ht="12" customHeight="1" x14ac:dyDescent="0.35">
      <c r="A9" s="268" t="s">
        <v>901</v>
      </c>
      <c r="B9" s="267">
        <f t="shared" si="1"/>
        <v>678</v>
      </c>
      <c r="C9" s="269">
        <f t="shared" si="2"/>
        <v>38</v>
      </c>
      <c r="D9" s="161">
        <v>0</v>
      </c>
      <c r="E9" s="161">
        <v>38</v>
      </c>
      <c r="F9" s="269">
        <f t="shared" si="3"/>
        <v>640</v>
      </c>
      <c r="G9" s="270">
        <v>0</v>
      </c>
      <c r="H9" s="270">
        <v>640</v>
      </c>
      <c r="J9"/>
      <c r="K9"/>
      <c r="L9"/>
      <c r="M9"/>
      <c r="N9"/>
      <c r="O9"/>
      <c r="P9"/>
      <c r="Q9"/>
    </row>
    <row r="10" spans="1:17" ht="12" customHeight="1" x14ac:dyDescent="0.35">
      <c r="A10" s="268" t="s">
        <v>902</v>
      </c>
      <c r="B10" s="267">
        <f t="shared" si="1"/>
        <v>773</v>
      </c>
      <c r="C10" s="269">
        <f t="shared" si="2"/>
        <v>3</v>
      </c>
      <c r="D10" s="161">
        <v>0</v>
      </c>
      <c r="E10" s="161">
        <v>3</v>
      </c>
      <c r="F10" s="269">
        <f t="shared" si="3"/>
        <v>770</v>
      </c>
      <c r="G10" s="270">
        <v>0</v>
      </c>
      <c r="H10" s="270">
        <v>770</v>
      </c>
      <c r="J10"/>
      <c r="K10"/>
      <c r="L10"/>
      <c r="M10"/>
      <c r="N10"/>
      <c r="O10"/>
      <c r="P10"/>
      <c r="Q10"/>
    </row>
    <row r="11" spans="1:17" ht="12" customHeight="1" x14ac:dyDescent="0.35">
      <c r="A11" s="268" t="s">
        <v>903</v>
      </c>
      <c r="B11" s="267">
        <f t="shared" si="1"/>
        <v>584</v>
      </c>
      <c r="C11" s="269">
        <f t="shared" si="2"/>
        <v>13</v>
      </c>
      <c r="D11" s="161">
        <v>0</v>
      </c>
      <c r="E11" s="161">
        <v>13</v>
      </c>
      <c r="F11" s="269">
        <f t="shared" si="3"/>
        <v>571</v>
      </c>
      <c r="G11" s="270">
        <v>0</v>
      </c>
      <c r="H11" s="270">
        <v>571</v>
      </c>
      <c r="J11"/>
      <c r="K11"/>
      <c r="L11"/>
      <c r="M11"/>
      <c r="N11"/>
      <c r="O11"/>
      <c r="P11"/>
      <c r="Q11"/>
    </row>
    <row r="12" spans="1:17" ht="12" customHeight="1" x14ac:dyDescent="0.35">
      <c r="A12" s="268" t="s">
        <v>904</v>
      </c>
      <c r="B12" s="267">
        <f t="shared" si="1"/>
        <v>541</v>
      </c>
      <c r="C12" s="269">
        <f t="shared" si="2"/>
        <v>71</v>
      </c>
      <c r="D12" s="161">
        <v>0</v>
      </c>
      <c r="E12" s="161">
        <v>71</v>
      </c>
      <c r="F12" s="269">
        <f t="shared" si="3"/>
        <v>470</v>
      </c>
      <c r="G12" s="270">
        <v>0</v>
      </c>
      <c r="H12" s="270">
        <v>470</v>
      </c>
      <c r="J12"/>
      <c r="K12"/>
      <c r="L12"/>
      <c r="M12"/>
      <c r="N12"/>
      <c r="O12"/>
      <c r="P12"/>
      <c r="Q12"/>
    </row>
    <row r="13" spans="1:17" ht="12" customHeight="1" x14ac:dyDescent="0.35">
      <c r="A13" s="268" t="s">
        <v>905</v>
      </c>
      <c r="B13" s="267">
        <f t="shared" si="1"/>
        <v>459</v>
      </c>
      <c r="C13" s="269">
        <f t="shared" si="2"/>
        <v>128</v>
      </c>
      <c r="D13" s="161">
        <v>0</v>
      </c>
      <c r="E13" s="161">
        <v>128</v>
      </c>
      <c r="F13" s="269">
        <f t="shared" si="3"/>
        <v>331</v>
      </c>
      <c r="G13" s="270">
        <v>0</v>
      </c>
      <c r="H13" s="270">
        <v>331</v>
      </c>
      <c r="J13"/>
      <c r="K13"/>
      <c r="L13"/>
      <c r="M13"/>
      <c r="N13"/>
      <c r="O13"/>
      <c r="P13"/>
      <c r="Q13"/>
    </row>
    <row r="14" spans="1:17" ht="12" customHeight="1" x14ac:dyDescent="0.35">
      <c r="A14" s="268" t="s">
        <v>906</v>
      </c>
      <c r="B14" s="267">
        <f t="shared" si="1"/>
        <v>653</v>
      </c>
      <c r="C14" s="269">
        <f t="shared" si="2"/>
        <v>189</v>
      </c>
      <c r="D14" s="161">
        <v>0</v>
      </c>
      <c r="E14" s="161">
        <v>189</v>
      </c>
      <c r="F14" s="269">
        <f t="shared" si="3"/>
        <v>464</v>
      </c>
      <c r="G14" s="270">
        <v>0</v>
      </c>
      <c r="H14" s="270">
        <v>464</v>
      </c>
      <c r="J14"/>
      <c r="K14"/>
      <c r="L14"/>
      <c r="M14"/>
      <c r="N14"/>
      <c r="O14"/>
      <c r="P14"/>
      <c r="Q14"/>
    </row>
    <row r="15" spans="1:17" ht="12" customHeight="1" x14ac:dyDescent="0.35">
      <c r="A15" s="268" t="s">
        <v>907</v>
      </c>
      <c r="B15" s="267">
        <f t="shared" si="1"/>
        <v>588</v>
      </c>
      <c r="C15" s="269">
        <f t="shared" si="2"/>
        <v>88</v>
      </c>
      <c r="D15" s="270">
        <v>0</v>
      </c>
      <c r="E15" s="161">
        <v>88</v>
      </c>
      <c r="F15" s="269">
        <f t="shared" si="3"/>
        <v>500</v>
      </c>
      <c r="G15" s="270">
        <v>0</v>
      </c>
      <c r="H15" s="270">
        <v>500</v>
      </c>
      <c r="J15"/>
      <c r="K15"/>
      <c r="L15"/>
      <c r="M15"/>
      <c r="N15"/>
      <c r="O15"/>
      <c r="P15"/>
      <c r="Q15"/>
    </row>
    <row r="16" spans="1:17" ht="12" customHeight="1" x14ac:dyDescent="0.35">
      <c r="A16" s="268" t="s">
        <v>908</v>
      </c>
      <c r="B16" s="267">
        <f t="shared" si="1"/>
        <v>730</v>
      </c>
      <c r="C16" s="269">
        <f t="shared" si="2"/>
        <v>41</v>
      </c>
      <c r="D16" s="161">
        <v>0</v>
      </c>
      <c r="E16" s="161">
        <v>41</v>
      </c>
      <c r="F16" s="269">
        <f t="shared" si="3"/>
        <v>689</v>
      </c>
      <c r="G16" s="270">
        <v>0</v>
      </c>
      <c r="H16" s="270">
        <v>689</v>
      </c>
      <c r="J16"/>
      <c r="K16"/>
      <c r="L16"/>
      <c r="M16"/>
      <c r="N16"/>
      <c r="O16"/>
      <c r="P16"/>
      <c r="Q16"/>
    </row>
    <row r="17" spans="1:17" ht="12" customHeight="1" x14ac:dyDescent="0.35">
      <c r="A17" s="268" t="s">
        <v>909</v>
      </c>
      <c r="B17" s="267">
        <f t="shared" si="1"/>
        <v>482</v>
      </c>
      <c r="C17" s="269">
        <f t="shared" si="2"/>
        <v>11</v>
      </c>
      <c r="D17" s="161">
        <v>0</v>
      </c>
      <c r="E17" s="161">
        <v>11</v>
      </c>
      <c r="F17" s="269">
        <f t="shared" si="3"/>
        <v>471</v>
      </c>
      <c r="G17" s="270">
        <v>0</v>
      </c>
      <c r="H17" s="270">
        <v>471</v>
      </c>
      <c r="J17"/>
      <c r="K17"/>
      <c r="L17"/>
      <c r="M17"/>
      <c r="N17"/>
      <c r="O17"/>
      <c r="P17"/>
      <c r="Q17"/>
    </row>
    <row r="18" spans="1:17" ht="12" customHeight="1" x14ac:dyDescent="0.35">
      <c r="A18" s="268" t="s">
        <v>910</v>
      </c>
      <c r="B18" s="267">
        <f t="shared" si="1"/>
        <v>355</v>
      </c>
      <c r="C18" s="269">
        <f t="shared" si="2"/>
        <v>17</v>
      </c>
      <c r="D18" s="161">
        <v>0</v>
      </c>
      <c r="E18" s="161">
        <v>17</v>
      </c>
      <c r="F18" s="269">
        <f t="shared" si="3"/>
        <v>338</v>
      </c>
      <c r="G18" s="270">
        <v>0</v>
      </c>
      <c r="H18" s="270">
        <v>338</v>
      </c>
      <c r="J18"/>
      <c r="K18"/>
      <c r="L18"/>
      <c r="M18"/>
      <c r="N18"/>
      <c r="O18"/>
      <c r="P18"/>
      <c r="Q18"/>
    </row>
    <row r="19" spans="1:17" ht="5.15" customHeight="1" thickBot="1" x14ac:dyDescent="0.4">
      <c r="A19" s="271"/>
      <c r="B19" s="271"/>
      <c r="C19" s="271"/>
      <c r="D19" s="271"/>
      <c r="E19" s="271"/>
      <c r="F19" s="271"/>
      <c r="G19" s="271"/>
      <c r="H19" s="271"/>
      <c r="J19"/>
      <c r="K19"/>
      <c r="L19"/>
      <c r="M19"/>
      <c r="N19"/>
      <c r="O19"/>
      <c r="P19"/>
      <c r="Q19"/>
    </row>
    <row r="20" spans="1:17" ht="12.75" customHeight="1" thickTop="1" x14ac:dyDescent="0.35">
      <c r="A20" s="149" t="s">
        <v>1854</v>
      </c>
      <c r="B20" s="145"/>
      <c r="C20" s="145"/>
      <c r="D20" s="145"/>
      <c r="E20" s="145"/>
      <c r="F20" s="145"/>
      <c r="G20" s="145"/>
      <c r="H20" s="145"/>
      <c r="J20"/>
      <c r="K20"/>
      <c r="L20"/>
      <c r="M20"/>
      <c r="N20"/>
      <c r="O20"/>
      <c r="P20"/>
      <c r="Q20"/>
    </row>
  </sheetData>
  <mergeCells count="4">
    <mergeCell ref="A1:H1"/>
    <mergeCell ref="B3:B4"/>
    <mergeCell ref="C3:E3"/>
    <mergeCell ref="F3:H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Sheet113"/>
  <dimension ref="A1:B34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52.453125" style="691" customWidth="1"/>
    <col min="2" max="2" width="34.54296875" style="691" customWidth="1"/>
    <col min="3" max="3" width="9.453125" style="691" bestFit="1" customWidth="1"/>
    <col min="4" max="16384" width="7.54296875" style="691"/>
  </cols>
  <sheetData>
    <row r="1" spans="1:2" s="689" customFormat="1" ht="28.4" customHeight="1" x14ac:dyDescent="0.35">
      <c r="A1" s="1641" t="s">
        <v>1579</v>
      </c>
      <c r="B1" s="1641"/>
    </row>
    <row r="2" spans="1:2" ht="14.15" customHeight="1" x14ac:dyDescent="0.25">
      <c r="A2" s="709">
        <v>2024</v>
      </c>
      <c r="B2" s="692" t="s">
        <v>1195</v>
      </c>
    </row>
    <row r="3" spans="1:2" s="7" customFormat="1" ht="10.4" customHeight="1" x14ac:dyDescent="0.25">
      <c r="A3" s="1030"/>
      <c r="B3" s="920" t="s">
        <v>1</v>
      </c>
    </row>
    <row r="4" spans="1:2" s="7" customFormat="1" ht="9" customHeight="1" x14ac:dyDescent="0.25">
      <c r="B4" s="581"/>
    </row>
    <row r="5" spans="1:2" s="7" customFormat="1" ht="11.15" customHeight="1" x14ac:dyDescent="0.25">
      <c r="A5" s="207" t="s">
        <v>120</v>
      </c>
      <c r="B5" s="921">
        <v>5863394.9115868248</v>
      </c>
    </row>
    <row r="6" spans="1:2" s="7" customFormat="1" ht="11.15" customHeight="1" x14ac:dyDescent="0.25">
      <c r="A6" s="922" t="s">
        <v>232</v>
      </c>
      <c r="B6" s="369">
        <v>5216494.9800900053</v>
      </c>
    </row>
    <row r="7" spans="1:2" ht="11.15" customHeight="1" x14ac:dyDescent="0.25">
      <c r="A7" s="713" t="s">
        <v>233</v>
      </c>
      <c r="B7" s="369">
        <v>190921.22894682031</v>
      </c>
    </row>
    <row r="8" spans="1:2" ht="11.15" customHeight="1" x14ac:dyDescent="0.25">
      <c r="A8" s="713" t="s">
        <v>234</v>
      </c>
      <c r="B8" s="369">
        <v>239399.16775999998</v>
      </c>
    </row>
    <row r="9" spans="1:2" ht="11.15" customHeight="1" x14ac:dyDescent="0.25">
      <c r="A9" s="713" t="s">
        <v>235</v>
      </c>
      <c r="B9" s="369">
        <v>216579.53479000001</v>
      </c>
    </row>
    <row r="10" spans="1:2" ht="11.15" customHeight="1" x14ac:dyDescent="0.25">
      <c r="A10" s="684" t="s">
        <v>236</v>
      </c>
      <c r="B10" s="921">
        <v>1389064.1478199998</v>
      </c>
    </row>
    <row r="11" spans="1:2" ht="11.15" customHeight="1" x14ac:dyDescent="0.25">
      <c r="A11" s="684" t="s">
        <v>237</v>
      </c>
      <c r="B11" s="921">
        <v>353520.16915000003</v>
      </c>
    </row>
    <row r="12" spans="1:2" ht="11.15" customHeight="1" x14ac:dyDescent="0.25">
      <c r="A12" s="714" t="s">
        <v>238</v>
      </c>
      <c r="B12" s="921"/>
    </row>
    <row r="13" spans="1:2" ht="11.15" customHeight="1" x14ac:dyDescent="0.25">
      <c r="A13" s="715" t="s">
        <v>239</v>
      </c>
      <c r="B13" s="369">
        <v>312723.18314000004</v>
      </c>
    </row>
    <row r="14" spans="1:2" ht="5.15" customHeight="1" thickBot="1" x14ac:dyDescent="0.3">
      <c r="A14" s="699"/>
      <c r="B14" s="700"/>
    </row>
    <row r="15" spans="1:2" ht="12" customHeight="1" thickTop="1" x14ac:dyDescent="0.25">
      <c r="A15" s="701" t="s">
        <v>1270</v>
      </c>
      <c r="B15" s="678"/>
    </row>
    <row r="16" spans="1:2" ht="9" customHeight="1" x14ac:dyDescent="0.25">
      <c r="A16" s="1642" t="s">
        <v>2197</v>
      </c>
      <c r="B16" s="1642"/>
    </row>
    <row r="17" spans="1:2" ht="9" customHeight="1" x14ac:dyDescent="0.25">
      <c r="A17" s="1642"/>
      <c r="B17" s="1642"/>
    </row>
    <row r="18" spans="1:2" ht="9" customHeight="1" x14ac:dyDescent="0.25">
      <c r="A18" s="1642"/>
      <c r="B18" s="1642"/>
    </row>
    <row r="19" spans="1:2" ht="9" customHeight="1" x14ac:dyDescent="0.25">
      <c r="A19" s="1642"/>
      <c r="B19" s="1642"/>
    </row>
    <row r="20" spans="1:2" ht="9" customHeight="1" x14ac:dyDescent="0.25">
      <c r="A20" s="1642"/>
      <c r="B20" s="1642"/>
    </row>
    <row r="21" spans="1:2" ht="9" customHeight="1" x14ac:dyDescent="0.25">
      <c r="A21" s="1642"/>
      <c r="B21" s="1642"/>
    </row>
    <row r="22" spans="1:2" ht="9" customHeight="1" x14ac:dyDescent="0.25">
      <c r="A22" s="1642"/>
      <c r="B22" s="1642"/>
    </row>
    <row r="23" spans="1:2" x14ac:dyDescent="0.25">
      <c r="A23" s="1266"/>
    </row>
    <row r="24" spans="1:2" x14ac:dyDescent="0.25">
      <c r="A24" s="1266"/>
    </row>
    <row r="25" spans="1:2" x14ac:dyDescent="0.25">
      <c r="A25" s="1266"/>
    </row>
    <row r="26" spans="1:2" x14ac:dyDescent="0.25">
      <c r="A26" s="1266"/>
    </row>
    <row r="27" spans="1:2" x14ac:dyDescent="0.25">
      <c r="A27" s="1266"/>
    </row>
    <row r="28" spans="1:2" x14ac:dyDescent="0.25">
      <c r="A28" s="1266"/>
    </row>
    <row r="29" spans="1:2" x14ac:dyDescent="0.25">
      <c r="A29" s="1266"/>
    </row>
    <row r="30" spans="1:2" x14ac:dyDescent="0.25">
      <c r="A30" s="1266"/>
    </row>
    <row r="31" spans="1:2" x14ac:dyDescent="0.25">
      <c r="A31" s="1266"/>
    </row>
    <row r="32" spans="1:2" x14ac:dyDescent="0.25">
      <c r="A32" s="1266"/>
    </row>
    <row r="33" spans="1:1" x14ac:dyDescent="0.25">
      <c r="A33" s="1266"/>
    </row>
    <row r="34" spans="1:1" x14ac:dyDescent="0.25">
      <c r="A34" s="1266"/>
    </row>
  </sheetData>
  <mergeCells count="2">
    <mergeCell ref="A1:B1"/>
    <mergeCell ref="A16:B22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  <drawing r:id="rId2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Sheet114"/>
  <dimension ref="A1:E17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37.54296875" style="718" customWidth="1"/>
    <col min="2" max="2" width="8.54296875" style="718" customWidth="1"/>
    <col min="3" max="4" width="14.453125" style="718" customWidth="1"/>
    <col min="5" max="5" width="11.54296875" style="718" customWidth="1"/>
    <col min="6" max="16384" width="7.54296875" style="718"/>
  </cols>
  <sheetData>
    <row r="1" spans="1:5" s="716" customFormat="1" ht="28.4" customHeight="1" x14ac:dyDescent="0.35">
      <c r="A1" s="1643" t="s">
        <v>1580</v>
      </c>
      <c r="B1" s="1643"/>
      <c r="C1" s="1643"/>
      <c r="D1" s="1643"/>
      <c r="E1" s="1643"/>
    </row>
    <row r="2" spans="1:5" ht="14.15" customHeight="1" x14ac:dyDescent="0.25">
      <c r="A2" s="717">
        <v>2024</v>
      </c>
      <c r="B2" s="717"/>
      <c r="E2" s="719" t="s">
        <v>1865</v>
      </c>
    </row>
    <row r="3" spans="1:5" s="14" customFormat="1" ht="10.4" customHeight="1" x14ac:dyDescent="0.25">
      <c r="A3" s="916" t="s">
        <v>468</v>
      </c>
      <c r="B3" s="1644" t="s">
        <v>1</v>
      </c>
      <c r="C3" s="1645" t="s">
        <v>240</v>
      </c>
      <c r="D3" s="1646"/>
      <c r="E3" s="1647" t="s">
        <v>241</v>
      </c>
    </row>
    <row r="4" spans="1:5" s="14" customFormat="1" ht="10.4" customHeight="1" x14ac:dyDescent="0.25">
      <c r="A4" s="1025" t="s">
        <v>242</v>
      </c>
      <c r="B4" s="1644"/>
      <c r="C4" s="917" t="s">
        <v>329</v>
      </c>
      <c r="D4" s="1112" t="s">
        <v>1335</v>
      </c>
      <c r="E4" s="1648"/>
    </row>
    <row r="5" spans="1:5" s="14" customFormat="1" ht="5.15" customHeight="1" x14ac:dyDescent="0.25">
      <c r="A5" s="907"/>
      <c r="B5" s="907"/>
      <c r="C5" s="907"/>
      <c r="D5" s="907"/>
      <c r="E5" s="907"/>
    </row>
    <row r="6" spans="1:5" s="14" customFormat="1" ht="11.15" customHeight="1" x14ac:dyDescent="0.25">
      <c r="A6" s="918" t="s">
        <v>1</v>
      </c>
      <c r="B6" s="919">
        <v>5407416.2090368243</v>
      </c>
      <c r="C6" s="919">
        <v>3940815.3115723683</v>
      </c>
      <c r="D6" s="919">
        <v>515691.09639012342</v>
      </c>
      <c r="E6" s="919">
        <v>950909.80107433314</v>
      </c>
    </row>
    <row r="7" spans="1:5" ht="11.15" customHeight="1" x14ac:dyDescent="0.25">
      <c r="A7" s="720" t="s">
        <v>243</v>
      </c>
      <c r="B7" s="913">
        <v>5216494.9800900044</v>
      </c>
      <c r="C7" s="1330">
        <v>3786956.8328467016</v>
      </c>
      <c r="D7" s="1330">
        <v>487843.22733330302</v>
      </c>
      <c r="E7" s="1330">
        <v>941694.91990999994</v>
      </c>
    </row>
    <row r="8" spans="1:5" ht="11.15" customHeight="1" x14ac:dyDescent="0.25">
      <c r="A8" s="720" t="s">
        <v>244</v>
      </c>
      <c r="B8" s="913">
        <v>190921.22894682034</v>
      </c>
      <c r="C8" s="1330">
        <v>153858.47872566673</v>
      </c>
      <c r="D8" s="1330">
        <v>27847.869056820378</v>
      </c>
      <c r="E8" s="1330">
        <v>9214.8811643332228</v>
      </c>
    </row>
    <row r="9" spans="1:5" ht="5.15" customHeight="1" thickBot="1" x14ac:dyDescent="0.3">
      <c r="A9" s="721"/>
      <c r="B9" s="721"/>
      <c r="C9" s="721"/>
      <c r="D9" s="721"/>
      <c r="E9" s="721"/>
    </row>
    <row r="10" spans="1:5" ht="12.75" customHeight="1" thickTop="1" x14ac:dyDescent="0.25">
      <c r="A10" s="1020" t="s">
        <v>1270</v>
      </c>
      <c r="B10" s="722"/>
      <c r="C10" s="724"/>
      <c r="D10" s="724"/>
      <c r="E10" s="724"/>
    </row>
    <row r="11" spans="1:5" ht="9" customHeight="1" x14ac:dyDescent="0.25">
      <c r="A11" s="1642" t="s">
        <v>2197</v>
      </c>
      <c r="B11" s="1642"/>
      <c r="C11" s="1642"/>
      <c r="D11" s="1642"/>
      <c r="E11" s="1642"/>
    </row>
    <row r="12" spans="1:5" x14ac:dyDescent="0.25">
      <c r="A12" s="1642"/>
      <c r="B12" s="1642"/>
      <c r="C12" s="1642"/>
      <c r="D12" s="1642"/>
      <c r="E12" s="1642"/>
    </row>
    <row r="13" spans="1:5" x14ac:dyDescent="0.25">
      <c r="A13" s="1642"/>
      <c r="B13" s="1642"/>
      <c r="C13" s="1642"/>
      <c r="D13" s="1642"/>
      <c r="E13" s="1642"/>
    </row>
    <row r="14" spans="1:5" x14ac:dyDescent="0.25">
      <c r="A14" s="1642"/>
      <c r="B14" s="1642"/>
      <c r="C14" s="1642"/>
      <c r="D14" s="1642"/>
      <c r="E14" s="1642"/>
    </row>
    <row r="15" spans="1:5" x14ac:dyDescent="0.25">
      <c r="A15" s="1642"/>
      <c r="B15" s="1642"/>
      <c r="C15" s="1642"/>
      <c r="D15" s="1642"/>
      <c r="E15" s="1642"/>
    </row>
    <row r="16" spans="1:5" x14ac:dyDescent="0.25">
      <c r="A16" s="1642"/>
      <c r="B16" s="1642"/>
      <c r="C16" s="1642"/>
      <c r="D16" s="1642"/>
      <c r="E16" s="1642"/>
    </row>
    <row r="17" spans="1:5" x14ac:dyDescent="0.25">
      <c r="A17" s="1642"/>
      <c r="B17" s="1642"/>
      <c r="C17" s="1642"/>
      <c r="D17" s="1642"/>
      <c r="E17" s="1642"/>
    </row>
  </sheetData>
  <mergeCells count="5">
    <mergeCell ref="A1:E1"/>
    <mergeCell ref="B3:B4"/>
    <mergeCell ref="C3:D3"/>
    <mergeCell ref="E3:E4"/>
    <mergeCell ref="A11:E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Sheet109"/>
  <dimension ref="A1:E38"/>
  <sheetViews>
    <sheetView showGridLines="0" showRuler="0" zoomScaleSheetLayoutView="100" workbookViewId="0">
      <selection sqref="A1:D1"/>
    </sheetView>
  </sheetViews>
  <sheetFormatPr defaultColWidth="6.54296875" defaultRowHeight="12.5" x14ac:dyDescent="0.25"/>
  <cols>
    <col min="1" max="1" width="30.453125" style="691" customWidth="1"/>
    <col min="2" max="4" width="18.54296875" style="691" customWidth="1"/>
    <col min="5" max="16384" width="6.54296875" style="691"/>
  </cols>
  <sheetData>
    <row r="1" spans="1:4" s="689" customFormat="1" ht="30" customHeight="1" x14ac:dyDescent="0.35">
      <c r="A1" s="1468" t="s">
        <v>1581</v>
      </c>
      <c r="B1" s="1468"/>
      <c r="C1" s="1468"/>
      <c r="D1" s="1468"/>
    </row>
    <row r="2" spans="1:4" ht="14.15" customHeight="1" x14ac:dyDescent="0.25">
      <c r="A2" s="690">
        <v>45657</v>
      </c>
      <c r="D2" s="692" t="s">
        <v>184</v>
      </c>
    </row>
    <row r="3" spans="1:4" s="6" customFormat="1" ht="10.4" customHeight="1" x14ac:dyDescent="0.2">
      <c r="A3" s="898" t="s">
        <v>185</v>
      </c>
      <c r="B3" s="1649" t="s">
        <v>1</v>
      </c>
      <c r="C3" s="1649" t="s">
        <v>186</v>
      </c>
      <c r="D3" s="1650" t="s">
        <v>187</v>
      </c>
    </row>
    <row r="4" spans="1:4" s="6" customFormat="1" ht="10.4" customHeight="1" x14ac:dyDescent="0.2">
      <c r="A4" s="899" t="s">
        <v>188</v>
      </c>
      <c r="B4" s="1649"/>
      <c r="C4" s="1649"/>
      <c r="D4" s="1650"/>
    </row>
    <row r="5" spans="1:4" s="6" customFormat="1" ht="5.15" customHeight="1" x14ac:dyDescent="0.2">
      <c r="A5" s="928"/>
      <c r="B5" s="900"/>
      <c r="C5" s="900"/>
      <c r="D5" s="368"/>
    </row>
    <row r="6" spans="1:4" s="6" customFormat="1" ht="11.15" customHeight="1" x14ac:dyDescent="0.2">
      <c r="A6" s="901" t="s">
        <v>6</v>
      </c>
      <c r="B6" s="902">
        <v>12242</v>
      </c>
      <c r="C6" s="902">
        <v>7446</v>
      </c>
      <c r="D6" s="902">
        <v>4796</v>
      </c>
    </row>
    <row r="7" spans="1:4" s="678" customFormat="1" ht="11.15" customHeight="1" x14ac:dyDescent="0.2">
      <c r="A7" s="693" t="s">
        <v>189</v>
      </c>
      <c r="B7" s="902">
        <v>6672</v>
      </c>
      <c r="C7" s="902">
        <v>3875</v>
      </c>
      <c r="D7" s="902">
        <v>2797</v>
      </c>
    </row>
    <row r="8" spans="1:4" s="678" customFormat="1" ht="11.15" customHeight="1" x14ac:dyDescent="0.2">
      <c r="A8" s="694" t="s">
        <v>190</v>
      </c>
      <c r="B8" s="902">
        <v>2512</v>
      </c>
      <c r="C8" s="902">
        <v>2400</v>
      </c>
      <c r="D8" s="364">
        <v>112</v>
      </c>
    </row>
    <row r="9" spans="1:4" s="678" customFormat="1" ht="11.15" customHeight="1" x14ac:dyDescent="0.2">
      <c r="A9" s="696" t="s">
        <v>191</v>
      </c>
      <c r="B9" s="900">
        <v>2512</v>
      </c>
      <c r="C9" s="900">
        <v>2400</v>
      </c>
      <c r="D9" s="6">
        <v>112</v>
      </c>
    </row>
    <row r="10" spans="1:4" s="678" customFormat="1" ht="11.15" customHeight="1" x14ac:dyDescent="0.2">
      <c r="A10" s="697" t="s">
        <v>192</v>
      </c>
      <c r="B10" s="1201">
        <v>4160</v>
      </c>
      <c r="C10" s="1201">
        <v>1475</v>
      </c>
      <c r="D10" s="1201">
        <v>2685</v>
      </c>
    </row>
    <row r="11" spans="1:4" s="678" customFormat="1" ht="11.15" customHeight="1" x14ac:dyDescent="0.2">
      <c r="A11" s="696" t="s">
        <v>193</v>
      </c>
      <c r="B11" s="900">
        <v>1441</v>
      </c>
      <c r="C11" s="143">
        <v>1435</v>
      </c>
      <c r="D11" s="143">
        <v>6</v>
      </c>
    </row>
    <row r="12" spans="1:4" s="678" customFormat="1" ht="11.15" customHeight="1" x14ac:dyDescent="0.2">
      <c r="A12" s="696" t="s">
        <v>194</v>
      </c>
      <c r="B12" s="900">
        <v>2561</v>
      </c>
      <c r="C12" s="110">
        <v>7</v>
      </c>
      <c r="D12" s="900">
        <v>2554</v>
      </c>
    </row>
    <row r="13" spans="1:4" s="678" customFormat="1" ht="11.15" customHeight="1" x14ac:dyDescent="0.2">
      <c r="A13" s="696" t="s">
        <v>195</v>
      </c>
      <c r="B13" s="143">
        <v>158</v>
      </c>
      <c r="C13" s="143">
        <v>33</v>
      </c>
      <c r="D13" s="6">
        <v>125</v>
      </c>
    </row>
    <row r="14" spans="1:4" s="678" customFormat="1" ht="11.15" customHeight="1" x14ac:dyDescent="0.2">
      <c r="A14" s="693" t="s">
        <v>196</v>
      </c>
      <c r="B14" s="902">
        <v>5570</v>
      </c>
      <c r="C14" s="902">
        <v>3571</v>
      </c>
      <c r="D14" s="902">
        <v>1999</v>
      </c>
    </row>
    <row r="15" spans="1:4" s="678" customFormat="1" ht="11.15" customHeight="1" x14ac:dyDescent="0.2">
      <c r="A15" s="696" t="s">
        <v>197</v>
      </c>
      <c r="B15" s="900">
        <v>2133</v>
      </c>
      <c r="C15" s="900">
        <v>1927</v>
      </c>
      <c r="D15" s="6">
        <v>206</v>
      </c>
    </row>
    <row r="16" spans="1:4" s="678" customFormat="1" ht="11.15" customHeight="1" x14ac:dyDescent="0.2">
      <c r="A16" s="696" t="s">
        <v>198</v>
      </c>
      <c r="B16" s="900">
        <v>583</v>
      </c>
      <c r="C16" s="368">
        <v>169</v>
      </c>
      <c r="D16" s="6">
        <v>414</v>
      </c>
    </row>
    <row r="17" spans="1:5" s="678" customFormat="1" ht="11.15" customHeight="1" x14ac:dyDescent="0.2">
      <c r="A17" s="696" t="s">
        <v>199</v>
      </c>
      <c r="B17" s="900">
        <v>2854</v>
      </c>
      <c r="C17" s="900">
        <v>1475</v>
      </c>
      <c r="D17" s="900">
        <v>1379</v>
      </c>
    </row>
    <row r="18" spans="1:5" s="678" customFormat="1" ht="5.15" customHeight="1" thickBot="1" x14ac:dyDescent="0.25">
      <c r="A18" s="699"/>
      <c r="B18" s="700"/>
      <c r="C18" s="700"/>
      <c r="D18" s="699"/>
    </row>
    <row r="19" spans="1:5" ht="12.75" customHeight="1" thickTop="1" x14ac:dyDescent="0.25">
      <c r="A19" s="701" t="s">
        <v>1269</v>
      </c>
      <c r="B19" s="702"/>
      <c r="C19" s="703"/>
      <c r="D19" s="703"/>
    </row>
    <row r="20" spans="1:5" ht="12.65" customHeight="1" x14ac:dyDescent="0.25">
      <c r="A20" s="1642" t="s">
        <v>2197</v>
      </c>
      <c r="B20" s="1642"/>
      <c r="C20" s="1642"/>
      <c r="D20" s="1642"/>
      <c r="E20" s="1642"/>
    </row>
    <row r="21" spans="1:5" x14ac:dyDescent="0.25">
      <c r="A21" s="1642"/>
      <c r="B21" s="1642"/>
      <c r="C21" s="1642"/>
      <c r="D21" s="1642"/>
      <c r="E21" s="1642"/>
    </row>
    <row r="22" spans="1:5" x14ac:dyDescent="0.25">
      <c r="A22" s="1642"/>
      <c r="B22" s="1642"/>
      <c r="C22" s="1642"/>
      <c r="D22" s="1642"/>
      <c r="E22" s="1642"/>
    </row>
    <row r="23" spans="1:5" x14ac:dyDescent="0.25">
      <c r="A23" s="1642"/>
      <c r="B23" s="1642"/>
      <c r="C23" s="1642"/>
      <c r="D23" s="1642"/>
      <c r="E23" s="1642"/>
    </row>
    <row r="24" spans="1:5" x14ac:dyDescent="0.25">
      <c r="A24" s="1642"/>
      <c r="B24" s="1642"/>
      <c r="C24" s="1642"/>
      <c r="D24" s="1642"/>
      <c r="E24" s="1642"/>
    </row>
    <row r="25" spans="1:5" x14ac:dyDescent="0.25">
      <c r="A25" s="1642"/>
      <c r="B25" s="1642"/>
      <c r="C25" s="1642"/>
      <c r="D25" s="1642"/>
      <c r="E25" s="1642"/>
    </row>
    <row r="26" spans="1:5" x14ac:dyDescent="0.25">
      <c r="A26" s="1642"/>
      <c r="B26" s="1642"/>
      <c r="C26" s="1642"/>
      <c r="D26" s="1642"/>
      <c r="E26" s="1642"/>
    </row>
    <row r="27" spans="1:5" x14ac:dyDescent="0.25">
      <c r="A27" s="1266"/>
    </row>
    <row r="28" spans="1:5" x14ac:dyDescent="0.25">
      <c r="A28" s="1266"/>
    </row>
    <row r="29" spans="1:5" x14ac:dyDescent="0.25">
      <c r="A29" s="1266"/>
    </row>
    <row r="30" spans="1:5" x14ac:dyDescent="0.25">
      <c r="A30" s="1266"/>
    </row>
    <row r="31" spans="1:5" x14ac:dyDescent="0.25">
      <c r="A31" s="1266"/>
    </row>
    <row r="32" spans="1:5" x14ac:dyDescent="0.25">
      <c r="A32" s="1266"/>
    </row>
    <row r="33" spans="1:1" x14ac:dyDescent="0.25">
      <c r="A33" s="1266"/>
    </row>
    <row r="34" spans="1:1" x14ac:dyDescent="0.25">
      <c r="A34" s="1266"/>
    </row>
    <row r="35" spans="1:1" x14ac:dyDescent="0.25">
      <c r="A35" s="1266"/>
    </row>
    <row r="36" spans="1:1" x14ac:dyDescent="0.25">
      <c r="A36" s="1266"/>
    </row>
    <row r="37" spans="1:1" x14ac:dyDescent="0.25">
      <c r="A37" s="1266"/>
    </row>
    <row r="38" spans="1:1" x14ac:dyDescent="0.25">
      <c r="A38" s="1266"/>
    </row>
  </sheetData>
  <mergeCells count="5">
    <mergeCell ref="A1:D1"/>
    <mergeCell ref="B3:B4"/>
    <mergeCell ref="C3:C4"/>
    <mergeCell ref="D3:D4"/>
    <mergeCell ref="A20:E2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9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3.54296875" style="27" customWidth="1"/>
    <col min="2" max="2" width="35.453125" style="27" customWidth="1"/>
    <col min="3" max="14" width="7.54296875" style="27" customWidth="1"/>
    <col min="15" max="15" width="2.453125" style="27" customWidth="1"/>
    <col min="16" max="27" width="4.54296875" style="27" customWidth="1"/>
    <col min="28" max="16384" width="9.453125" style="27"/>
  </cols>
  <sheetData>
    <row r="1" spans="1:14" s="503" customFormat="1" ht="28.4" customHeight="1" x14ac:dyDescent="0.25">
      <c r="A1" s="1370" t="s">
        <v>1952</v>
      </c>
      <c r="B1" s="1370"/>
      <c r="C1" s="1370"/>
      <c r="D1" s="1370"/>
      <c r="E1" s="1370"/>
      <c r="F1" s="1370"/>
      <c r="G1" s="1370"/>
      <c r="H1" s="1370"/>
      <c r="I1" s="1370"/>
      <c r="J1" s="1370"/>
      <c r="K1" s="1370"/>
      <c r="L1" s="1370"/>
      <c r="M1" s="1408"/>
      <c r="N1" s="1408"/>
    </row>
    <row r="2" spans="1:14" s="28" customFormat="1" ht="15" customHeight="1" x14ac:dyDescent="0.2">
      <c r="A2" s="556">
        <v>2024</v>
      </c>
      <c r="B2" s="139"/>
      <c r="C2" s="139"/>
      <c r="D2" s="139"/>
      <c r="E2" s="139"/>
      <c r="F2" s="139"/>
      <c r="G2" s="139"/>
      <c r="H2" s="139"/>
      <c r="I2" s="139"/>
      <c r="J2" s="181"/>
    </row>
    <row r="3" spans="1:14" ht="19.5" customHeight="1" x14ac:dyDescent="0.25">
      <c r="A3" s="496"/>
      <c r="B3" s="496"/>
      <c r="C3" s="1409" t="s">
        <v>1259</v>
      </c>
      <c r="D3" s="1410"/>
      <c r="E3" s="1410"/>
      <c r="F3" s="1410"/>
      <c r="G3" s="1410"/>
      <c r="H3" s="1411"/>
      <c r="I3" s="1412" t="s">
        <v>1258</v>
      </c>
      <c r="J3" s="1413"/>
      <c r="K3" s="1413"/>
      <c r="L3" s="1413"/>
      <c r="M3" s="1413"/>
      <c r="N3" s="1413"/>
    </row>
    <row r="4" spans="1:14" ht="32.25" customHeight="1" x14ac:dyDescent="0.25">
      <c r="A4" s="1414" t="s">
        <v>1968</v>
      </c>
      <c r="B4" s="1415"/>
      <c r="C4" s="497" t="s">
        <v>1</v>
      </c>
      <c r="D4" s="498" t="s">
        <v>1017</v>
      </c>
      <c r="E4" s="498" t="s">
        <v>1018</v>
      </c>
      <c r="F4" s="498" t="s">
        <v>1019</v>
      </c>
      <c r="G4" s="498" t="s">
        <v>1020</v>
      </c>
      <c r="H4" s="498" t="s">
        <v>1021</v>
      </c>
      <c r="I4" s="497" t="s">
        <v>1</v>
      </c>
      <c r="J4" s="498" t="s">
        <v>1017</v>
      </c>
      <c r="K4" s="498" t="s">
        <v>1018</v>
      </c>
      <c r="L4" s="498" t="s">
        <v>1019</v>
      </c>
      <c r="M4" s="498" t="s">
        <v>1020</v>
      </c>
      <c r="N4" s="497" t="s">
        <v>1021</v>
      </c>
    </row>
    <row r="5" spans="1:14" ht="5.15" customHeight="1" x14ac:dyDescent="0.25">
      <c r="A5" s="590"/>
      <c r="B5" s="590"/>
      <c r="C5" s="590"/>
      <c r="D5" s="590"/>
      <c r="E5" s="590"/>
      <c r="F5" s="590"/>
      <c r="G5" s="590"/>
      <c r="H5" s="590"/>
      <c r="I5" s="590"/>
      <c r="J5" s="590"/>
      <c r="K5" s="590"/>
      <c r="L5" s="190"/>
      <c r="M5" s="190"/>
      <c r="N5" s="190"/>
    </row>
    <row r="6" spans="1:14" s="503" customFormat="1" ht="9" customHeight="1" x14ac:dyDescent="0.25">
      <c r="A6" s="579" t="s">
        <v>6</v>
      </c>
      <c r="B6" s="584"/>
      <c r="C6" s="580">
        <v>6165263.7400000002</v>
      </c>
      <c r="D6" s="580">
        <v>1004734.5580000003</v>
      </c>
      <c r="E6" s="580">
        <v>902723.29899999988</v>
      </c>
      <c r="F6" s="580">
        <v>2713836.4969999995</v>
      </c>
      <c r="G6" s="580">
        <v>598526.82500000007</v>
      </c>
      <c r="H6" s="580">
        <v>945442.5610000001</v>
      </c>
      <c r="I6" s="580">
        <v>1504895.49</v>
      </c>
      <c r="J6" s="580">
        <v>30078.818000000007</v>
      </c>
      <c r="K6" s="580">
        <v>104009.59400000001</v>
      </c>
      <c r="L6" s="580">
        <v>657539.30499999993</v>
      </c>
      <c r="M6" s="580">
        <v>213861.951</v>
      </c>
      <c r="N6" s="580">
        <v>499405.82199999999</v>
      </c>
    </row>
    <row r="7" spans="1:14" s="503" customFormat="1" ht="11.15" customHeight="1" x14ac:dyDescent="0.25">
      <c r="A7" s="1407" t="s">
        <v>89</v>
      </c>
      <c r="B7" s="1407"/>
      <c r="C7" s="580">
        <v>295890.02</v>
      </c>
      <c r="D7" s="584">
        <v>4761.1899999999996</v>
      </c>
      <c r="E7" s="584">
        <v>2076.4700000000003</v>
      </c>
      <c r="F7" s="584">
        <v>283648.26000000007</v>
      </c>
      <c r="G7" s="584">
        <v>5404.1</v>
      </c>
      <c r="H7" s="584">
        <v>0</v>
      </c>
      <c r="I7" s="580">
        <v>63771.373999999996</v>
      </c>
      <c r="J7" s="584">
        <v>171.709</v>
      </c>
      <c r="K7" s="584">
        <v>234.679</v>
      </c>
      <c r="L7" s="584">
        <v>60985.360999999997</v>
      </c>
      <c r="M7" s="584">
        <v>2379.625</v>
      </c>
      <c r="N7" s="584">
        <v>0</v>
      </c>
    </row>
    <row r="8" spans="1:14" s="503" customFormat="1" ht="11.15" customHeight="1" x14ac:dyDescent="0.25">
      <c r="A8" s="1407" t="s">
        <v>90</v>
      </c>
      <c r="B8" s="1407"/>
      <c r="C8" s="580">
        <v>0</v>
      </c>
      <c r="D8" s="584">
        <v>0</v>
      </c>
      <c r="E8" s="584">
        <v>0</v>
      </c>
      <c r="F8" s="584">
        <v>0</v>
      </c>
      <c r="G8" s="584">
        <v>0</v>
      </c>
      <c r="H8" s="584">
        <v>0</v>
      </c>
      <c r="I8" s="580">
        <v>0</v>
      </c>
      <c r="J8" s="584">
        <v>0</v>
      </c>
      <c r="K8" s="584">
        <v>0</v>
      </c>
      <c r="L8" s="584">
        <v>0</v>
      </c>
      <c r="M8" s="584">
        <v>0</v>
      </c>
      <c r="N8" s="584">
        <v>0</v>
      </c>
    </row>
    <row r="9" spans="1:14" s="546" customFormat="1" ht="11.15" customHeight="1" x14ac:dyDescent="0.35">
      <c r="A9" s="1407" t="s">
        <v>91</v>
      </c>
      <c r="B9" s="1407"/>
      <c r="C9" s="580">
        <v>1003021.004</v>
      </c>
      <c r="D9" s="584">
        <v>5225</v>
      </c>
      <c r="E9" s="584">
        <v>182735</v>
      </c>
      <c r="F9" s="584">
        <v>627433.82400000002</v>
      </c>
      <c r="G9" s="584">
        <v>187627.18</v>
      </c>
      <c r="H9" s="584">
        <v>0</v>
      </c>
      <c r="I9" s="580">
        <v>212037.30299999999</v>
      </c>
      <c r="J9" s="584">
        <v>103.178</v>
      </c>
      <c r="K9" s="584">
        <v>20244.060000000001</v>
      </c>
      <c r="L9" s="584">
        <v>129084.355</v>
      </c>
      <c r="M9" s="584">
        <v>62605.71</v>
      </c>
      <c r="N9" s="584">
        <v>0</v>
      </c>
    </row>
    <row r="10" spans="1:14" s="546" customFormat="1" ht="11.15" customHeight="1" x14ac:dyDescent="0.35">
      <c r="A10" s="1407" t="s">
        <v>92</v>
      </c>
      <c r="B10" s="1407"/>
      <c r="C10" s="580">
        <v>0</v>
      </c>
      <c r="D10" s="584">
        <v>0</v>
      </c>
      <c r="E10" s="584">
        <v>0</v>
      </c>
      <c r="F10" s="584">
        <v>0</v>
      </c>
      <c r="G10" s="584">
        <v>0</v>
      </c>
      <c r="H10" s="584">
        <v>0</v>
      </c>
      <c r="I10" s="580">
        <v>0</v>
      </c>
      <c r="J10" s="584">
        <v>0</v>
      </c>
      <c r="K10" s="584">
        <v>0</v>
      </c>
      <c r="L10" s="584">
        <v>0</v>
      </c>
      <c r="M10" s="584">
        <v>0</v>
      </c>
      <c r="N10" s="584">
        <v>0</v>
      </c>
    </row>
    <row r="11" spans="1:14" s="546" customFormat="1" ht="11.15" customHeight="1" x14ac:dyDescent="0.35">
      <c r="A11" s="1407" t="s">
        <v>93</v>
      </c>
      <c r="B11" s="1407"/>
      <c r="C11" s="580">
        <v>0</v>
      </c>
      <c r="D11" s="584">
        <v>0</v>
      </c>
      <c r="E11" s="584">
        <v>0</v>
      </c>
      <c r="F11" s="584">
        <v>0</v>
      </c>
      <c r="G11" s="584">
        <v>0</v>
      </c>
      <c r="H11" s="584">
        <v>0</v>
      </c>
      <c r="I11" s="580">
        <v>0</v>
      </c>
      <c r="J11" s="584">
        <v>0</v>
      </c>
      <c r="K11" s="584">
        <v>0</v>
      </c>
      <c r="L11" s="584">
        <v>0</v>
      </c>
      <c r="M11" s="584">
        <v>0</v>
      </c>
      <c r="N11" s="584">
        <v>0</v>
      </c>
    </row>
    <row r="12" spans="1:14" s="546" customFormat="1" ht="11.15" customHeight="1" x14ac:dyDescent="0.35">
      <c r="A12" s="1407" t="s">
        <v>94</v>
      </c>
      <c r="B12" s="1407"/>
      <c r="C12" s="580">
        <v>124488.648</v>
      </c>
      <c r="D12" s="584">
        <v>0</v>
      </c>
      <c r="E12" s="584">
        <v>1440</v>
      </c>
      <c r="F12" s="584">
        <v>118488.648</v>
      </c>
      <c r="G12" s="584">
        <v>4560</v>
      </c>
      <c r="H12" s="584">
        <v>0</v>
      </c>
      <c r="I12" s="580">
        <v>25822.325000000001</v>
      </c>
      <c r="J12" s="584">
        <v>0</v>
      </c>
      <c r="K12" s="584">
        <v>137.73400000000001</v>
      </c>
      <c r="L12" s="584">
        <v>24128.317999999999</v>
      </c>
      <c r="M12" s="584">
        <v>1556.2729999999999</v>
      </c>
      <c r="N12" s="584">
        <v>0</v>
      </c>
    </row>
    <row r="13" spans="1:14" s="546" customFormat="1" ht="11.15" customHeight="1" x14ac:dyDescent="0.35">
      <c r="A13" s="1407" t="s">
        <v>95</v>
      </c>
      <c r="B13" s="1407"/>
      <c r="C13" s="580">
        <v>179794.94799999997</v>
      </c>
      <c r="D13" s="584">
        <v>0</v>
      </c>
      <c r="E13" s="584">
        <v>0</v>
      </c>
      <c r="F13" s="584">
        <v>177596.73999999996</v>
      </c>
      <c r="G13" s="584">
        <v>2198.2079999999996</v>
      </c>
      <c r="H13" s="584">
        <v>0</v>
      </c>
      <c r="I13" s="580">
        <v>33460.864999999998</v>
      </c>
      <c r="J13" s="584">
        <v>0</v>
      </c>
      <c r="K13" s="584">
        <v>0</v>
      </c>
      <c r="L13" s="584">
        <v>32670.697</v>
      </c>
      <c r="M13" s="584">
        <v>790.16800000000001</v>
      </c>
      <c r="N13" s="584">
        <v>0</v>
      </c>
    </row>
    <row r="14" spans="1:14" s="546" customFormat="1" ht="11.15" customHeight="1" x14ac:dyDescent="0.35">
      <c r="A14" s="1407" t="s">
        <v>96</v>
      </c>
      <c r="B14" s="1407"/>
      <c r="C14" s="580">
        <v>136003.56599999999</v>
      </c>
      <c r="D14" s="584">
        <v>3598.0499999999997</v>
      </c>
      <c r="E14" s="584">
        <v>0</v>
      </c>
      <c r="F14" s="584">
        <v>78382.301999999981</v>
      </c>
      <c r="G14" s="584">
        <v>54023.213999999993</v>
      </c>
      <c r="H14" s="584">
        <v>0</v>
      </c>
      <c r="I14" s="580">
        <v>38169.591</v>
      </c>
      <c r="J14" s="584">
        <v>120.47499999999999</v>
      </c>
      <c r="K14" s="584">
        <v>0</v>
      </c>
      <c r="L14" s="584">
        <v>18837.151000000002</v>
      </c>
      <c r="M14" s="584">
        <v>19211.965</v>
      </c>
      <c r="N14" s="584">
        <v>0</v>
      </c>
    </row>
    <row r="15" spans="1:14" s="546" customFormat="1" ht="11.15" customHeight="1" x14ac:dyDescent="0.35">
      <c r="A15" s="1407" t="s">
        <v>97</v>
      </c>
      <c r="B15" s="1407"/>
      <c r="C15" s="580">
        <v>792299.47700000007</v>
      </c>
      <c r="D15" s="584">
        <v>0</v>
      </c>
      <c r="E15" s="584">
        <v>642304.95400000003</v>
      </c>
      <c r="F15" s="584">
        <v>47575.402999999998</v>
      </c>
      <c r="G15" s="584">
        <v>102419.12</v>
      </c>
      <c r="H15" s="584">
        <v>0</v>
      </c>
      <c r="I15" s="580">
        <v>120872.31899999999</v>
      </c>
      <c r="J15" s="584">
        <v>0</v>
      </c>
      <c r="K15" s="584">
        <v>74461.164999999994</v>
      </c>
      <c r="L15" s="584">
        <v>10129.897000000001</v>
      </c>
      <c r="M15" s="584">
        <v>36281.256999999998</v>
      </c>
      <c r="N15" s="584">
        <v>0</v>
      </c>
    </row>
    <row r="16" spans="1:14" s="546" customFormat="1" ht="11.15" customHeight="1" x14ac:dyDescent="0.35">
      <c r="A16" s="1407" t="s">
        <v>98</v>
      </c>
      <c r="B16" s="1407"/>
      <c r="C16" s="580">
        <v>806657.83600000024</v>
      </c>
      <c r="D16" s="584">
        <v>756581.01000000024</v>
      </c>
      <c r="E16" s="584">
        <v>4491.5159999999996</v>
      </c>
      <c r="F16" s="584">
        <v>6043.05</v>
      </c>
      <c r="G16" s="584">
        <v>39542.26</v>
      </c>
      <c r="H16" s="584">
        <v>0</v>
      </c>
      <c r="I16" s="580">
        <v>39874.815000000002</v>
      </c>
      <c r="J16" s="584">
        <v>21668.007000000001</v>
      </c>
      <c r="K16" s="584">
        <v>511.51600000000002</v>
      </c>
      <c r="L16" s="584">
        <v>1288.5909999999999</v>
      </c>
      <c r="M16" s="584">
        <v>16406.701000000001</v>
      </c>
      <c r="N16" s="584">
        <v>0</v>
      </c>
    </row>
    <row r="17" spans="1:14" s="546" customFormat="1" ht="11.15" customHeight="1" x14ac:dyDescent="0.35">
      <c r="A17" s="1407" t="s">
        <v>99</v>
      </c>
      <c r="B17" s="1407"/>
      <c r="C17" s="580">
        <v>0</v>
      </c>
      <c r="D17" s="584">
        <v>0</v>
      </c>
      <c r="E17" s="584">
        <v>0</v>
      </c>
      <c r="F17" s="584">
        <v>0</v>
      </c>
      <c r="G17" s="584">
        <v>0</v>
      </c>
      <c r="H17" s="584">
        <v>0</v>
      </c>
      <c r="I17" s="580">
        <v>0</v>
      </c>
      <c r="J17" s="584">
        <v>0</v>
      </c>
      <c r="K17" s="584">
        <v>0</v>
      </c>
      <c r="L17" s="584">
        <v>0</v>
      </c>
      <c r="M17" s="584">
        <v>0</v>
      </c>
      <c r="N17" s="584">
        <v>0</v>
      </c>
    </row>
    <row r="18" spans="1:14" s="546" customFormat="1" ht="11.15" customHeight="1" x14ac:dyDescent="0.35">
      <c r="A18" s="1407" t="s">
        <v>100</v>
      </c>
      <c r="B18" s="1407"/>
      <c r="C18" s="580">
        <v>165614.60000000003</v>
      </c>
      <c r="D18" s="584">
        <v>165349.60000000003</v>
      </c>
      <c r="E18" s="584">
        <v>140</v>
      </c>
      <c r="F18" s="584">
        <v>95</v>
      </c>
      <c r="G18" s="584">
        <v>30</v>
      </c>
      <c r="H18" s="584">
        <v>0</v>
      </c>
      <c r="I18" s="580">
        <v>7427.8519999999999</v>
      </c>
      <c r="J18" s="584">
        <v>7380.4539999999997</v>
      </c>
      <c r="K18" s="584">
        <v>13.513</v>
      </c>
      <c r="L18" s="584">
        <v>19.698</v>
      </c>
      <c r="M18" s="584">
        <v>14.186999999999999</v>
      </c>
      <c r="N18" s="584">
        <v>0</v>
      </c>
    </row>
    <row r="19" spans="1:14" s="546" customFormat="1" ht="11.15" customHeight="1" x14ac:dyDescent="0.35">
      <c r="A19" s="1407" t="s">
        <v>101</v>
      </c>
      <c r="B19" s="1407"/>
      <c r="C19" s="580">
        <v>0</v>
      </c>
      <c r="D19" s="584">
        <v>0</v>
      </c>
      <c r="E19" s="584">
        <v>0</v>
      </c>
      <c r="F19" s="584">
        <v>0</v>
      </c>
      <c r="G19" s="584">
        <v>0</v>
      </c>
      <c r="H19" s="584">
        <v>0</v>
      </c>
      <c r="I19" s="580">
        <v>0</v>
      </c>
      <c r="J19" s="584">
        <v>0</v>
      </c>
      <c r="K19" s="584">
        <v>0</v>
      </c>
      <c r="L19" s="584">
        <v>0</v>
      </c>
      <c r="M19" s="584">
        <v>0</v>
      </c>
      <c r="N19" s="584">
        <v>0</v>
      </c>
    </row>
    <row r="20" spans="1:14" s="546" customFormat="1" ht="11.15" customHeight="1" x14ac:dyDescent="0.35">
      <c r="A20" s="1407" t="s">
        <v>102</v>
      </c>
      <c r="B20" s="1407"/>
      <c r="C20" s="580">
        <v>67426</v>
      </c>
      <c r="D20" s="584">
        <v>67281</v>
      </c>
      <c r="E20" s="584">
        <v>145</v>
      </c>
      <c r="F20" s="584">
        <v>0</v>
      </c>
      <c r="G20" s="584">
        <v>0</v>
      </c>
      <c r="H20" s="584">
        <v>0</v>
      </c>
      <c r="I20" s="580">
        <v>600.24400000000003</v>
      </c>
      <c r="J20" s="584">
        <v>586.89800000000002</v>
      </c>
      <c r="K20" s="584">
        <v>13.346</v>
      </c>
      <c r="L20" s="584">
        <v>0</v>
      </c>
      <c r="M20" s="584">
        <v>0</v>
      </c>
      <c r="N20" s="584">
        <v>0</v>
      </c>
    </row>
    <row r="21" spans="1:14" s="546" customFormat="1" ht="11.15" customHeight="1" x14ac:dyDescent="0.35">
      <c r="A21" s="1407" t="s">
        <v>103</v>
      </c>
      <c r="B21" s="1407"/>
      <c r="C21" s="580">
        <v>0</v>
      </c>
      <c r="D21" s="584">
        <v>0</v>
      </c>
      <c r="E21" s="584">
        <v>0</v>
      </c>
      <c r="F21" s="584">
        <v>0</v>
      </c>
      <c r="G21" s="584">
        <v>0</v>
      </c>
      <c r="H21" s="584">
        <v>0</v>
      </c>
      <c r="I21" s="580">
        <v>0</v>
      </c>
      <c r="J21" s="584">
        <v>0</v>
      </c>
      <c r="K21" s="584">
        <v>0</v>
      </c>
      <c r="L21" s="584">
        <v>0</v>
      </c>
      <c r="M21" s="584">
        <v>0</v>
      </c>
      <c r="N21" s="584">
        <v>0</v>
      </c>
    </row>
    <row r="22" spans="1:14" s="546" customFormat="1" ht="11.15" customHeight="1" x14ac:dyDescent="0.35">
      <c r="A22" s="1407" t="s">
        <v>104</v>
      </c>
      <c r="B22" s="1407"/>
      <c r="C22" s="580">
        <v>2502.6219999999998</v>
      </c>
      <c r="D22" s="584">
        <v>0</v>
      </c>
      <c r="E22" s="584">
        <v>0</v>
      </c>
      <c r="F22" s="584">
        <v>1781.12</v>
      </c>
      <c r="G22" s="584">
        <v>100</v>
      </c>
      <c r="H22" s="584">
        <v>621.50199999999995</v>
      </c>
      <c r="I22" s="580">
        <v>763.904</v>
      </c>
      <c r="J22" s="584">
        <v>0</v>
      </c>
      <c r="K22" s="584">
        <v>0</v>
      </c>
      <c r="L22" s="584">
        <v>399.935</v>
      </c>
      <c r="M22" s="584">
        <v>34.603999999999999</v>
      </c>
      <c r="N22" s="584">
        <v>329.36500000000001</v>
      </c>
    </row>
    <row r="23" spans="1:14" s="546" customFormat="1" ht="11.15" customHeight="1" x14ac:dyDescent="0.35">
      <c r="A23" s="1407" t="s">
        <v>105</v>
      </c>
      <c r="B23" s="1407"/>
      <c r="C23" s="580">
        <v>0</v>
      </c>
      <c r="D23" s="584">
        <v>0</v>
      </c>
      <c r="E23" s="584">
        <v>0</v>
      </c>
      <c r="F23" s="584">
        <v>0</v>
      </c>
      <c r="G23" s="584">
        <v>0</v>
      </c>
      <c r="H23" s="584">
        <v>0</v>
      </c>
      <c r="I23" s="580">
        <v>0</v>
      </c>
      <c r="J23" s="584">
        <v>0</v>
      </c>
      <c r="K23" s="584">
        <v>0</v>
      </c>
      <c r="L23" s="584">
        <v>0</v>
      </c>
      <c r="M23" s="584">
        <v>0</v>
      </c>
      <c r="N23" s="584">
        <v>0</v>
      </c>
    </row>
    <row r="24" spans="1:14" s="546" customFormat="1" ht="11.15" customHeight="1" x14ac:dyDescent="0.35">
      <c r="A24" s="1407" t="s">
        <v>106</v>
      </c>
      <c r="B24" s="1407"/>
      <c r="C24" s="580">
        <v>0</v>
      </c>
      <c r="D24" s="584">
        <v>0</v>
      </c>
      <c r="E24" s="584">
        <v>0</v>
      </c>
      <c r="F24" s="584">
        <v>0</v>
      </c>
      <c r="G24" s="584">
        <v>0</v>
      </c>
      <c r="H24" s="584">
        <v>0</v>
      </c>
      <c r="I24" s="580">
        <v>0</v>
      </c>
      <c r="J24" s="584">
        <v>0</v>
      </c>
      <c r="K24" s="584">
        <v>0</v>
      </c>
      <c r="L24" s="584">
        <v>0</v>
      </c>
      <c r="M24" s="584">
        <v>0</v>
      </c>
      <c r="N24" s="584">
        <v>0</v>
      </c>
    </row>
    <row r="25" spans="1:14" s="546" customFormat="1" ht="11.15" customHeight="1" x14ac:dyDescent="0.35">
      <c r="A25" s="1407" t="s">
        <v>107</v>
      </c>
      <c r="B25" s="1407"/>
      <c r="C25" s="580">
        <v>2591565.0189999994</v>
      </c>
      <c r="D25" s="584">
        <v>1938.7079999999999</v>
      </c>
      <c r="E25" s="584">
        <v>69390.358999999997</v>
      </c>
      <c r="F25" s="584">
        <v>1372792.1499999994</v>
      </c>
      <c r="G25" s="584">
        <v>202622.74300000005</v>
      </c>
      <c r="H25" s="584">
        <v>944821.05900000012</v>
      </c>
      <c r="I25" s="580">
        <v>962094.89800000004</v>
      </c>
      <c r="J25" s="584">
        <v>48.097000000000001</v>
      </c>
      <c r="K25" s="584">
        <v>8393.5810000000001</v>
      </c>
      <c r="L25" s="584">
        <v>379995.30200000003</v>
      </c>
      <c r="M25" s="584">
        <v>74581.460999999996</v>
      </c>
      <c r="N25" s="584">
        <v>499076.45699999999</v>
      </c>
    </row>
    <row r="26" spans="1:14" s="546" customFormat="1" ht="11.25" customHeight="1" x14ac:dyDescent="0.35">
      <c r="A26" s="1407" t="s">
        <v>108</v>
      </c>
      <c r="B26" s="1407"/>
      <c r="C26" s="580">
        <v>0</v>
      </c>
      <c r="D26" s="584">
        <v>0</v>
      </c>
      <c r="E26" s="584">
        <v>0</v>
      </c>
      <c r="F26" s="584">
        <v>0</v>
      </c>
      <c r="G26" s="584">
        <v>0</v>
      </c>
      <c r="H26" s="584">
        <v>0</v>
      </c>
      <c r="I26" s="580">
        <v>0</v>
      </c>
      <c r="J26" s="584">
        <v>0</v>
      </c>
      <c r="K26" s="584">
        <v>0</v>
      </c>
      <c r="L26" s="584">
        <v>0</v>
      </c>
      <c r="M26" s="584">
        <v>0</v>
      </c>
      <c r="N26" s="584">
        <v>0</v>
      </c>
    </row>
    <row r="27" spans="1:14" ht="5.15" customHeight="1" thickBot="1" x14ac:dyDescent="0.3">
      <c r="A27" s="598"/>
      <c r="B27" s="599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</row>
    <row r="28" spans="1:14" ht="12.75" customHeight="1" thickTop="1" x14ac:dyDescent="0.25">
      <c r="A28" s="591" t="s">
        <v>2136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601"/>
      <c r="M28" s="601"/>
      <c r="N28" s="190"/>
    </row>
    <row r="29" spans="1:14" ht="12.75" customHeight="1" x14ac:dyDescent="0.25">
      <c r="A29" s="591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601"/>
      <c r="M29" s="601"/>
      <c r="N29" s="190"/>
    </row>
  </sheetData>
  <mergeCells count="24"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14:B14"/>
    <mergeCell ref="A1:N1"/>
    <mergeCell ref="C3:H3"/>
    <mergeCell ref="I3:N3"/>
    <mergeCell ref="A4:B4"/>
    <mergeCell ref="A7:B7"/>
    <mergeCell ref="A8:B8"/>
    <mergeCell ref="A9:B9"/>
    <mergeCell ref="A10:B10"/>
    <mergeCell ref="A11:B11"/>
    <mergeCell ref="A12:B12"/>
    <mergeCell ref="A13:B1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Sheet110"/>
  <dimension ref="A1:D14"/>
  <sheetViews>
    <sheetView showGridLines="0" showRuler="0" zoomScaleSheetLayoutView="100" workbookViewId="0">
      <selection sqref="A1:D1"/>
    </sheetView>
  </sheetViews>
  <sheetFormatPr defaultColWidth="9.453125" defaultRowHeight="12.5" x14ac:dyDescent="0.25"/>
  <cols>
    <col min="1" max="1" width="9.453125" style="7"/>
    <col min="2" max="2" width="15" style="7" customWidth="1"/>
    <col min="3" max="4" width="24" style="7" customWidth="1"/>
    <col min="5" max="16384" width="9.453125" style="7"/>
  </cols>
  <sheetData>
    <row r="1" spans="1:4" s="689" customFormat="1" ht="24.75" customHeight="1" x14ac:dyDescent="0.35">
      <c r="A1" s="1641" t="s">
        <v>1582</v>
      </c>
      <c r="B1" s="1641"/>
      <c r="C1" s="1641"/>
      <c r="D1" s="1641"/>
    </row>
    <row r="2" spans="1:4" s="691" customFormat="1" ht="14.15" customHeight="1" x14ac:dyDescent="0.25">
      <c r="A2" s="704">
        <v>45657</v>
      </c>
      <c r="B2" s="705"/>
      <c r="D2" s="692" t="s">
        <v>184</v>
      </c>
    </row>
    <row r="3" spans="1:4" ht="20.149999999999999" customHeight="1" x14ac:dyDescent="0.25">
      <c r="A3" s="1651" t="s">
        <v>218</v>
      </c>
      <c r="B3" s="1652"/>
      <c r="C3" s="1653" t="s">
        <v>1849</v>
      </c>
      <c r="D3" s="1654"/>
    </row>
    <row r="4" spans="1:4" ht="20.149999999999999" customHeight="1" x14ac:dyDescent="0.25">
      <c r="A4" s="1651"/>
      <c r="B4" s="1652"/>
      <c r="C4" s="930" t="s">
        <v>219</v>
      </c>
      <c r="D4" s="930" t="s">
        <v>220</v>
      </c>
    </row>
    <row r="5" spans="1:4" ht="5.15" customHeight="1" x14ac:dyDescent="0.25">
      <c r="A5" s="931"/>
      <c r="B5" s="931"/>
      <c r="C5" s="932"/>
      <c r="D5" s="933"/>
    </row>
    <row r="6" spans="1:4" ht="11.15" customHeight="1" x14ac:dyDescent="0.25">
      <c r="A6" s="1655" t="s">
        <v>221</v>
      </c>
      <c r="B6" s="1656"/>
      <c r="C6" s="934">
        <v>231</v>
      </c>
      <c r="D6" s="934">
        <v>43</v>
      </c>
    </row>
    <row r="7" spans="1:4" ht="11.15" customHeight="1" x14ac:dyDescent="0.25">
      <c r="A7" s="1657" t="s">
        <v>222</v>
      </c>
      <c r="B7" s="1658"/>
      <c r="C7" s="934">
        <v>224</v>
      </c>
      <c r="D7" s="934">
        <v>42</v>
      </c>
    </row>
    <row r="8" spans="1:4" ht="11.15" customHeight="1" x14ac:dyDescent="0.25">
      <c r="A8" s="1661" t="s">
        <v>223</v>
      </c>
      <c r="B8" s="1662"/>
      <c r="C8" s="932">
        <v>224</v>
      </c>
      <c r="D8" s="932">
        <v>42</v>
      </c>
    </row>
    <row r="9" spans="1:4" ht="11.15" customHeight="1" x14ac:dyDescent="0.25">
      <c r="A9" s="1657" t="s">
        <v>224</v>
      </c>
      <c r="B9" s="1658"/>
      <c r="C9" s="934">
        <v>7</v>
      </c>
      <c r="D9" s="934">
        <v>1</v>
      </c>
    </row>
    <row r="10" spans="1:4" ht="11.15" customHeight="1" x14ac:dyDescent="0.25">
      <c r="A10" s="1661" t="s">
        <v>223</v>
      </c>
      <c r="B10" s="1662"/>
      <c r="C10" s="932">
        <v>7</v>
      </c>
      <c r="D10" s="932">
        <v>1</v>
      </c>
    </row>
    <row r="11" spans="1:4" ht="11.15" customHeight="1" x14ac:dyDescent="0.25">
      <c r="A11" s="1659" t="s">
        <v>226</v>
      </c>
      <c r="B11" s="1660"/>
      <c r="C11" s="934">
        <v>0</v>
      </c>
      <c r="D11" s="934">
        <v>9</v>
      </c>
    </row>
    <row r="12" spans="1:4" ht="11.15" customHeight="1" x14ac:dyDescent="0.25">
      <c r="A12" s="1661" t="s">
        <v>225</v>
      </c>
      <c r="B12" s="1662"/>
      <c r="C12" s="932">
        <v>0</v>
      </c>
      <c r="D12" s="932">
        <v>9</v>
      </c>
    </row>
    <row r="13" spans="1:4" s="678" customFormat="1" ht="5.15" customHeight="1" thickBot="1" x14ac:dyDescent="0.25">
      <c r="A13" s="699"/>
      <c r="B13" s="699"/>
      <c r="C13" s="699"/>
      <c r="D13" s="699"/>
    </row>
    <row r="14" spans="1:4" s="677" customFormat="1" ht="12" customHeight="1" thickTop="1" x14ac:dyDescent="0.35">
      <c r="A14" s="701" t="s">
        <v>1270</v>
      </c>
    </row>
  </sheetData>
  <mergeCells count="10">
    <mergeCell ref="A11:B11"/>
    <mergeCell ref="A12:B12"/>
    <mergeCell ref="A8:B8"/>
    <mergeCell ref="A9:B9"/>
    <mergeCell ref="A10:B10"/>
    <mergeCell ref="A1:D1"/>
    <mergeCell ref="A3:B4"/>
    <mergeCell ref="C3:D3"/>
    <mergeCell ref="A6:B6"/>
    <mergeCell ref="A7:B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Sheet111"/>
  <dimension ref="A1:E27"/>
  <sheetViews>
    <sheetView showGridLines="0" showRuler="0" zoomScaleSheetLayoutView="100" workbookViewId="0">
      <selection sqref="A1:E1"/>
    </sheetView>
  </sheetViews>
  <sheetFormatPr defaultColWidth="6.54296875" defaultRowHeight="9" x14ac:dyDescent="0.2"/>
  <cols>
    <col min="1" max="1" width="25.54296875" style="678" customWidth="1"/>
    <col min="2" max="2" width="14.453125" style="678" customWidth="1"/>
    <col min="3" max="3" width="17.453125" style="678" customWidth="1"/>
    <col min="4" max="5" width="14.54296875" style="678" customWidth="1"/>
    <col min="6" max="7" width="6.54296875" style="678"/>
    <col min="8" max="8" width="8.453125" style="678" customWidth="1"/>
    <col min="9" max="16384" width="6.54296875" style="678"/>
  </cols>
  <sheetData>
    <row r="1" spans="1:5" s="689" customFormat="1" ht="26.25" customHeight="1" x14ac:dyDescent="0.35">
      <c r="A1" s="1641" t="s">
        <v>1583</v>
      </c>
      <c r="B1" s="1641"/>
      <c r="C1" s="1641"/>
      <c r="D1" s="1641"/>
      <c r="E1" s="1641"/>
    </row>
    <row r="2" spans="1:5" ht="17.25" customHeight="1" x14ac:dyDescent="0.2">
      <c r="A2" s="704">
        <v>45657</v>
      </c>
      <c r="E2" s="706"/>
    </row>
    <row r="3" spans="1:5" s="6" customFormat="1" ht="10.4" customHeight="1" x14ac:dyDescent="0.2">
      <c r="A3" s="925" t="s">
        <v>1271</v>
      </c>
      <c r="B3" s="1663" t="s">
        <v>200</v>
      </c>
      <c r="C3" s="1663" t="s">
        <v>201</v>
      </c>
      <c r="D3" s="1664" t="s">
        <v>202</v>
      </c>
      <c r="E3" s="1664" t="s">
        <v>203</v>
      </c>
    </row>
    <row r="4" spans="1:5" s="6" customFormat="1" ht="10.4" customHeight="1" x14ac:dyDescent="0.2">
      <c r="A4" s="926" t="s">
        <v>1272</v>
      </c>
      <c r="B4" s="1663"/>
      <c r="C4" s="1663"/>
      <c r="D4" s="1664"/>
      <c r="E4" s="1664"/>
    </row>
    <row r="5" spans="1:5" s="6" customFormat="1" ht="5.15" customHeight="1" x14ac:dyDescent="0.2">
      <c r="A5" s="927"/>
      <c r="B5" s="368"/>
      <c r="C5" s="928"/>
      <c r="D5" s="368"/>
      <c r="E5" s="368"/>
    </row>
    <row r="6" spans="1:5" s="6" customFormat="1" ht="12" customHeight="1" x14ac:dyDescent="0.2">
      <c r="A6" s="207" t="s">
        <v>1</v>
      </c>
      <c r="B6" s="364">
        <v>230</v>
      </c>
      <c r="C6" s="385"/>
      <c r="D6" s="385"/>
      <c r="E6" s="929">
        <v>9.6391304347826079</v>
      </c>
    </row>
    <row r="7" spans="1:5" ht="12" customHeight="1" x14ac:dyDescent="0.2">
      <c r="A7" s="707" t="s">
        <v>204</v>
      </c>
      <c r="B7" s="6">
        <v>4</v>
      </c>
      <c r="C7" s="1331" t="s">
        <v>1850</v>
      </c>
      <c r="D7" s="1332">
        <v>2</v>
      </c>
      <c r="E7" s="1333">
        <v>24</v>
      </c>
    </row>
    <row r="8" spans="1:5" ht="12" customHeight="1" x14ac:dyDescent="0.2">
      <c r="A8" s="707" t="s">
        <v>205</v>
      </c>
      <c r="B8" s="6">
        <v>36</v>
      </c>
      <c r="C8" s="1331" t="s">
        <v>1850</v>
      </c>
      <c r="D8" s="1332">
        <v>2</v>
      </c>
      <c r="E8" s="1333">
        <v>11</v>
      </c>
    </row>
    <row r="9" spans="1:5" ht="12" customHeight="1" x14ac:dyDescent="0.2">
      <c r="A9" s="707" t="s">
        <v>206</v>
      </c>
      <c r="B9" s="6">
        <v>32</v>
      </c>
      <c r="C9" s="1331" t="s">
        <v>1850</v>
      </c>
      <c r="D9" s="1332">
        <v>2</v>
      </c>
      <c r="E9" s="1333">
        <v>7</v>
      </c>
    </row>
    <row r="10" spans="1:5" ht="12" customHeight="1" x14ac:dyDescent="0.2">
      <c r="A10" s="707" t="s">
        <v>207</v>
      </c>
      <c r="B10" s="6">
        <v>26</v>
      </c>
      <c r="C10" s="1331" t="s">
        <v>1850</v>
      </c>
      <c r="D10" s="1332">
        <v>2</v>
      </c>
      <c r="E10" s="1333">
        <v>7</v>
      </c>
    </row>
    <row r="11" spans="1:5" ht="12" customHeight="1" x14ac:dyDescent="0.2">
      <c r="A11" s="707" t="s">
        <v>208</v>
      </c>
      <c r="B11" s="6">
        <v>1</v>
      </c>
      <c r="C11" s="1331" t="s">
        <v>1850</v>
      </c>
      <c r="D11" s="1332">
        <v>2</v>
      </c>
      <c r="E11" s="1333">
        <v>10</v>
      </c>
    </row>
    <row r="12" spans="1:5" ht="12" customHeight="1" x14ac:dyDescent="0.2">
      <c r="A12" s="707" t="s">
        <v>209</v>
      </c>
      <c r="B12" s="6">
        <v>3</v>
      </c>
      <c r="C12" s="1331" t="s">
        <v>1850</v>
      </c>
      <c r="D12" s="1332">
        <v>2</v>
      </c>
      <c r="E12" s="1333">
        <v>22</v>
      </c>
    </row>
    <row r="13" spans="1:5" ht="12" customHeight="1" x14ac:dyDescent="0.2">
      <c r="A13" s="707" t="s">
        <v>210</v>
      </c>
      <c r="B13" s="6">
        <v>3</v>
      </c>
      <c r="C13" s="1331" t="s">
        <v>1850</v>
      </c>
      <c r="D13" s="1332">
        <v>2</v>
      </c>
      <c r="E13" s="1333">
        <v>18</v>
      </c>
    </row>
    <row r="14" spans="1:5" ht="12" customHeight="1" x14ac:dyDescent="0.2">
      <c r="A14" s="707" t="s">
        <v>211</v>
      </c>
      <c r="B14" s="6">
        <v>14</v>
      </c>
      <c r="C14" s="1331" t="s">
        <v>1850</v>
      </c>
      <c r="D14" s="1332">
        <v>2</v>
      </c>
      <c r="E14" s="1333">
        <v>7</v>
      </c>
    </row>
    <row r="15" spans="1:5" ht="12" customHeight="1" x14ac:dyDescent="0.2">
      <c r="A15" s="707" t="s">
        <v>212</v>
      </c>
      <c r="B15" s="6">
        <v>19</v>
      </c>
      <c r="C15" s="1331" t="s">
        <v>1850</v>
      </c>
      <c r="D15" s="1332">
        <v>2</v>
      </c>
      <c r="E15" s="1333">
        <v>7</v>
      </c>
    </row>
    <row r="16" spans="1:5" ht="12" customHeight="1" x14ac:dyDescent="0.2">
      <c r="A16" s="707" t="s">
        <v>1378</v>
      </c>
      <c r="B16" s="6">
        <v>5</v>
      </c>
      <c r="C16" s="1331" t="s">
        <v>1850</v>
      </c>
      <c r="D16" s="1332">
        <v>2</v>
      </c>
      <c r="E16" s="1333">
        <v>1</v>
      </c>
    </row>
    <row r="17" spans="1:5" ht="12" customHeight="1" x14ac:dyDescent="0.2">
      <c r="A17" s="707" t="s">
        <v>1852</v>
      </c>
      <c r="B17" s="6">
        <v>7</v>
      </c>
      <c r="C17" s="1331" t="s">
        <v>1851</v>
      </c>
      <c r="D17" s="1332">
        <v>2</v>
      </c>
      <c r="E17" s="1333">
        <v>18</v>
      </c>
    </row>
    <row r="18" spans="1:5" ht="12" customHeight="1" x14ac:dyDescent="0.2">
      <c r="A18" s="707" t="s">
        <v>213</v>
      </c>
      <c r="B18" s="6">
        <v>16</v>
      </c>
      <c r="C18" s="1331" t="s">
        <v>1850</v>
      </c>
      <c r="D18" s="1332">
        <v>2</v>
      </c>
      <c r="E18" s="1333">
        <v>17</v>
      </c>
    </row>
    <row r="19" spans="1:5" ht="12" customHeight="1" x14ac:dyDescent="0.2">
      <c r="A19" s="707" t="s">
        <v>214</v>
      </c>
      <c r="B19" s="6">
        <v>9</v>
      </c>
      <c r="C19" s="1331" t="s">
        <v>1850</v>
      </c>
      <c r="D19" s="1332">
        <v>2</v>
      </c>
      <c r="E19" s="1333">
        <v>17</v>
      </c>
    </row>
    <row r="20" spans="1:5" ht="12" customHeight="1" x14ac:dyDescent="0.2">
      <c r="A20" s="707" t="s">
        <v>1379</v>
      </c>
      <c r="B20" s="6">
        <v>1</v>
      </c>
      <c r="C20" s="1331" t="s">
        <v>1850</v>
      </c>
      <c r="D20" s="1332">
        <v>2</v>
      </c>
      <c r="E20" s="1333">
        <v>7</v>
      </c>
    </row>
    <row r="21" spans="1:5" ht="12" customHeight="1" x14ac:dyDescent="0.2">
      <c r="A21" s="707" t="s">
        <v>1129</v>
      </c>
      <c r="B21" s="6">
        <v>19</v>
      </c>
      <c r="C21" s="1331" t="s">
        <v>1850</v>
      </c>
      <c r="D21" s="1332">
        <v>2</v>
      </c>
      <c r="E21" s="1333">
        <v>13</v>
      </c>
    </row>
    <row r="22" spans="1:5" ht="12" customHeight="1" x14ac:dyDescent="0.2">
      <c r="A22" s="707" t="s">
        <v>215</v>
      </c>
      <c r="B22" s="6">
        <v>1</v>
      </c>
      <c r="C22" s="1331" t="s">
        <v>1850</v>
      </c>
      <c r="D22" s="1332">
        <v>2</v>
      </c>
      <c r="E22" s="1333">
        <v>6</v>
      </c>
    </row>
    <row r="23" spans="1:5" ht="12" customHeight="1" x14ac:dyDescent="0.2">
      <c r="A23" s="707" t="s">
        <v>216</v>
      </c>
      <c r="B23" s="6">
        <v>4</v>
      </c>
      <c r="C23" s="1331" t="s">
        <v>1850</v>
      </c>
      <c r="D23" s="1332">
        <v>2</v>
      </c>
      <c r="E23" s="1333">
        <v>19</v>
      </c>
    </row>
    <row r="24" spans="1:5" ht="12" customHeight="1" x14ac:dyDescent="0.2">
      <c r="A24" s="707" t="s">
        <v>1130</v>
      </c>
      <c r="B24" s="6">
        <v>31</v>
      </c>
      <c r="C24" s="1331" t="s">
        <v>1850</v>
      </c>
      <c r="D24" s="1332">
        <v>2</v>
      </c>
      <c r="E24" s="1333">
        <v>5</v>
      </c>
    </row>
    <row r="25" spans="1:5" ht="5.15" customHeight="1" thickBot="1" x14ac:dyDescent="0.25">
      <c r="A25" s="699"/>
      <c r="B25" s="699"/>
      <c r="C25" s="699"/>
      <c r="D25" s="699"/>
      <c r="E25" s="699"/>
    </row>
    <row r="26" spans="1:5" ht="12" customHeight="1" thickTop="1" x14ac:dyDescent="0.25">
      <c r="A26" s="708" t="s">
        <v>217</v>
      </c>
      <c r="B26" s="691"/>
      <c r="C26" s="691"/>
      <c r="D26" s="691"/>
      <c r="E26" s="691"/>
    </row>
    <row r="27" spans="1:5" ht="12" customHeight="1" x14ac:dyDescent="0.2">
      <c r="A27" s="701" t="s">
        <v>1269</v>
      </c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Sheet112"/>
  <dimension ref="A1:D13"/>
  <sheetViews>
    <sheetView showGridLines="0" showRuler="0" zoomScaleSheetLayoutView="100" workbookViewId="0">
      <selection sqref="A1:C1"/>
    </sheetView>
  </sheetViews>
  <sheetFormatPr defaultColWidth="8.54296875" defaultRowHeight="12.5" x14ac:dyDescent="0.25"/>
  <cols>
    <col min="1" max="1" width="40.54296875" style="691" customWidth="1"/>
    <col min="2" max="2" width="25.453125" style="691" customWidth="1"/>
    <col min="3" max="3" width="21" style="691" customWidth="1"/>
    <col min="4" max="4" width="9.54296875" style="691" customWidth="1"/>
    <col min="5" max="16384" width="8.54296875" style="691"/>
  </cols>
  <sheetData>
    <row r="1" spans="1:4" s="689" customFormat="1" ht="28.4" customHeight="1" x14ac:dyDescent="0.35">
      <c r="A1" s="1641" t="s">
        <v>1584</v>
      </c>
      <c r="B1" s="1641"/>
      <c r="C1" s="1641"/>
    </row>
    <row r="2" spans="1:4" ht="14.15" customHeight="1" x14ac:dyDescent="0.25">
      <c r="A2" s="709">
        <v>2024</v>
      </c>
      <c r="B2" s="710"/>
      <c r="C2" s="711"/>
    </row>
    <row r="3" spans="1:4" s="7" customFormat="1" ht="10.4" customHeight="1" x14ac:dyDescent="0.25">
      <c r="A3" s="923" t="s">
        <v>228</v>
      </c>
      <c r="B3" s="1649" t="s">
        <v>229</v>
      </c>
      <c r="C3" s="1650" t="s">
        <v>1328</v>
      </c>
    </row>
    <row r="4" spans="1:4" s="7" customFormat="1" ht="10.4" customHeight="1" x14ac:dyDescent="0.25">
      <c r="A4" s="924" t="s">
        <v>630</v>
      </c>
      <c r="B4" s="1665"/>
      <c r="C4" s="1666"/>
    </row>
    <row r="5" spans="1:4" s="7" customFormat="1" ht="5.15" customHeight="1" x14ac:dyDescent="0.25">
      <c r="A5" s="368"/>
      <c r="B5" s="368"/>
      <c r="C5" s="368"/>
    </row>
    <row r="6" spans="1:4" ht="11.15" customHeight="1" x14ac:dyDescent="0.25">
      <c r="A6" s="677" t="s">
        <v>230</v>
      </c>
      <c r="B6" s="679">
        <v>1399225.5000393703</v>
      </c>
      <c r="C6" s="679">
        <v>1267317.2774499997</v>
      </c>
    </row>
    <row r="7" spans="1:4" ht="5.25" customHeight="1" thickBot="1" x14ac:dyDescent="0.3">
      <c r="A7" s="699"/>
      <c r="B7" s="699"/>
      <c r="C7" s="712"/>
    </row>
    <row r="8" spans="1:4" s="689" customFormat="1" ht="13.5" customHeight="1" thickTop="1" x14ac:dyDescent="0.35">
      <c r="A8" s="701" t="s">
        <v>1270</v>
      </c>
      <c r="B8" s="701"/>
      <c r="C8" s="677"/>
    </row>
    <row r="9" spans="1:4" ht="41.15" customHeight="1" x14ac:dyDescent="0.25">
      <c r="A9" s="1667" t="s">
        <v>2287</v>
      </c>
      <c r="B9" s="1667"/>
      <c r="C9" s="1667"/>
      <c r="D9" s="1267"/>
    </row>
    <row r="10" spans="1:4" x14ac:dyDescent="0.25">
      <c r="A10" s="1267"/>
      <c r="B10" s="1267"/>
      <c r="C10" s="1267"/>
      <c r="D10" s="1267"/>
    </row>
    <row r="11" spans="1:4" x14ac:dyDescent="0.25">
      <c r="A11" s="1267"/>
      <c r="B11" s="1267"/>
      <c r="C11" s="1267"/>
      <c r="D11" s="1267"/>
    </row>
    <row r="12" spans="1:4" ht="9" customHeight="1" x14ac:dyDescent="0.25">
      <c r="A12" s="1267"/>
      <c r="B12" s="1267"/>
      <c r="C12" s="1267"/>
      <c r="D12" s="1267"/>
    </row>
    <row r="13" spans="1:4" ht="9" customHeight="1" x14ac:dyDescent="0.25">
      <c r="A13" s="1267"/>
      <c r="B13" s="1267"/>
      <c r="C13" s="1267"/>
      <c r="D13" s="1267"/>
    </row>
  </sheetData>
  <mergeCells count="4">
    <mergeCell ref="A1:C1"/>
    <mergeCell ref="B3:B4"/>
    <mergeCell ref="C3:C4"/>
    <mergeCell ref="A9:C9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Sheet115"/>
  <dimension ref="A1:E30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34.453125" style="718" customWidth="1"/>
    <col min="2" max="2" width="10.54296875" style="718" customWidth="1"/>
    <col min="3" max="5" width="14" style="718" customWidth="1"/>
    <col min="6" max="6" width="2.453125" style="718" customWidth="1"/>
    <col min="7" max="7" width="9.453125" style="718" customWidth="1"/>
    <col min="8" max="16384" width="7.54296875" style="718"/>
  </cols>
  <sheetData>
    <row r="1" spans="1:5" s="716" customFormat="1" ht="26.25" customHeight="1" x14ac:dyDescent="0.35">
      <c r="A1" s="1643" t="s">
        <v>1553</v>
      </c>
      <c r="B1" s="1643"/>
      <c r="C1" s="1643"/>
      <c r="D1" s="1643"/>
      <c r="E1" s="1643"/>
    </row>
    <row r="2" spans="1:5" ht="14.15" customHeight="1" x14ac:dyDescent="0.25">
      <c r="A2" s="717">
        <v>2024</v>
      </c>
      <c r="E2" s="725"/>
    </row>
    <row r="3" spans="1:5" s="14" customFormat="1" ht="20.149999999999999" customHeight="1" x14ac:dyDescent="0.25">
      <c r="A3" s="909" t="s">
        <v>245</v>
      </c>
      <c r="B3" s="909" t="s">
        <v>119</v>
      </c>
      <c r="C3" s="1111" t="s">
        <v>1</v>
      </c>
      <c r="D3" s="1113" t="s">
        <v>246</v>
      </c>
      <c r="E3" s="1111" t="s">
        <v>1337</v>
      </c>
    </row>
    <row r="4" spans="1:5" s="14" customFormat="1" ht="5.15" customHeight="1" x14ac:dyDescent="0.25">
      <c r="A4" s="910"/>
      <c r="B4" s="911"/>
      <c r="C4" s="912"/>
      <c r="D4" s="910"/>
      <c r="E4" s="910"/>
    </row>
    <row r="5" spans="1:5" s="14" customFormat="1" ht="12" customHeight="1" x14ac:dyDescent="0.25">
      <c r="A5" s="197" t="s">
        <v>247</v>
      </c>
      <c r="B5" s="907"/>
      <c r="C5" s="913"/>
      <c r="D5" s="913"/>
    </row>
    <row r="6" spans="1:5" s="14" customFormat="1" ht="12" customHeight="1" x14ac:dyDescent="0.25">
      <c r="A6" s="914" t="s">
        <v>248</v>
      </c>
      <c r="B6" s="915" t="s">
        <v>249</v>
      </c>
      <c r="C6" s="913">
        <v>371</v>
      </c>
      <c r="D6" s="913">
        <v>371</v>
      </c>
      <c r="E6" s="1231" t="s">
        <v>144</v>
      </c>
    </row>
    <row r="7" spans="1:5" ht="12" customHeight="1" x14ac:dyDescent="0.25">
      <c r="A7" s="726" t="s">
        <v>250</v>
      </c>
      <c r="B7" s="727" t="s">
        <v>992</v>
      </c>
      <c r="C7" s="913">
        <v>974134.64344200003</v>
      </c>
      <c r="D7" s="913">
        <v>974134.64344200003</v>
      </c>
      <c r="E7" s="1231" t="s">
        <v>144</v>
      </c>
    </row>
    <row r="8" spans="1:5" ht="12" customHeight="1" x14ac:dyDescent="0.25">
      <c r="A8" s="728" t="s">
        <v>251</v>
      </c>
      <c r="B8" s="729" t="s">
        <v>1187</v>
      </c>
      <c r="C8" s="919">
        <f>SUM(D8:E8)</f>
        <v>27819.633000000002</v>
      </c>
      <c r="D8" s="919">
        <f>SUM(D9:D10)</f>
        <v>23526.687000000002</v>
      </c>
      <c r="E8" s="919">
        <f>SUM(E9:E10)</f>
        <v>4292.9459999999999</v>
      </c>
    </row>
    <row r="9" spans="1:5" ht="12" customHeight="1" x14ac:dyDescent="0.25">
      <c r="A9" s="938" t="s">
        <v>812</v>
      </c>
      <c r="B9" s="730" t="s">
        <v>252</v>
      </c>
      <c r="C9" s="913">
        <f t="shared" ref="C9:C10" si="0">SUM(D9:E9)</f>
        <v>5781.9889999999996</v>
      </c>
      <c r="D9" s="913">
        <v>5755.8609999999999</v>
      </c>
      <c r="E9" s="913">
        <v>26.128</v>
      </c>
    </row>
    <row r="10" spans="1:5" ht="12" customHeight="1" x14ac:dyDescent="0.25">
      <c r="A10" s="938" t="s">
        <v>353</v>
      </c>
      <c r="B10" s="730" t="s">
        <v>252</v>
      </c>
      <c r="C10" s="913">
        <f t="shared" si="0"/>
        <v>22037.644</v>
      </c>
      <c r="D10" s="913">
        <v>17770.826000000001</v>
      </c>
      <c r="E10" s="913">
        <v>4266.8180000000002</v>
      </c>
    </row>
    <row r="11" spans="1:5" ht="12" customHeight="1" x14ac:dyDescent="0.25">
      <c r="A11" s="728" t="s">
        <v>1336</v>
      </c>
      <c r="B11" s="729" t="s">
        <v>1273</v>
      </c>
      <c r="C11" s="919">
        <f>SUM(D11:E11)</f>
        <v>64065.144388938796</v>
      </c>
      <c r="D11" s="919">
        <f>SUM(D12:D13)</f>
        <v>59437.238806938796</v>
      </c>
      <c r="E11" s="919">
        <f>SUM(E12:E13)</f>
        <v>4627.9055820000003</v>
      </c>
    </row>
    <row r="12" spans="1:5" ht="12" customHeight="1" x14ac:dyDescent="0.25">
      <c r="A12" s="938" t="s">
        <v>812</v>
      </c>
      <c r="B12" s="730" t="s">
        <v>252</v>
      </c>
      <c r="C12" s="913">
        <f t="shared" ref="C12:C13" si="1">SUM(D12:E12)</f>
        <v>4632.2171440000002</v>
      </c>
      <c r="D12" s="913">
        <v>4621.7706669999998</v>
      </c>
      <c r="E12" s="913">
        <v>10.446477</v>
      </c>
    </row>
    <row r="13" spans="1:5" ht="12" customHeight="1" x14ac:dyDescent="0.25">
      <c r="A13" s="938" t="s">
        <v>353</v>
      </c>
      <c r="B13" s="730" t="s">
        <v>252</v>
      </c>
      <c r="C13" s="913">
        <f t="shared" si="1"/>
        <v>59432.927244938801</v>
      </c>
      <c r="D13" s="913">
        <v>54815.468139938799</v>
      </c>
      <c r="E13" s="1232">
        <v>4617.4591049999999</v>
      </c>
    </row>
    <row r="14" spans="1:5" ht="12" customHeight="1" x14ac:dyDescent="0.25">
      <c r="A14" s="728" t="s">
        <v>253</v>
      </c>
      <c r="B14" s="729" t="s">
        <v>1187</v>
      </c>
      <c r="C14" s="919">
        <f>SUM(D14:E14)</f>
        <v>20475.620000000003</v>
      </c>
      <c r="D14" s="919">
        <f>SUM(D15:D16)</f>
        <v>18968.685000000001</v>
      </c>
      <c r="E14" s="919">
        <f>SUM(E15:E16)</f>
        <v>1506.9349999999999</v>
      </c>
    </row>
    <row r="15" spans="1:5" ht="12" customHeight="1" x14ac:dyDescent="0.25">
      <c r="A15" s="938" t="s">
        <v>812</v>
      </c>
      <c r="B15" s="730" t="s">
        <v>252</v>
      </c>
      <c r="C15" s="913">
        <f t="shared" ref="C15:C16" si="2">SUM(D15:E15)</f>
        <v>4598.4570000000003</v>
      </c>
      <c r="D15" s="913">
        <v>4591.0870000000004</v>
      </c>
      <c r="E15" s="913">
        <v>7.37</v>
      </c>
    </row>
    <row r="16" spans="1:5" ht="12" customHeight="1" x14ac:dyDescent="0.25">
      <c r="A16" s="938" t="s">
        <v>353</v>
      </c>
      <c r="B16" s="730" t="s">
        <v>252</v>
      </c>
      <c r="C16" s="913">
        <f t="shared" si="2"/>
        <v>15877.163</v>
      </c>
      <c r="D16" s="913">
        <v>14377.598</v>
      </c>
      <c r="E16" s="913">
        <v>1499.5650000000001</v>
      </c>
    </row>
    <row r="17" spans="1:5" ht="12" customHeight="1" x14ac:dyDescent="0.25">
      <c r="A17" s="728" t="s">
        <v>254</v>
      </c>
      <c r="B17" s="729" t="s">
        <v>1273</v>
      </c>
      <c r="C17" s="919">
        <f>SUM(D17:E17)</f>
        <v>50980.198279967793</v>
      </c>
      <c r="D17" s="919">
        <f>SUM(D18:D19)</f>
        <v>48931.428907000001</v>
      </c>
      <c r="E17" s="919">
        <f>SUM(E18:E19)</f>
        <v>2048.7693729677926</v>
      </c>
    </row>
    <row r="18" spans="1:5" ht="12" customHeight="1" x14ac:dyDescent="0.25">
      <c r="A18" s="938" t="s">
        <v>812</v>
      </c>
      <c r="B18" s="730" t="s">
        <v>252</v>
      </c>
      <c r="C18" s="913">
        <f t="shared" ref="C18:C19" si="3">SUM(D18:E18)</f>
        <v>3842.8437259677926</v>
      </c>
      <c r="D18" s="913">
        <v>3839.1593969999999</v>
      </c>
      <c r="E18" s="913">
        <v>3.68432896779268</v>
      </c>
    </row>
    <row r="19" spans="1:5" ht="12" customHeight="1" x14ac:dyDescent="0.25">
      <c r="A19" s="938" t="s">
        <v>353</v>
      </c>
      <c r="B19" s="730" t="s">
        <v>252</v>
      </c>
      <c r="C19" s="913">
        <f t="shared" si="3"/>
        <v>47137.354553999998</v>
      </c>
      <c r="D19" s="913">
        <v>45092.269509999998</v>
      </c>
      <c r="E19" s="913">
        <v>2045.0850439999999</v>
      </c>
    </row>
    <row r="20" spans="1:5" ht="12" customHeight="1" x14ac:dyDescent="0.25">
      <c r="A20" s="728" t="s">
        <v>2028</v>
      </c>
      <c r="B20" s="731" t="s">
        <v>362</v>
      </c>
      <c r="C20" s="1233">
        <f>C14/C8*100</f>
        <v>73.601330398571406</v>
      </c>
      <c r="D20" s="1233">
        <f t="shared" ref="D20:E20" si="4">D14/D8*100</f>
        <v>80.626247971080673</v>
      </c>
      <c r="E20" s="1233">
        <f t="shared" si="4"/>
        <v>35.102584565470892</v>
      </c>
    </row>
    <row r="21" spans="1:5" ht="12" customHeight="1" x14ac:dyDescent="0.25">
      <c r="A21" s="938" t="s">
        <v>812</v>
      </c>
      <c r="B21" s="730" t="s">
        <v>252</v>
      </c>
      <c r="C21" s="1234">
        <f t="shared" ref="C21:E23" si="5">C15/C9*100</f>
        <v>79.530711663408567</v>
      </c>
      <c r="D21" s="1234">
        <f t="shared" si="5"/>
        <v>79.763687830543518</v>
      </c>
      <c r="E21" s="1234">
        <f t="shared" si="5"/>
        <v>28.20728720146969</v>
      </c>
    </row>
    <row r="22" spans="1:5" ht="12" customHeight="1" x14ac:dyDescent="0.25">
      <c r="A22" s="938" t="s">
        <v>353</v>
      </c>
      <c r="B22" s="730" t="s">
        <v>252</v>
      </c>
      <c r="C22" s="1234">
        <f t="shared" si="5"/>
        <v>72.045646077230401</v>
      </c>
      <c r="D22" s="1234">
        <f t="shared" si="5"/>
        <v>80.905625883681481</v>
      </c>
      <c r="E22" s="1234">
        <f t="shared" si="5"/>
        <v>35.144808145086103</v>
      </c>
    </row>
    <row r="23" spans="1:5" ht="12" customHeight="1" x14ac:dyDescent="0.25">
      <c r="A23" s="728" t="s">
        <v>2025</v>
      </c>
      <c r="B23" s="731" t="s">
        <v>362</v>
      </c>
      <c r="C23" s="1233">
        <f>C17/C11*100</f>
        <v>79.575561354342014</v>
      </c>
      <c r="D23" s="1233">
        <f t="shared" si="5"/>
        <v>82.32453237933332</v>
      </c>
      <c r="E23" s="1233">
        <f t="shared" si="5"/>
        <v>44.269904315601757</v>
      </c>
    </row>
    <row r="24" spans="1:5" ht="12" customHeight="1" x14ac:dyDescent="0.25">
      <c r="A24" s="938" t="s">
        <v>812</v>
      </c>
      <c r="B24" s="730" t="s">
        <v>252</v>
      </c>
      <c r="C24" s="1234">
        <f t="shared" ref="C24:E25" si="6">C18/C12*100</f>
        <v>82.959058405656478</v>
      </c>
      <c r="D24" s="1234">
        <f t="shared" si="6"/>
        <v>83.06685194079536</v>
      </c>
      <c r="E24" s="1234">
        <f t="shared" si="6"/>
        <v>35.268626617305337</v>
      </c>
    </row>
    <row r="25" spans="1:5" ht="12" customHeight="1" x14ac:dyDescent="0.25">
      <c r="A25" s="938" t="s">
        <v>353</v>
      </c>
      <c r="B25" s="730" t="s">
        <v>252</v>
      </c>
      <c r="C25" s="1234">
        <f t="shared" si="6"/>
        <v>79.311850751914847</v>
      </c>
      <c r="D25" s="1234">
        <f t="shared" si="6"/>
        <v>82.261943644964632</v>
      </c>
      <c r="E25" s="1234">
        <f t="shared" si="6"/>
        <v>44.290268684469488</v>
      </c>
    </row>
    <row r="26" spans="1:5" ht="12" customHeight="1" x14ac:dyDescent="0.25">
      <c r="A26" s="728" t="s">
        <v>255</v>
      </c>
      <c r="B26" s="731" t="s">
        <v>256</v>
      </c>
      <c r="C26" s="1330" t="s">
        <v>116</v>
      </c>
      <c r="D26" s="1330" t="s">
        <v>116</v>
      </c>
      <c r="E26" s="1330" t="s">
        <v>116</v>
      </c>
    </row>
    <row r="27" spans="1:5" ht="5.15" customHeight="1" thickBot="1" x14ac:dyDescent="0.3">
      <c r="A27" s="732"/>
      <c r="B27" s="733"/>
      <c r="C27" s="734"/>
      <c r="D27" s="735"/>
      <c r="E27" s="734"/>
    </row>
    <row r="28" spans="1:5" ht="13.5" customHeight="1" thickTop="1" x14ac:dyDescent="0.25">
      <c r="A28" s="1020" t="s">
        <v>1270</v>
      </c>
      <c r="B28" s="736"/>
      <c r="C28" s="724"/>
      <c r="D28" s="723"/>
      <c r="E28" s="723"/>
    </row>
    <row r="29" spans="1:5" ht="12" customHeight="1" x14ac:dyDescent="0.25">
      <c r="A29" s="1139" t="s">
        <v>1762</v>
      </c>
      <c r="B29" s="736"/>
      <c r="C29" s="724"/>
      <c r="D29" s="723"/>
      <c r="E29" s="723"/>
    </row>
    <row r="30" spans="1:5" x14ac:dyDescent="0.25">
      <c r="A30" s="1347" t="s">
        <v>2198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Sheet116"/>
  <dimension ref="A1:K16"/>
  <sheetViews>
    <sheetView showGridLines="0" showRuler="0" zoomScaleSheetLayoutView="100" workbookViewId="0">
      <selection sqref="A1:K1"/>
    </sheetView>
  </sheetViews>
  <sheetFormatPr defaultColWidth="7.54296875" defaultRowHeight="12.5" x14ac:dyDescent="0.25"/>
  <cols>
    <col min="1" max="1" width="10.453125" style="718" customWidth="1"/>
    <col min="2" max="2" width="5.54296875" style="718" customWidth="1"/>
    <col min="3" max="3" width="7.453125" style="718" customWidth="1"/>
    <col min="4" max="4" width="10.453125" style="718" customWidth="1"/>
    <col min="5" max="5" width="6.453125" style="718" customWidth="1"/>
    <col min="6" max="6" width="7.453125" style="718" customWidth="1"/>
    <col min="7" max="7" width="10.453125" style="718" customWidth="1"/>
    <col min="8" max="8" width="6.453125" style="718" customWidth="1"/>
    <col min="9" max="9" width="7.453125" style="718" customWidth="1"/>
    <col min="10" max="10" width="10.453125" style="718" customWidth="1"/>
    <col min="11" max="11" width="6.453125" style="718" customWidth="1"/>
    <col min="12" max="16384" width="7.54296875" style="718"/>
  </cols>
  <sheetData>
    <row r="1" spans="1:11" s="716" customFormat="1" ht="28.4" customHeight="1" x14ac:dyDescent="0.35">
      <c r="A1" s="1643" t="s">
        <v>1554</v>
      </c>
      <c r="B1" s="1643"/>
      <c r="C1" s="1643"/>
      <c r="D1" s="1643"/>
      <c r="E1" s="1643"/>
      <c r="F1" s="1643"/>
      <c r="G1" s="1643"/>
      <c r="H1" s="1643"/>
      <c r="I1" s="1643"/>
      <c r="J1" s="1643"/>
      <c r="K1" s="1643"/>
    </row>
    <row r="2" spans="1:11" ht="14.15" customHeight="1" x14ac:dyDescent="0.25">
      <c r="A2" s="717">
        <v>2024</v>
      </c>
      <c r="B2" s="724"/>
      <c r="C2" s="724"/>
      <c r="D2" s="724"/>
      <c r="E2" s="724"/>
      <c r="F2" s="724"/>
      <c r="G2" s="724"/>
      <c r="H2" s="724"/>
      <c r="I2" s="724"/>
      <c r="J2" s="723"/>
      <c r="K2" s="1022"/>
    </row>
    <row r="3" spans="1:11" s="14" customFormat="1" ht="20.149999999999999" customHeight="1" x14ac:dyDescent="0.25">
      <c r="A3" s="1024"/>
      <c r="B3" s="1026"/>
      <c r="C3" s="1668" t="s">
        <v>2047</v>
      </c>
      <c r="D3" s="1647"/>
      <c r="E3" s="1669"/>
      <c r="F3" s="1668" t="s">
        <v>2023</v>
      </c>
      <c r="G3" s="1647"/>
      <c r="H3" s="1669"/>
      <c r="I3" s="1670" t="s">
        <v>2024</v>
      </c>
      <c r="J3" s="1671"/>
      <c r="K3" s="1672"/>
    </row>
    <row r="4" spans="1:11" s="14" customFormat="1" ht="17.899999999999999" customHeight="1" x14ac:dyDescent="0.25">
      <c r="A4" s="1025" t="s">
        <v>259</v>
      </c>
      <c r="B4" s="1024"/>
      <c r="C4" s="1027" t="s">
        <v>1</v>
      </c>
      <c r="D4" s="1027" t="s">
        <v>260</v>
      </c>
      <c r="E4" s="1027" t="s">
        <v>261</v>
      </c>
      <c r="F4" s="1027" t="s">
        <v>1</v>
      </c>
      <c r="G4" s="1027" t="s">
        <v>260</v>
      </c>
      <c r="H4" s="1027" t="s">
        <v>261</v>
      </c>
      <c r="I4" s="1027" t="s">
        <v>1</v>
      </c>
      <c r="J4" s="1027" t="s">
        <v>260</v>
      </c>
      <c r="K4" s="1027" t="s">
        <v>261</v>
      </c>
    </row>
    <row r="5" spans="1:11" s="14" customFormat="1" ht="6" customHeight="1" x14ac:dyDescent="0.25">
      <c r="A5" s="907"/>
      <c r="B5" s="907"/>
      <c r="C5" s="907"/>
      <c r="D5" s="907"/>
      <c r="E5" s="907"/>
      <c r="F5" s="907"/>
      <c r="G5" s="907"/>
      <c r="H5" s="907"/>
      <c r="I5" s="907"/>
      <c r="J5" s="913"/>
      <c r="K5" s="913"/>
    </row>
    <row r="6" spans="1:11" s="14" customFormat="1" ht="12" customHeight="1" x14ac:dyDescent="0.25">
      <c r="A6" s="918" t="s">
        <v>6</v>
      </c>
      <c r="B6" s="918"/>
      <c r="C6" s="19">
        <v>189995</v>
      </c>
      <c r="D6" s="19">
        <v>189980</v>
      </c>
      <c r="E6" s="19">
        <v>15</v>
      </c>
      <c r="F6" s="19">
        <v>523765.04333333333</v>
      </c>
      <c r="G6" s="19">
        <v>523683</v>
      </c>
      <c r="H6" s="19">
        <v>82.043333333333322</v>
      </c>
      <c r="I6" s="19">
        <v>342432.52399999998</v>
      </c>
      <c r="J6" s="19">
        <v>342372.61300000001</v>
      </c>
      <c r="K6" s="19">
        <v>59.911000000000001</v>
      </c>
    </row>
    <row r="7" spans="1:11" ht="12" customHeight="1" x14ac:dyDescent="0.25">
      <c r="A7" s="720" t="s">
        <v>262</v>
      </c>
      <c r="B7" s="1021"/>
      <c r="C7" s="1330">
        <v>46792</v>
      </c>
      <c r="D7" s="1330">
        <v>46790</v>
      </c>
      <c r="E7" s="1330">
        <v>2</v>
      </c>
      <c r="F7" s="1330">
        <v>60366.303333333337</v>
      </c>
      <c r="G7" s="1330">
        <v>60363</v>
      </c>
      <c r="H7" s="1330">
        <v>3.3033333333333337</v>
      </c>
      <c r="I7" s="1330">
        <v>29115.341</v>
      </c>
      <c r="J7" s="1330">
        <v>29113.613000000001</v>
      </c>
      <c r="K7" s="1330">
        <v>1.728</v>
      </c>
    </row>
    <row r="8" spans="1:11" ht="12" customHeight="1" x14ac:dyDescent="0.25">
      <c r="A8" s="720" t="s">
        <v>263</v>
      </c>
      <c r="B8" s="1021"/>
      <c r="C8" s="1330">
        <v>143203</v>
      </c>
      <c r="D8" s="1330">
        <v>143190</v>
      </c>
      <c r="E8" s="1330">
        <v>13</v>
      </c>
      <c r="F8" s="1330">
        <v>463398.74</v>
      </c>
      <c r="G8" s="1330">
        <v>463320</v>
      </c>
      <c r="H8" s="1330">
        <v>78.739999999999995</v>
      </c>
      <c r="I8" s="1330">
        <v>313317.18299999996</v>
      </c>
      <c r="J8" s="1330">
        <v>313259</v>
      </c>
      <c r="K8" s="1330">
        <v>58.183</v>
      </c>
    </row>
    <row r="9" spans="1:11" ht="12" customHeight="1" x14ac:dyDescent="0.25">
      <c r="A9" s="1023" t="s">
        <v>264</v>
      </c>
      <c r="B9" s="1023"/>
      <c r="C9" s="19">
        <v>150198</v>
      </c>
      <c r="D9" s="19">
        <v>150184</v>
      </c>
      <c r="E9" s="19">
        <v>14</v>
      </c>
      <c r="F9" s="19">
        <v>449496.62333333335</v>
      </c>
      <c r="G9" s="19">
        <v>449417</v>
      </c>
      <c r="H9" s="19">
        <v>79.623333333333321</v>
      </c>
      <c r="I9" s="19">
        <v>294457.47399999999</v>
      </c>
      <c r="J9" s="19">
        <v>294399</v>
      </c>
      <c r="K9" s="19">
        <v>58.474000000000004</v>
      </c>
    </row>
    <row r="10" spans="1:11" ht="12" customHeight="1" x14ac:dyDescent="0.25">
      <c r="A10" s="720" t="s">
        <v>262</v>
      </c>
      <c r="B10" s="1021"/>
      <c r="C10" s="1330">
        <v>46566</v>
      </c>
      <c r="D10" s="1330">
        <v>46564</v>
      </c>
      <c r="E10" s="1330">
        <v>2</v>
      </c>
      <c r="F10" s="1330">
        <v>60093.303333333337</v>
      </c>
      <c r="G10" s="1330">
        <v>60090</v>
      </c>
      <c r="H10" s="1330">
        <v>3.3033333333333337</v>
      </c>
      <c r="I10" s="1330">
        <v>28982.727999999999</v>
      </c>
      <c r="J10" s="1330">
        <v>28981</v>
      </c>
      <c r="K10" s="1330">
        <v>1.728</v>
      </c>
    </row>
    <row r="11" spans="1:11" ht="12" customHeight="1" x14ac:dyDescent="0.25">
      <c r="A11" s="720" t="s">
        <v>263</v>
      </c>
      <c r="B11" s="1021"/>
      <c r="C11" s="1330">
        <v>103632</v>
      </c>
      <c r="D11" s="1330">
        <v>103620</v>
      </c>
      <c r="E11" s="1330">
        <v>12</v>
      </c>
      <c r="F11" s="1330">
        <v>389403.32</v>
      </c>
      <c r="G11" s="1330">
        <v>389327</v>
      </c>
      <c r="H11" s="1330">
        <v>76.319999999999993</v>
      </c>
      <c r="I11" s="1330">
        <v>265474.74599999998</v>
      </c>
      <c r="J11" s="1330">
        <v>265418</v>
      </c>
      <c r="K11" s="1330">
        <v>56.746000000000002</v>
      </c>
    </row>
    <row r="12" spans="1:11" ht="12" customHeight="1" x14ac:dyDescent="0.25">
      <c r="A12" s="1023" t="s">
        <v>265</v>
      </c>
      <c r="B12" s="1023"/>
      <c r="C12" s="19">
        <v>39797</v>
      </c>
      <c r="D12" s="19">
        <v>39796</v>
      </c>
      <c r="E12" s="19">
        <v>1</v>
      </c>
      <c r="F12" s="19">
        <v>74268.42</v>
      </c>
      <c r="G12" s="19">
        <v>74266</v>
      </c>
      <c r="H12" s="19">
        <v>2.42</v>
      </c>
      <c r="I12" s="19">
        <v>47975.049999999996</v>
      </c>
      <c r="J12" s="19">
        <v>47973.612999999998</v>
      </c>
      <c r="K12" s="19">
        <v>1.4370000000000001</v>
      </c>
    </row>
    <row r="13" spans="1:11" ht="12" customHeight="1" x14ac:dyDescent="0.25">
      <c r="A13" s="720" t="s">
        <v>262</v>
      </c>
      <c r="B13" s="1021"/>
      <c r="C13" s="1330">
        <v>226</v>
      </c>
      <c r="D13" s="1330">
        <v>226</v>
      </c>
      <c r="E13" s="1330">
        <v>0</v>
      </c>
      <c r="F13" s="1330">
        <v>273</v>
      </c>
      <c r="G13" s="1330">
        <v>273</v>
      </c>
      <c r="H13" s="1231" t="s">
        <v>144</v>
      </c>
      <c r="I13" s="1330">
        <v>132.613</v>
      </c>
      <c r="J13" s="1330">
        <v>132.613</v>
      </c>
      <c r="K13" s="1231" t="s">
        <v>144</v>
      </c>
    </row>
    <row r="14" spans="1:11" ht="12" customHeight="1" x14ac:dyDescent="0.25">
      <c r="A14" s="720" t="s">
        <v>263</v>
      </c>
      <c r="B14" s="1021"/>
      <c r="C14" s="1330">
        <v>39571</v>
      </c>
      <c r="D14" s="1330">
        <v>39570</v>
      </c>
      <c r="E14" s="1330">
        <v>1</v>
      </c>
      <c r="F14" s="1330">
        <v>73995.42</v>
      </c>
      <c r="G14" s="1330">
        <v>73993</v>
      </c>
      <c r="H14" s="1330">
        <v>2.42</v>
      </c>
      <c r="I14" s="1330">
        <v>47842.436999999998</v>
      </c>
      <c r="J14" s="1231">
        <v>47841</v>
      </c>
      <c r="K14" s="1330">
        <v>1.4370000000000001</v>
      </c>
    </row>
    <row r="15" spans="1:11" ht="5.15" customHeight="1" thickBot="1" x14ac:dyDescent="0.3">
      <c r="A15" s="721"/>
      <c r="B15" s="721"/>
      <c r="C15" s="721"/>
      <c r="D15" s="721"/>
      <c r="E15" s="721"/>
      <c r="F15" s="721"/>
      <c r="G15" s="721"/>
      <c r="H15" s="721"/>
      <c r="I15" s="721"/>
      <c r="J15" s="735"/>
      <c r="K15" s="735"/>
    </row>
    <row r="16" spans="1:11" ht="13" thickTop="1" x14ac:dyDescent="0.25">
      <c r="A16" s="1020" t="s">
        <v>1270</v>
      </c>
      <c r="B16" s="724"/>
      <c r="C16" s="724"/>
      <c r="D16" s="724"/>
      <c r="E16" s="724"/>
      <c r="F16" s="724"/>
      <c r="G16" s="724"/>
      <c r="H16" s="724"/>
      <c r="I16" s="724"/>
      <c r="J16" s="723"/>
      <c r="K16" s="723"/>
    </row>
  </sheetData>
  <mergeCells count="4">
    <mergeCell ref="A1:K1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Sheet117"/>
  <dimension ref="A1:H50"/>
  <sheetViews>
    <sheetView showGridLines="0" showRuler="0" zoomScaleSheetLayoutView="100" workbookViewId="0">
      <selection sqref="A1:H1"/>
    </sheetView>
  </sheetViews>
  <sheetFormatPr defaultColWidth="7.54296875" defaultRowHeight="12.5" x14ac:dyDescent="0.25"/>
  <cols>
    <col min="1" max="2" width="6.54296875" style="718" customWidth="1"/>
    <col min="3" max="3" width="7" style="718" customWidth="1"/>
    <col min="4" max="4" width="15.54296875" style="718" customWidth="1"/>
    <col min="5" max="8" width="12.54296875" style="718" customWidth="1"/>
    <col min="9" max="9" width="13.54296875" style="718" customWidth="1"/>
    <col min="10" max="11" width="7.54296875" style="718"/>
    <col min="12" max="16" width="19" style="718" customWidth="1"/>
    <col min="17" max="16384" width="7.54296875" style="718"/>
  </cols>
  <sheetData>
    <row r="1" spans="1:8" s="716" customFormat="1" ht="28.4" customHeight="1" x14ac:dyDescent="0.35">
      <c r="A1" s="1643" t="s">
        <v>1555</v>
      </c>
      <c r="B1" s="1643"/>
      <c r="C1" s="1643"/>
      <c r="D1" s="1643"/>
      <c r="E1" s="1643"/>
      <c r="F1" s="1643"/>
      <c r="G1" s="1643"/>
      <c r="H1" s="1643"/>
    </row>
    <row r="2" spans="1:8" ht="14.15" customHeight="1" x14ac:dyDescent="0.25">
      <c r="A2" s="717">
        <v>2024</v>
      </c>
      <c r="G2" s="737"/>
      <c r="H2" s="724"/>
    </row>
    <row r="3" spans="1:8" s="14" customFormat="1" ht="30" customHeight="1" x14ac:dyDescent="0.25">
      <c r="A3" s="1673" t="s">
        <v>266</v>
      </c>
      <c r="B3" s="1673"/>
      <c r="C3" s="1673"/>
      <c r="D3" s="1674"/>
      <c r="E3" s="903" t="s">
        <v>1326</v>
      </c>
      <c r="F3" s="903" t="s">
        <v>2026</v>
      </c>
      <c r="G3" s="903" t="s">
        <v>1327</v>
      </c>
      <c r="H3" s="903" t="s">
        <v>2027</v>
      </c>
    </row>
    <row r="4" spans="1:8" s="14" customFormat="1" ht="5.15" customHeight="1" x14ac:dyDescent="0.25">
      <c r="G4" s="904"/>
      <c r="H4" s="904"/>
    </row>
    <row r="5" spans="1:8" s="14" customFormat="1" ht="11.15" customHeight="1" x14ac:dyDescent="0.25">
      <c r="A5" s="918" t="s">
        <v>267</v>
      </c>
      <c r="B5" s="918"/>
      <c r="C5" s="918"/>
      <c r="D5" s="918"/>
      <c r="E5" s="905">
        <v>19633.12</v>
      </c>
      <c r="F5" s="905">
        <v>50571.673132747732</v>
      </c>
      <c r="G5" s="905">
        <v>89600.433999999994</v>
      </c>
      <c r="H5" s="905">
        <v>142230.65046482332</v>
      </c>
    </row>
    <row r="6" spans="1:8" s="14" customFormat="1" ht="11.15" customHeight="1" x14ac:dyDescent="0.25">
      <c r="A6" s="906" t="s">
        <v>268</v>
      </c>
      <c r="B6" s="907"/>
      <c r="C6" s="907"/>
      <c r="D6" s="907"/>
      <c r="E6" s="908">
        <v>7468.6399999999994</v>
      </c>
      <c r="F6" s="908">
        <v>19635.108117155472</v>
      </c>
      <c r="G6" s="908">
        <v>9330.8389999999999</v>
      </c>
      <c r="H6" s="908">
        <v>23894.065454445314</v>
      </c>
    </row>
    <row r="7" spans="1:8" ht="11.15" customHeight="1" x14ac:dyDescent="0.25">
      <c r="A7" s="720" t="s">
        <v>1274</v>
      </c>
      <c r="B7" s="1021"/>
      <c r="C7" s="1021"/>
      <c r="D7" s="1021"/>
      <c r="E7" s="908">
        <v>8966.9719999999998</v>
      </c>
      <c r="F7" s="908">
        <v>26399.242098999996</v>
      </c>
      <c r="G7" s="908">
        <v>76013.679000000004</v>
      </c>
      <c r="H7" s="908">
        <v>112836.441382</v>
      </c>
    </row>
    <row r="8" spans="1:8" ht="11.15" customHeight="1" x14ac:dyDescent="0.25">
      <c r="A8" s="720" t="s">
        <v>269</v>
      </c>
      <c r="B8" s="1021"/>
      <c r="C8" s="1021"/>
      <c r="D8" s="1021"/>
      <c r="E8" s="908">
        <v>2832.9110000000001</v>
      </c>
      <c r="F8" s="908">
        <v>3550.3314662899998</v>
      </c>
      <c r="G8" s="908">
        <v>3587.1959999999999</v>
      </c>
      <c r="H8" s="908">
        <v>4020.6655616799999</v>
      </c>
    </row>
    <row r="9" spans="1:8" ht="11.15" customHeight="1" x14ac:dyDescent="0.25">
      <c r="A9" s="1117" t="s">
        <v>1556</v>
      </c>
      <c r="B9" s="1021"/>
      <c r="C9" s="1021"/>
      <c r="D9" s="1021"/>
      <c r="E9" s="908">
        <v>52.643999999999998</v>
      </c>
      <c r="F9" s="908">
        <v>9.4092570000000002</v>
      </c>
      <c r="G9" s="908">
        <v>65.709999999999994</v>
      </c>
      <c r="H9" s="908">
        <v>11.377257</v>
      </c>
    </row>
    <row r="10" spans="1:8" ht="11.15" customHeight="1" x14ac:dyDescent="0.25">
      <c r="A10" s="720" t="s">
        <v>241</v>
      </c>
      <c r="B10" s="1021"/>
      <c r="C10" s="1021"/>
      <c r="D10" s="1021"/>
      <c r="E10" s="908">
        <v>311.95300000000003</v>
      </c>
      <c r="F10" s="908">
        <v>46718.706476932195</v>
      </c>
      <c r="G10" s="908">
        <v>83648.686000000002</v>
      </c>
      <c r="H10" s="908">
        <v>137324.29628211225</v>
      </c>
    </row>
    <row r="11" spans="1:8" ht="11.15" customHeight="1" x14ac:dyDescent="0.25">
      <c r="A11" s="1023" t="s">
        <v>270</v>
      </c>
      <c r="B11" s="1023"/>
      <c r="C11" s="1023"/>
      <c r="D11" s="1023"/>
      <c r="E11" s="905">
        <v>4632.0320000000002</v>
      </c>
      <c r="F11" s="905">
        <v>3852.9666558155368</v>
      </c>
      <c r="G11" s="905">
        <v>5951.7480000000005</v>
      </c>
      <c r="H11" s="905">
        <v>4906.3541827110676</v>
      </c>
    </row>
    <row r="12" spans="1:8" ht="11.15" customHeight="1" x14ac:dyDescent="0.25">
      <c r="A12" s="720" t="s">
        <v>268</v>
      </c>
      <c r="B12" s="1021"/>
      <c r="C12" s="1021"/>
      <c r="D12" s="1021"/>
      <c r="E12" s="908">
        <v>2376.0349999999999</v>
      </c>
      <c r="F12" s="908">
        <v>1833.641627</v>
      </c>
      <c r="G12" s="908">
        <v>2993.194</v>
      </c>
      <c r="H12" s="908">
        <v>2178.6257770000002</v>
      </c>
    </row>
    <row r="13" spans="1:8" ht="11.15" customHeight="1" x14ac:dyDescent="0.25">
      <c r="A13" s="720" t="s">
        <v>1274</v>
      </c>
      <c r="B13" s="1021"/>
      <c r="C13" s="1021"/>
      <c r="D13" s="1021"/>
      <c r="E13" s="908">
        <v>1644.3409999999999</v>
      </c>
      <c r="F13" s="908">
        <v>1570.1250649999999</v>
      </c>
      <c r="G13" s="908">
        <v>2210.6410000000001</v>
      </c>
      <c r="H13" s="908">
        <v>2184.8435869999998</v>
      </c>
    </row>
    <row r="14" spans="1:8" ht="11.15" customHeight="1" x14ac:dyDescent="0.25">
      <c r="A14" s="720" t="s">
        <v>269</v>
      </c>
      <c r="B14" s="1021"/>
      <c r="C14" s="1021"/>
      <c r="D14" s="1021"/>
      <c r="E14" s="908">
        <v>556.24300000000005</v>
      </c>
      <c r="F14" s="908">
        <v>437.65107599999999</v>
      </c>
      <c r="G14" s="908">
        <v>675.68299999999999</v>
      </c>
      <c r="H14" s="908">
        <v>527.36845100000005</v>
      </c>
    </row>
    <row r="15" spans="1:8" ht="11.15" customHeight="1" x14ac:dyDescent="0.25">
      <c r="A15" s="1117" t="s">
        <v>1556</v>
      </c>
      <c r="B15" s="1021"/>
      <c r="C15" s="1021"/>
      <c r="D15" s="1021"/>
      <c r="E15" s="908">
        <v>52.643999999999998</v>
      </c>
      <c r="F15" s="908">
        <v>9.4092570000000002</v>
      </c>
      <c r="G15" s="908">
        <v>65.709999999999994</v>
      </c>
      <c r="H15" s="908">
        <v>11.377257</v>
      </c>
    </row>
    <row r="16" spans="1:8" ht="11.15" customHeight="1" x14ac:dyDescent="0.25">
      <c r="A16" s="720" t="s">
        <v>241</v>
      </c>
      <c r="B16" s="1021"/>
      <c r="C16" s="1021"/>
      <c r="D16" s="1021"/>
      <c r="E16" s="1334">
        <v>2.7690000000000001</v>
      </c>
      <c r="F16" s="1334">
        <v>2.1396308155368926</v>
      </c>
      <c r="G16" s="1334">
        <v>6.52</v>
      </c>
      <c r="H16" s="1334">
        <v>4.1391107110667322</v>
      </c>
    </row>
    <row r="17" spans="1:8" ht="11.15" customHeight="1" x14ac:dyDescent="0.25">
      <c r="A17" s="1023" t="s">
        <v>271</v>
      </c>
      <c r="B17" s="1023"/>
      <c r="C17" s="1023"/>
      <c r="D17" s="1023"/>
      <c r="E17" s="905">
        <v>71.426000000000002</v>
      </c>
      <c r="F17" s="905">
        <v>91.848396000000008</v>
      </c>
      <c r="G17" s="905">
        <v>107.86799999999999</v>
      </c>
      <c r="H17" s="905">
        <v>49.121265999999999</v>
      </c>
    </row>
    <row r="18" spans="1:8" ht="11.15" customHeight="1" x14ac:dyDescent="0.25">
      <c r="A18" s="720" t="s">
        <v>268</v>
      </c>
      <c r="B18" s="1021"/>
      <c r="C18" s="1021"/>
      <c r="D18" s="1021"/>
      <c r="E18" s="1334">
        <v>65.659000000000006</v>
      </c>
      <c r="F18" s="1334">
        <v>88.519107000000005</v>
      </c>
      <c r="G18" s="1334">
        <v>80.908000000000001</v>
      </c>
      <c r="H18" s="1334">
        <v>17.746072999999999</v>
      </c>
    </row>
    <row r="19" spans="1:8" ht="11.15" customHeight="1" x14ac:dyDescent="0.25">
      <c r="A19" s="720" t="s">
        <v>1274</v>
      </c>
      <c r="B19" s="1021"/>
      <c r="C19" s="1021"/>
      <c r="D19" s="1021"/>
      <c r="E19" s="908">
        <v>4.0759999999999996</v>
      </c>
      <c r="F19" s="908">
        <v>2.4382630000000001</v>
      </c>
      <c r="G19" s="908">
        <v>24.007000000000001</v>
      </c>
      <c r="H19" s="908">
        <v>29.788002999999996</v>
      </c>
    </row>
    <row r="20" spans="1:8" ht="11.15" customHeight="1" x14ac:dyDescent="0.25">
      <c r="A20" s="720" t="s">
        <v>269</v>
      </c>
      <c r="B20" s="1021"/>
      <c r="C20" s="1021"/>
      <c r="D20" s="1021"/>
      <c r="E20" s="908">
        <v>1.6910000000000001</v>
      </c>
      <c r="F20" s="908">
        <v>0.89102599999999998</v>
      </c>
      <c r="G20" s="908">
        <v>2.835</v>
      </c>
      <c r="H20" s="908">
        <v>1.55419</v>
      </c>
    </row>
    <row r="21" spans="1:8" ht="11.15" customHeight="1" x14ac:dyDescent="0.25">
      <c r="A21" s="1117" t="s">
        <v>1556</v>
      </c>
      <c r="B21" s="1021"/>
      <c r="C21" s="1021"/>
      <c r="D21" s="1021"/>
      <c r="E21" s="908">
        <v>0</v>
      </c>
      <c r="F21" s="908">
        <v>0</v>
      </c>
      <c r="G21" s="908">
        <v>0</v>
      </c>
      <c r="H21" s="908">
        <v>0</v>
      </c>
    </row>
    <row r="22" spans="1:8" ht="11.15" customHeight="1" x14ac:dyDescent="0.25">
      <c r="A22" s="720" t="s">
        <v>241</v>
      </c>
      <c r="B22" s="1021"/>
      <c r="C22" s="1021"/>
      <c r="D22" s="1021"/>
      <c r="E22" s="1335">
        <v>0</v>
      </c>
      <c r="F22" s="1335">
        <v>0</v>
      </c>
      <c r="G22" s="1335">
        <v>0.11799999999999999</v>
      </c>
      <c r="H22" s="908">
        <v>3.3000000000000002E-2</v>
      </c>
    </row>
    <row r="23" spans="1:8" ht="11.15" customHeight="1" x14ac:dyDescent="0.25">
      <c r="A23" s="1023" t="s">
        <v>272</v>
      </c>
      <c r="B23" s="1023"/>
      <c r="C23" s="1023"/>
      <c r="D23" s="1023"/>
      <c r="E23" s="905">
        <v>14929.661999999998</v>
      </c>
      <c r="F23" s="905">
        <v>46626.858080932194</v>
      </c>
      <c r="G23" s="905">
        <v>83540.817999999999</v>
      </c>
      <c r="H23" s="905">
        <v>137275.17501611225</v>
      </c>
    </row>
    <row r="24" spans="1:8" ht="11.15" customHeight="1" x14ac:dyDescent="0.25">
      <c r="A24" s="720" t="s">
        <v>268</v>
      </c>
      <c r="B24" s="1021"/>
      <c r="C24" s="1021"/>
      <c r="D24" s="1021"/>
      <c r="E24" s="908">
        <v>5026.9459999999999</v>
      </c>
      <c r="F24" s="908">
        <v>17712.947383155471</v>
      </c>
      <c r="G24" s="908">
        <v>6256.7370000000001</v>
      </c>
      <c r="H24" s="908">
        <v>21697.693604445314</v>
      </c>
    </row>
    <row r="25" spans="1:8" ht="11.15" customHeight="1" x14ac:dyDescent="0.25">
      <c r="A25" s="720" t="s">
        <v>1274</v>
      </c>
      <c r="B25" s="1021"/>
      <c r="C25" s="1021"/>
      <c r="D25" s="1021"/>
      <c r="E25" s="908">
        <v>7318.5550000000003</v>
      </c>
      <c r="F25" s="908">
        <v>24826.678770999995</v>
      </c>
      <c r="G25" s="908">
        <v>73779.031000000003</v>
      </c>
      <c r="H25" s="908">
        <v>110621.809792</v>
      </c>
    </row>
    <row r="26" spans="1:8" ht="11.15" customHeight="1" x14ac:dyDescent="0.25">
      <c r="A26" s="720" t="s">
        <v>269</v>
      </c>
      <c r="B26" s="1021"/>
      <c r="C26" s="1021"/>
      <c r="D26" s="1021"/>
      <c r="E26" s="908">
        <v>2274.9769999999999</v>
      </c>
      <c r="F26" s="908">
        <v>3111.7893642899999</v>
      </c>
      <c r="G26" s="908">
        <v>2908.6779999999999</v>
      </c>
      <c r="H26" s="908">
        <v>3491.7429206799998</v>
      </c>
    </row>
    <row r="27" spans="1:8" ht="11.15" customHeight="1" x14ac:dyDescent="0.25">
      <c r="A27" s="1117" t="s">
        <v>1556</v>
      </c>
      <c r="B27" s="1021"/>
      <c r="C27" s="1021"/>
      <c r="D27" s="1021"/>
      <c r="E27" s="908">
        <v>0</v>
      </c>
      <c r="F27" s="908">
        <v>0</v>
      </c>
      <c r="G27" s="908">
        <v>0</v>
      </c>
      <c r="H27" s="908">
        <v>0</v>
      </c>
    </row>
    <row r="28" spans="1:8" ht="11.15" customHeight="1" x14ac:dyDescent="0.25">
      <c r="A28" s="720" t="s">
        <v>241</v>
      </c>
      <c r="B28" s="1021"/>
      <c r="C28" s="1021"/>
      <c r="D28" s="1021"/>
      <c r="E28" s="1336">
        <v>309.18400000000003</v>
      </c>
      <c r="F28" s="1336">
        <v>975.44256248672525</v>
      </c>
      <c r="G28" s="1336">
        <v>596.37199999999996</v>
      </c>
      <c r="H28" s="1336">
        <v>1463.9286989869565</v>
      </c>
    </row>
    <row r="29" spans="1:8" ht="5.15" customHeight="1" thickBot="1" x14ac:dyDescent="0.3">
      <c r="A29" s="721" t="s">
        <v>273</v>
      </c>
      <c r="B29" s="721"/>
      <c r="C29" s="721"/>
      <c r="D29" s="721"/>
      <c r="E29" s="721"/>
      <c r="F29" s="721"/>
      <c r="G29" s="735"/>
      <c r="H29" s="735"/>
    </row>
    <row r="30" spans="1:8" ht="13" thickTop="1" x14ac:dyDescent="0.25">
      <c r="A30" s="738" t="s">
        <v>1853</v>
      </c>
      <c r="G30" s="737"/>
      <c r="H30" s="737"/>
    </row>
    <row r="31" spans="1:8" x14ac:dyDescent="0.25">
      <c r="A31" s="1020" t="s">
        <v>1270</v>
      </c>
      <c r="H31" s="737"/>
    </row>
    <row r="32" spans="1:8" ht="13.4" customHeight="1" x14ac:dyDescent="0.25">
      <c r="A32" s="1675" t="s">
        <v>2199</v>
      </c>
      <c r="B32" s="1675"/>
      <c r="C32" s="1675"/>
      <c r="D32" s="1675"/>
      <c r="E32" s="1675"/>
      <c r="F32" s="1675"/>
      <c r="G32" s="1675"/>
      <c r="H32" s="1675"/>
    </row>
    <row r="33" spans="1:8" ht="13.4" customHeight="1" x14ac:dyDescent="0.25">
      <c r="A33" s="1675"/>
      <c r="B33" s="1675"/>
      <c r="C33" s="1675"/>
      <c r="D33" s="1675"/>
      <c r="E33" s="1675"/>
      <c r="F33" s="1675"/>
      <c r="G33" s="1675"/>
      <c r="H33" s="1675"/>
    </row>
    <row r="34" spans="1:8" ht="13.4" customHeight="1" x14ac:dyDescent="0.25">
      <c r="A34" s="1675"/>
      <c r="B34" s="1675"/>
      <c r="C34" s="1675"/>
      <c r="D34" s="1675"/>
      <c r="E34" s="1675"/>
      <c r="F34" s="1675"/>
      <c r="G34" s="1675"/>
      <c r="H34" s="1675"/>
    </row>
    <row r="35" spans="1:8" ht="13.4" customHeight="1" x14ac:dyDescent="0.25">
      <c r="A35" s="1675"/>
      <c r="B35" s="1675"/>
      <c r="C35" s="1675"/>
      <c r="D35" s="1675"/>
      <c r="E35" s="1675"/>
      <c r="F35" s="1675"/>
      <c r="G35" s="1675"/>
      <c r="H35" s="1675"/>
    </row>
    <row r="36" spans="1:8" ht="13.4" customHeight="1" x14ac:dyDescent="0.25">
      <c r="A36" s="1675"/>
      <c r="B36" s="1675"/>
      <c r="C36" s="1675"/>
      <c r="D36" s="1675"/>
      <c r="E36" s="1675"/>
      <c r="F36" s="1675"/>
      <c r="G36" s="1675"/>
      <c r="H36" s="1675"/>
    </row>
    <row r="37" spans="1:8" x14ac:dyDescent="0.25">
      <c r="A37" s="1267"/>
      <c r="B37" s="1267"/>
      <c r="C37" s="1267"/>
      <c r="D37" s="1267"/>
      <c r="E37" s="1267"/>
      <c r="F37" s="1267"/>
      <c r="G37" s="1267"/>
      <c r="H37" s="1267"/>
    </row>
    <row r="38" spans="1:8" x14ac:dyDescent="0.25">
      <c r="A38" s="1267"/>
      <c r="B38" s="1267"/>
      <c r="C38" s="1267"/>
      <c r="D38" s="1267"/>
      <c r="E38" s="1267"/>
      <c r="F38" s="1267"/>
      <c r="G38" s="1267"/>
      <c r="H38" s="1267"/>
    </row>
    <row r="39" spans="1:8" x14ac:dyDescent="0.25">
      <c r="A39" s="1267"/>
      <c r="B39" s="1267"/>
      <c r="C39" s="1267"/>
      <c r="D39" s="1267"/>
      <c r="E39" s="1267"/>
      <c r="F39" s="1267"/>
      <c r="G39" s="1267"/>
      <c r="H39" s="1267"/>
    </row>
    <row r="40" spans="1:8" x14ac:dyDescent="0.25">
      <c r="A40" s="1267"/>
      <c r="B40" s="1267"/>
      <c r="C40" s="1267"/>
      <c r="D40" s="1267"/>
      <c r="E40" s="1267"/>
      <c r="F40" s="1267"/>
      <c r="G40" s="1267"/>
      <c r="H40" s="1267"/>
    </row>
    <row r="41" spans="1:8" x14ac:dyDescent="0.25">
      <c r="A41" s="1267"/>
      <c r="B41" s="1267"/>
      <c r="C41" s="1267"/>
      <c r="D41" s="1267"/>
      <c r="E41" s="1267"/>
      <c r="F41" s="1267"/>
      <c r="G41" s="1267"/>
      <c r="H41" s="1267"/>
    </row>
    <row r="42" spans="1:8" x14ac:dyDescent="0.25">
      <c r="A42" s="1267"/>
      <c r="B42" s="1267"/>
      <c r="C42" s="1267"/>
      <c r="D42" s="1267"/>
      <c r="E42" s="1267"/>
      <c r="F42" s="1267"/>
      <c r="G42" s="1267"/>
      <c r="H42" s="1267"/>
    </row>
    <row r="43" spans="1:8" x14ac:dyDescent="0.25">
      <c r="A43" s="1267"/>
      <c r="B43" s="1267"/>
      <c r="C43" s="1267"/>
      <c r="D43" s="1267"/>
      <c r="E43" s="1267"/>
      <c r="F43" s="1267"/>
      <c r="G43" s="1267"/>
      <c r="H43" s="1267"/>
    </row>
    <row r="44" spans="1:8" x14ac:dyDescent="0.25">
      <c r="A44" s="1267"/>
      <c r="B44" s="1267"/>
      <c r="C44" s="1267"/>
      <c r="D44" s="1267"/>
      <c r="E44" s="1267"/>
      <c r="F44" s="1267"/>
      <c r="G44" s="1267"/>
      <c r="H44" s="1267"/>
    </row>
    <row r="45" spans="1:8" x14ac:dyDescent="0.25">
      <c r="A45" s="1267"/>
      <c r="B45" s="1267"/>
      <c r="C45" s="1267"/>
      <c r="D45" s="1267"/>
      <c r="E45" s="1267"/>
      <c r="F45" s="1267"/>
      <c r="G45" s="1267"/>
      <c r="H45" s="1267"/>
    </row>
    <row r="46" spans="1:8" x14ac:dyDescent="0.25">
      <c r="A46" s="1267"/>
      <c r="B46" s="1267"/>
      <c r="C46" s="1267"/>
      <c r="D46" s="1267"/>
      <c r="E46" s="1267"/>
      <c r="F46" s="1267"/>
      <c r="G46" s="1267"/>
      <c r="H46" s="1267"/>
    </row>
    <row r="47" spans="1:8" x14ac:dyDescent="0.25">
      <c r="A47" s="1267"/>
      <c r="B47" s="1267"/>
      <c r="C47" s="1267"/>
      <c r="D47" s="1267"/>
      <c r="E47" s="1267"/>
      <c r="F47" s="1267"/>
      <c r="G47" s="1267"/>
      <c r="H47" s="1267"/>
    </row>
    <row r="48" spans="1:8" x14ac:dyDescent="0.25">
      <c r="A48" s="1267"/>
      <c r="B48" s="1267"/>
      <c r="C48" s="1267"/>
      <c r="D48" s="1267"/>
      <c r="E48" s="1267"/>
      <c r="F48" s="1267"/>
      <c r="G48" s="1267"/>
      <c r="H48" s="1267"/>
    </row>
    <row r="49" spans="1:8" x14ac:dyDescent="0.25">
      <c r="A49" s="1267"/>
      <c r="B49" s="1267"/>
      <c r="C49" s="1267"/>
      <c r="D49" s="1267"/>
      <c r="E49" s="1267"/>
      <c r="F49" s="1267"/>
      <c r="G49" s="1267"/>
      <c r="H49" s="1267"/>
    </row>
    <row r="50" spans="1:8" x14ac:dyDescent="0.25">
      <c r="A50" s="1267"/>
      <c r="B50" s="1267"/>
      <c r="C50" s="1267"/>
      <c r="D50" s="1267"/>
      <c r="E50" s="1267"/>
      <c r="F50" s="1267"/>
      <c r="G50" s="1267"/>
      <c r="H50" s="1267"/>
    </row>
  </sheetData>
  <mergeCells count="3">
    <mergeCell ref="A1:H1"/>
    <mergeCell ref="A3:D3"/>
    <mergeCell ref="A32:H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Sheet118"/>
  <dimension ref="A1:D55"/>
  <sheetViews>
    <sheetView showGridLines="0" showRuler="0" zoomScale="115" zoomScaleNormal="115" zoomScaleSheetLayoutView="100" workbookViewId="0">
      <selection sqref="A1:D1"/>
    </sheetView>
  </sheetViews>
  <sheetFormatPr defaultColWidth="7.54296875" defaultRowHeight="12.5" x14ac:dyDescent="0.25"/>
  <cols>
    <col min="1" max="1" width="35.453125" style="14" bestFit="1" customWidth="1"/>
    <col min="2" max="2" width="5.54296875" style="14" customWidth="1"/>
    <col min="3" max="3" width="9.453125" style="14" customWidth="1"/>
    <col min="4" max="4" width="39.54296875" style="14" bestFit="1" customWidth="1"/>
    <col min="5" max="5" width="1.54296875" style="14" customWidth="1"/>
    <col min="6" max="8" width="7.54296875" style="14" customWidth="1"/>
    <col min="9" max="16384" width="7.54296875" style="14"/>
  </cols>
  <sheetData>
    <row r="1" spans="1:4" s="716" customFormat="1" ht="27" customHeight="1" x14ac:dyDescent="0.35">
      <c r="A1" s="1643" t="s">
        <v>2239</v>
      </c>
      <c r="B1" s="1643"/>
      <c r="C1" s="1643"/>
      <c r="D1" s="1643"/>
    </row>
    <row r="2" spans="1:4" s="740" customFormat="1" ht="14.15" customHeight="1" x14ac:dyDescent="0.2">
      <c r="A2" s="739">
        <v>45657</v>
      </c>
      <c r="B2" s="724"/>
      <c r="C2" s="724"/>
      <c r="D2" s="724"/>
    </row>
    <row r="3" spans="1:4" ht="20.149999999999999" customHeight="1" x14ac:dyDescent="0.25">
      <c r="A3" s="1676" t="s">
        <v>314</v>
      </c>
      <c r="B3" s="1678" t="s">
        <v>2233</v>
      </c>
      <c r="C3" s="1678" t="s">
        <v>2231</v>
      </c>
      <c r="D3" s="1678" t="s">
        <v>2204</v>
      </c>
    </row>
    <row r="4" spans="1:4" ht="10.4" customHeight="1" x14ac:dyDescent="0.25">
      <c r="A4" s="1677"/>
      <c r="B4" s="1679"/>
      <c r="C4" s="1678"/>
      <c r="D4" s="1678"/>
    </row>
    <row r="5" spans="1:4" ht="20.149999999999999" customHeight="1" x14ac:dyDescent="0.25">
      <c r="A5" s="1024"/>
      <c r="B5" s="1679"/>
      <c r="C5" s="1678"/>
      <c r="D5" s="1678"/>
    </row>
    <row r="6" spans="1:4" ht="20.149999999999999" customHeight="1" x14ac:dyDescent="0.25">
      <c r="A6" s="1025" t="s">
        <v>280</v>
      </c>
      <c r="B6" s="1679"/>
      <c r="C6" s="1678"/>
      <c r="D6" s="1678"/>
    </row>
    <row r="7" spans="1:4" ht="5.15" customHeight="1" x14ac:dyDescent="0.25"/>
    <row r="8" spans="1:4" ht="11.15" customHeight="1" x14ac:dyDescent="0.25">
      <c r="A8" s="197" t="s">
        <v>279</v>
      </c>
      <c r="B8" s="741"/>
      <c r="C8" s="741"/>
      <c r="D8" s="741"/>
    </row>
    <row r="9" spans="1:4" ht="11.15" customHeight="1" x14ac:dyDescent="0.25">
      <c r="A9" s="742" t="s">
        <v>1275</v>
      </c>
      <c r="B9" s="743"/>
      <c r="C9" s="743"/>
      <c r="D9" s="744"/>
    </row>
    <row r="10" spans="1:4" ht="11.15" customHeight="1" x14ac:dyDescent="0.25">
      <c r="A10" s="745" t="s">
        <v>302</v>
      </c>
      <c r="B10" s="915">
        <v>1</v>
      </c>
      <c r="C10" s="1349" t="s">
        <v>2201</v>
      </c>
      <c r="D10" s="741" t="s">
        <v>2206</v>
      </c>
    </row>
    <row r="11" spans="1:4" ht="11.15" customHeight="1" x14ac:dyDescent="0.25">
      <c r="A11" s="745" t="s">
        <v>304</v>
      </c>
      <c r="B11" s="915">
        <v>1</v>
      </c>
      <c r="C11" s="1349" t="s">
        <v>2202</v>
      </c>
      <c r="D11" s="741" t="s">
        <v>2235</v>
      </c>
    </row>
    <row r="12" spans="1:4" ht="11.15" customHeight="1" x14ac:dyDescent="0.25">
      <c r="A12" s="747" t="s">
        <v>296</v>
      </c>
      <c r="B12" s="915">
        <v>1</v>
      </c>
      <c r="C12" s="1349" t="s">
        <v>2203</v>
      </c>
      <c r="D12" s="741" t="s">
        <v>2205</v>
      </c>
    </row>
    <row r="13" spans="1:4" ht="11.15" customHeight="1" x14ac:dyDescent="0.25">
      <c r="A13" s="747" t="s">
        <v>1338</v>
      </c>
      <c r="B13" s="915">
        <v>1</v>
      </c>
      <c r="C13" s="1349" t="s">
        <v>2202</v>
      </c>
      <c r="D13" s="741" t="s">
        <v>2235</v>
      </c>
    </row>
    <row r="14" spans="1:4" ht="11.15" customHeight="1" x14ac:dyDescent="0.25">
      <c r="A14" s="742" t="s">
        <v>1276</v>
      </c>
      <c r="B14" s="915"/>
      <c r="C14" s="746"/>
      <c r="D14" s="741"/>
    </row>
    <row r="15" spans="1:4" ht="11.15" customHeight="1" x14ac:dyDescent="0.25">
      <c r="A15" s="745" t="s">
        <v>298</v>
      </c>
      <c r="B15" s="915">
        <v>1</v>
      </c>
      <c r="C15" s="1349" t="s">
        <v>2220</v>
      </c>
      <c r="D15" s="741" t="s">
        <v>2099</v>
      </c>
    </row>
    <row r="16" spans="1:4" ht="11.15" customHeight="1" x14ac:dyDescent="0.25">
      <c r="A16" s="745" t="s">
        <v>284</v>
      </c>
      <c r="B16" s="915">
        <v>1</v>
      </c>
      <c r="C16" s="1349" t="s">
        <v>2221</v>
      </c>
      <c r="D16" s="741" t="s">
        <v>2099</v>
      </c>
    </row>
    <row r="17" spans="1:4" ht="11.15" customHeight="1" x14ac:dyDescent="0.25">
      <c r="A17" s="747" t="s">
        <v>282</v>
      </c>
      <c r="B17" s="915">
        <v>1</v>
      </c>
      <c r="C17" s="1349" t="s">
        <v>2222</v>
      </c>
      <c r="D17" s="741" t="s">
        <v>2099</v>
      </c>
    </row>
    <row r="18" spans="1:4" ht="11.15" customHeight="1" x14ac:dyDescent="0.25">
      <c r="A18" s="747" t="s">
        <v>297</v>
      </c>
      <c r="B18" s="915">
        <v>1</v>
      </c>
      <c r="C18" s="1349" t="s">
        <v>2223</v>
      </c>
      <c r="D18" s="741" t="s">
        <v>2218</v>
      </c>
    </row>
    <row r="19" spans="1:4" ht="11.15" customHeight="1" x14ac:dyDescent="0.25">
      <c r="A19" s="747" t="s">
        <v>292</v>
      </c>
      <c r="B19" s="915">
        <v>1</v>
      </c>
      <c r="C19" s="1349" t="s">
        <v>2211</v>
      </c>
      <c r="D19" s="741" t="s">
        <v>2099</v>
      </c>
    </row>
    <row r="20" spans="1:4" ht="11.15" customHeight="1" x14ac:dyDescent="0.25">
      <c r="A20" s="747" t="s">
        <v>283</v>
      </c>
      <c r="B20" s="915">
        <v>1</v>
      </c>
      <c r="C20" s="1349" t="s">
        <v>2224</v>
      </c>
      <c r="D20" s="741" t="s">
        <v>2099</v>
      </c>
    </row>
    <row r="21" spans="1:4" ht="11.15" customHeight="1" x14ac:dyDescent="0.25">
      <c r="A21" s="747" t="s">
        <v>1380</v>
      </c>
      <c r="B21" s="915">
        <v>1</v>
      </c>
      <c r="C21" s="1349" t="s">
        <v>2209</v>
      </c>
      <c r="D21" s="741" t="s">
        <v>2099</v>
      </c>
    </row>
    <row r="22" spans="1:4" ht="11.15" customHeight="1" x14ac:dyDescent="0.25">
      <c r="A22" s="747" t="s">
        <v>288</v>
      </c>
      <c r="B22" s="915">
        <v>1</v>
      </c>
      <c r="C22" s="1349" t="s">
        <v>2225</v>
      </c>
      <c r="D22" s="741" t="s">
        <v>2099</v>
      </c>
    </row>
    <row r="23" spans="1:4" ht="11.15" customHeight="1" x14ac:dyDescent="0.25">
      <c r="A23" s="747" t="s">
        <v>299</v>
      </c>
      <c r="B23" s="915">
        <v>1</v>
      </c>
      <c r="C23" s="1349" t="s">
        <v>2226</v>
      </c>
      <c r="D23" s="741" t="s">
        <v>2218</v>
      </c>
    </row>
    <row r="24" spans="1:4" ht="11.15" customHeight="1" x14ac:dyDescent="0.25">
      <c r="A24" s="747" t="s">
        <v>300</v>
      </c>
      <c r="B24" s="915">
        <v>1</v>
      </c>
      <c r="C24" s="1349" t="s">
        <v>2224</v>
      </c>
      <c r="D24" s="741" t="s">
        <v>2099</v>
      </c>
    </row>
    <row r="25" spans="1:4" ht="11.15" customHeight="1" x14ac:dyDescent="0.25">
      <c r="A25" s="747" t="s">
        <v>1381</v>
      </c>
      <c r="B25" s="915">
        <v>1</v>
      </c>
      <c r="C25" s="1349" t="s">
        <v>2224</v>
      </c>
      <c r="D25" s="258" t="s">
        <v>2099</v>
      </c>
    </row>
    <row r="26" spans="1:4" ht="11.15" customHeight="1" x14ac:dyDescent="0.25">
      <c r="A26" s="745" t="s">
        <v>291</v>
      </c>
      <c r="B26" s="915">
        <v>1</v>
      </c>
      <c r="C26" s="1349" t="s">
        <v>2224</v>
      </c>
      <c r="D26" s="741" t="s">
        <v>2099</v>
      </c>
    </row>
    <row r="27" spans="1:4" ht="11.15" customHeight="1" x14ac:dyDescent="0.25">
      <c r="A27" s="745" t="s">
        <v>285</v>
      </c>
      <c r="B27" s="915">
        <v>1</v>
      </c>
      <c r="C27" s="1349" t="s">
        <v>2224</v>
      </c>
      <c r="D27" s="741" t="s">
        <v>2099</v>
      </c>
    </row>
    <row r="28" spans="1:4" ht="11.15" customHeight="1" x14ac:dyDescent="0.25">
      <c r="A28" s="747" t="s">
        <v>281</v>
      </c>
      <c r="B28" s="915">
        <v>1</v>
      </c>
      <c r="C28" s="1349" t="s">
        <v>2224</v>
      </c>
      <c r="D28" s="741" t="s">
        <v>2099</v>
      </c>
    </row>
    <row r="29" spans="1:4" ht="11.15" customHeight="1" x14ac:dyDescent="0.25">
      <c r="A29" s="747" t="s">
        <v>293</v>
      </c>
      <c r="B29" s="915">
        <v>1</v>
      </c>
      <c r="C29" s="1349" t="s">
        <v>2227</v>
      </c>
      <c r="D29" s="741" t="s">
        <v>2217</v>
      </c>
    </row>
    <row r="30" spans="1:4" ht="11.15" customHeight="1" x14ac:dyDescent="0.25">
      <c r="A30" s="745" t="s">
        <v>303</v>
      </c>
      <c r="B30" s="915">
        <v>1</v>
      </c>
      <c r="C30" s="1349" t="s">
        <v>2228</v>
      </c>
      <c r="D30" s="741" t="s">
        <v>2099</v>
      </c>
    </row>
    <row r="31" spans="1:4" ht="11.15" customHeight="1" x14ac:dyDescent="0.25">
      <c r="A31" s="747" t="s">
        <v>290</v>
      </c>
      <c r="B31" s="915">
        <v>1</v>
      </c>
      <c r="C31" s="1349" t="s">
        <v>2224</v>
      </c>
      <c r="D31" s="741" t="s">
        <v>2099</v>
      </c>
    </row>
    <row r="32" spans="1:4" ht="11.15" customHeight="1" x14ac:dyDescent="0.25">
      <c r="A32" s="745" t="s">
        <v>295</v>
      </c>
      <c r="B32" s="915">
        <v>1</v>
      </c>
      <c r="C32" s="1349" t="s">
        <v>2224</v>
      </c>
      <c r="D32" s="741" t="s">
        <v>2099</v>
      </c>
    </row>
    <row r="33" spans="1:4" ht="11.15" customHeight="1" x14ac:dyDescent="0.25">
      <c r="A33" s="747" t="s">
        <v>294</v>
      </c>
      <c r="B33" s="915">
        <v>1</v>
      </c>
      <c r="C33" s="1349" t="s">
        <v>2229</v>
      </c>
      <c r="D33" s="741" t="s">
        <v>2099</v>
      </c>
    </row>
    <row r="34" spans="1:4" ht="11.15" customHeight="1" x14ac:dyDescent="0.25">
      <c r="A34" s="747" t="s">
        <v>286</v>
      </c>
      <c r="B34" s="915">
        <v>1</v>
      </c>
      <c r="C34" s="1349" t="s">
        <v>2230</v>
      </c>
      <c r="D34" s="741" t="s">
        <v>2219</v>
      </c>
    </row>
    <row r="35" spans="1:4" ht="11.15" customHeight="1" x14ac:dyDescent="0.25">
      <c r="A35" s="747" t="s">
        <v>287</v>
      </c>
      <c r="B35" s="915">
        <v>1</v>
      </c>
      <c r="C35" s="1349" t="s">
        <v>2224</v>
      </c>
      <c r="D35" s="741" t="s">
        <v>2099</v>
      </c>
    </row>
    <row r="36" spans="1:4" ht="11.15" customHeight="1" x14ac:dyDescent="0.25">
      <c r="A36" s="747" t="s">
        <v>289</v>
      </c>
      <c r="B36" s="915">
        <v>1</v>
      </c>
      <c r="C36" s="1349" t="s">
        <v>2221</v>
      </c>
      <c r="D36" s="741" t="s">
        <v>2099</v>
      </c>
    </row>
    <row r="37" spans="1:4" ht="11.15" customHeight="1" x14ac:dyDescent="0.25">
      <c r="A37" s="197" t="s">
        <v>86</v>
      </c>
      <c r="B37" s="915"/>
      <c r="C37" s="741"/>
      <c r="D37" s="741"/>
    </row>
    <row r="38" spans="1:4" ht="11.15" customHeight="1" x14ac:dyDescent="0.25">
      <c r="A38" s="742" t="s">
        <v>1275</v>
      </c>
      <c r="B38" s="915"/>
      <c r="C38" s="741"/>
      <c r="D38" s="741"/>
    </row>
    <row r="39" spans="1:4" ht="11.15" customHeight="1" x14ac:dyDescent="0.25">
      <c r="A39" s="745" t="s">
        <v>305</v>
      </c>
      <c r="B39" s="915">
        <v>1</v>
      </c>
      <c r="C39" s="1349" t="s">
        <v>2215</v>
      </c>
      <c r="D39" s="741" t="s">
        <v>2217</v>
      </c>
    </row>
    <row r="40" spans="1:4" ht="11.15" customHeight="1" x14ac:dyDescent="0.25">
      <c r="A40" s="747" t="s">
        <v>1340</v>
      </c>
      <c r="B40" s="915">
        <v>1</v>
      </c>
      <c r="C40" s="1349" t="s">
        <v>2214</v>
      </c>
      <c r="D40" s="741" t="s">
        <v>2206</v>
      </c>
    </row>
    <row r="41" spans="1:4" ht="11.15" customHeight="1" x14ac:dyDescent="0.25">
      <c r="A41" s="747" t="s">
        <v>306</v>
      </c>
      <c r="B41" s="915">
        <v>1</v>
      </c>
      <c r="C41" s="1349" t="s">
        <v>2213</v>
      </c>
      <c r="D41" s="741" t="s">
        <v>2216</v>
      </c>
    </row>
    <row r="42" spans="1:4" ht="11.15" customHeight="1" x14ac:dyDescent="0.25">
      <c r="A42" s="747" t="s">
        <v>307</v>
      </c>
      <c r="B42" s="915">
        <v>1</v>
      </c>
      <c r="C42" s="1349" t="s">
        <v>2212</v>
      </c>
      <c r="D42" s="741" t="s">
        <v>2219</v>
      </c>
    </row>
    <row r="43" spans="1:4" ht="11.15" customHeight="1" x14ac:dyDescent="0.25">
      <c r="A43" s="745" t="s">
        <v>308</v>
      </c>
      <c r="B43" s="915">
        <v>1</v>
      </c>
      <c r="C43" s="1349" t="s">
        <v>2210</v>
      </c>
      <c r="D43" s="741" t="s">
        <v>2219</v>
      </c>
    </row>
    <row r="44" spans="1:4" ht="11.15" customHeight="1" x14ac:dyDescent="0.25">
      <c r="A44" s="745" t="s">
        <v>309</v>
      </c>
      <c r="B44" s="915">
        <v>1</v>
      </c>
      <c r="C44" s="1349" t="s">
        <v>2211</v>
      </c>
      <c r="D44" s="741" t="s">
        <v>2218</v>
      </c>
    </row>
    <row r="45" spans="1:4" ht="11.15" customHeight="1" x14ac:dyDescent="0.25">
      <c r="A45" s="747" t="s">
        <v>310</v>
      </c>
      <c r="B45" s="915">
        <v>1</v>
      </c>
      <c r="C45" s="1349" t="s">
        <v>2202</v>
      </c>
      <c r="D45" s="741" t="s">
        <v>2217</v>
      </c>
    </row>
    <row r="46" spans="1:4" ht="11.15" customHeight="1" x14ac:dyDescent="0.25">
      <c r="A46" s="747" t="s">
        <v>311</v>
      </c>
      <c r="B46" s="915">
        <v>1</v>
      </c>
      <c r="C46" s="1349" t="s">
        <v>2210</v>
      </c>
      <c r="D46" s="741" t="s">
        <v>2099</v>
      </c>
    </row>
    <row r="47" spans="1:4" ht="11.15" customHeight="1" x14ac:dyDescent="0.25">
      <c r="A47" s="747" t="s">
        <v>312</v>
      </c>
      <c r="B47" s="915">
        <v>1</v>
      </c>
      <c r="C47" s="1349" t="s">
        <v>2209</v>
      </c>
      <c r="D47" s="741" t="s">
        <v>2099</v>
      </c>
    </row>
    <row r="48" spans="1:4" ht="11.15" customHeight="1" x14ac:dyDescent="0.25">
      <c r="A48" s="197" t="s">
        <v>87</v>
      </c>
      <c r="B48" s="915"/>
      <c r="C48" s="741"/>
      <c r="D48" s="741"/>
    </row>
    <row r="49" spans="1:4" ht="11.15" customHeight="1" x14ac:dyDescent="0.25">
      <c r="A49" s="742" t="s">
        <v>1275</v>
      </c>
      <c r="B49" s="915"/>
      <c r="C49" s="741"/>
      <c r="D49" s="741"/>
    </row>
    <row r="50" spans="1:4" ht="11.15" customHeight="1" x14ac:dyDescent="0.25">
      <c r="A50" s="759" t="s">
        <v>2237</v>
      </c>
      <c r="B50" s="915">
        <v>1</v>
      </c>
      <c r="C50" s="1349" t="s">
        <v>2202</v>
      </c>
      <c r="D50" s="741" t="s">
        <v>2208</v>
      </c>
    </row>
    <row r="51" spans="1:4" ht="11.15" customHeight="1" x14ac:dyDescent="0.25">
      <c r="A51" s="747" t="s">
        <v>313</v>
      </c>
      <c r="B51" s="915">
        <v>1</v>
      </c>
      <c r="C51" s="1349" t="s">
        <v>2207</v>
      </c>
      <c r="D51" s="741" t="s">
        <v>2208</v>
      </c>
    </row>
    <row r="52" spans="1:4" ht="5.15" customHeight="1" thickBot="1" x14ac:dyDescent="0.3">
      <c r="A52" s="748"/>
      <c r="B52" s="749"/>
      <c r="C52" s="749"/>
      <c r="D52" s="750"/>
    </row>
    <row r="53" spans="1:4" ht="11.15" customHeight="1" thickTop="1" x14ac:dyDescent="0.25">
      <c r="A53" s="751" t="s">
        <v>1862</v>
      </c>
      <c r="B53" s="736"/>
      <c r="C53" s="736"/>
      <c r="D53" s="736"/>
    </row>
    <row r="54" spans="1:4" x14ac:dyDescent="0.25">
      <c r="A54" s="1348" t="s">
        <v>2200</v>
      </c>
    </row>
    <row r="55" spans="1:4" x14ac:dyDescent="0.25">
      <c r="A55" s="1348" t="s">
        <v>2232</v>
      </c>
    </row>
  </sheetData>
  <mergeCells count="5">
    <mergeCell ref="A1:D1"/>
    <mergeCell ref="A3:A4"/>
    <mergeCell ref="B3:B6"/>
    <mergeCell ref="C3:C6"/>
    <mergeCell ref="D3:D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Sheet119"/>
  <dimension ref="A1:J54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35.453125" style="190" customWidth="1"/>
    <col min="2" max="2" width="10.54296875" style="190" customWidth="1"/>
    <col min="3" max="3" width="11" style="190" customWidth="1"/>
    <col min="4" max="4" width="3.453125" style="190" customWidth="1"/>
    <col min="5" max="5" width="8.54296875" style="190" customWidth="1"/>
    <col min="6" max="6" width="3.453125" style="190" customWidth="1"/>
    <col min="7" max="7" width="10.453125" style="190" customWidth="1"/>
    <col min="8" max="8" width="3" style="190" customWidth="1"/>
    <col min="9" max="9" width="5.453125" style="190" customWidth="1"/>
    <col min="10" max="10" width="9.54296875" style="190" customWidth="1"/>
    <col min="11" max="11" width="1.453125" style="190" customWidth="1"/>
    <col min="12" max="13" width="7.54296875" style="190" customWidth="1"/>
    <col min="14" max="16384" width="7.54296875" style="190"/>
  </cols>
  <sheetData>
    <row r="1" spans="1:10" s="590" customFormat="1" ht="15" customHeight="1" x14ac:dyDescent="0.35">
      <c r="A1" s="1483" t="s">
        <v>1557</v>
      </c>
      <c r="B1" s="1483"/>
      <c r="C1" s="1483"/>
      <c r="D1" s="1483"/>
      <c r="E1" s="1483"/>
      <c r="F1" s="1483"/>
      <c r="G1" s="1483"/>
      <c r="H1" s="1483"/>
      <c r="I1" s="1483"/>
      <c r="J1" s="1483"/>
    </row>
    <row r="2" spans="1:10" ht="14.15" customHeight="1" x14ac:dyDescent="0.25">
      <c r="A2" s="752">
        <v>45657</v>
      </c>
      <c r="B2" s="589"/>
      <c r="C2" s="589"/>
      <c r="D2" s="589"/>
      <c r="E2" s="589"/>
      <c r="F2" s="589"/>
      <c r="G2" s="589"/>
      <c r="H2" s="589"/>
      <c r="I2" s="753"/>
      <c r="J2" s="753"/>
    </row>
    <row r="3" spans="1:10" ht="20.149999999999999" customHeight="1" x14ac:dyDescent="0.25">
      <c r="A3" s="943" t="s">
        <v>314</v>
      </c>
      <c r="B3" s="1680" t="s">
        <v>1935</v>
      </c>
      <c r="C3" s="1680" t="s">
        <v>2234</v>
      </c>
      <c r="D3" s="1681" t="s">
        <v>315</v>
      </c>
      <c r="E3" s="1682"/>
      <c r="F3" s="1681" t="s">
        <v>316</v>
      </c>
      <c r="G3" s="1682"/>
      <c r="H3" s="1683" t="s">
        <v>317</v>
      </c>
      <c r="I3" s="1684"/>
      <c r="J3" s="1681" t="s">
        <v>1938</v>
      </c>
    </row>
    <row r="4" spans="1:10" ht="10.4" customHeight="1" x14ac:dyDescent="0.25">
      <c r="A4" s="496"/>
      <c r="B4" s="1680"/>
      <c r="C4" s="1680"/>
      <c r="D4" s="1687" t="s">
        <v>249</v>
      </c>
      <c r="E4" s="1433" t="s">
        <v>1936</v>
      </c>
      <c r="F4" s="1689" t="s">
        <v>249</v>
      </c>
      <c r="G4" s="1433" t="s">
        <v>1937</v>
      </c>
      <c r="H4" s="1439" t="s">
        <v>249</v>
      </c>
      <c r="I4" s="1685" t="s">
        <v>1339</v>
      </c>
      <c r="J4" s="1681"/>
    </row>
    <row r="5" spans="1:10" ht="50.15" customHeight="1" x14ac:dyDescent="0.25">
      <c r="A5" s="1110" t="s">
        <v>280</v>
      </c>
      <c r="B5" s="1680"/>
      <c r="C5" s="1680"/>
      <c r="D5" s="1688"/>
      <c r="E5" s="1448"/>
      <c r="F5" s="1690"/>
      <c r="G5" s="1448"/>
      <c r="H5" s="1690"/>
      <c r="I5" s="1686"/>
      <c r="J5" s="1681"/>
    </row>
    <row r="6" spans="1:10" ht="4.5" customHeight="1" x14ac:dyDescent="0.25">
      <c r="A6" s="16"/>
      <c r="B6" s="263"/>
      <c r="C6" s="263"/>
      <c r="D6" s="263"/>
      <c r="E6" s="263"/>
      <c r="F6" s="263"/>
      <c r="G6" s="263"/>
      <c r="H6" s="263"/>
      <c r="I6" s="263"/>
      <c r="J6" s="263"/>
    </row>
    <row r="7" spans="1:10" ht="11.15" customHeight="1" x14ac:dyDescent="0.25">
      <c r="A7" s="196" t="s">
        <v>279</v>
      </c>
      <c r="B7" s="754"/>
      <c r="C7" s="754"/>
      <c r="D7" s="754"/>
      <c r="E7" s="754"/>
      <c r="F7" s="754"/>
      <c r="G7" s="754"/>
      <c r="H7" s="754"/>
      <c r="I7" s="754"/>
      <c r="J7" s="754"/>
    </row>
    <row r="8" spans="1:10" ht="11.15" customHeight="1" x14ac:dyDescent="0.25">
      <c r="A8" s="755" t="s">
        <v>1275</v>
      </c>
      <c r="B8" s="756"/>
      <c r="C8" s="757"/>
      <c r="D8" s="757"/>
      <c r="E8" s="757"/>
      <c r="F8" s="757"/>
      <c r="G8" s="757"/>
      <c r="H8" s="757"/>
      <c r="I8" s="757"/>
      <c r="J8" s="757"/>
    </row>
    <row r="9" spans="1:10" ht="11.15" customHeight="1" x14ac:dyDescent="0.25">
      <c r="A9" s="758" t="s">
        <v>302</v>
      </c>
      <c r="B9" s="756" t="s">
        <v>318</v>
      </c>
      <c r="C9" s="757">
        <v>43727</v>
      </c>
      <c r="D9" s="757">
        <v>1</v>
      </c>
      <c r="E9" s="757">
        <v>250</v>
      </c>
      <c r="F9" s="757">
        <v>1</v>
      </c>
      <c r="G9" s="757" t="s">
        <v>116</v>
      </c>
      <c r="H9" s="757">
        <v>1</v>
      </c>
      <c r="I9" s="757">
        <v>5000</v>
      </c>
      <c r="J9" s="757" t="s">
        <v>116</v>
      </c>
    </row>
    <row r="10" spans="1:10" ht="11.15" customHeight="1" x14ac:dyDescent="0.25">
      <c r="A10" s="758" t="s">
        <v>304</v>
      </c>
      <c r="B10" s="756" t="s">
        <v>318</v>
      </c>
      <c r="C10" s="757">
        <v>145007</v>
      </c>
      <c r="D10" s="757">
        <v>1</v>
      </c>
      <c r="E10" s="757">
        <v>5600</v>
      </c>
      <c r="F10" s="757">
        <v>1</v>
      </c>
      <c r="G10" s="757" t="s">
        <v>116</v>
      </c>
      <c r="H10" s="757">
        <v>0</v>
      </c>
      <c r="I10" s="757" t="s">
        <v>144</v>
      </c>
      <c r="J10" s="757" t="s">
        <v>116</v>
      </c>
    </row>
    <row r="11" spans="1:10" ht="11.15" customHeight="1" x14ac:dyDescent="0.25">
      <c r="A11" s="759" t="s">
        <v>296</v>
      </c>
      <c r="B11" s="756" t="s">
        <v>318</v>
      </c>
      <c r="C11" s="757">
        <v>213353</v>
      </c>
      <c r="D11" s="757">
        <v>2</v>
      </c>
      <c r="E11" s="757">
        <v>10300</v>
      </c>
      <c r="F11" s="757">
        <v>3</v>
      </c>
      <c r="G11" s="757" t="s">
        <v>116</v>
      </c>
      <c r="H11" s="757">
        <v>3</v>
      </c>
      <c r="I11" s="757">
        <v>27851</v>
      </c>
      <c r="J11" s="757" t="s">
        <v>116</v>
      </c>
    </row>
    <row r="12" spans="1:10" ht="11.15" customHeight="1" x14ac:dyDescent="0.25">
      <c r="A12" s="747" t="s">
        <v>1338</v>
      </c>
      <c r="B12" s="756" t="s">
        <v>318</v>
      </c>
      <c r="C12" s="757">
        <v>168653</v>
      </c>
      <c r="D12" s="757">
        <v>1</v>
      </c>
      <c r="E12" s="757">
        <v>7050</v>
      </c>
      <c r="F12" s="757">
        <v>3</v>
      </c>
      <c r="G12" s="757" t="s">
        <v>116</v>
      </c>
      <c r="H12" s="757">
        <v>1</v>
      </c>
      <c r="I12" s="757">
        <v>5215</v>
      </c>
      <c r="J12" s="757" t="s">
        <v>116</v>
      </c>
    </row>
    <row r="13" spans="1:10" ht="11.15" customHeight="1" x14ac:dyDescent="0.25">
      <c r="A13" s="755" t="s">
        <v>1276</v>
      </c>
      <c r="B13" s="756"/>
      <c r="C13" s="757"/>
      <c r="D13" s="757"/>
      <c r="E13" s="757"/>
      <c r="F13" s="757"/>
      <c r="G13" s="757"/>
      <c r="H13" s="757"/>
      <c r="I13" s="757"/>
      <c r="J13" s="757"/>
    </row>
    <row r="14" spans="1:10" ht="11.15" customHeight="1" x14ac:dyDescent="0.25">
      <c r="A14" s="758" t="s">
        <v>298</v>
      </c>
      <c r="B14" s="756" t="s">
        <v>2095</v>
      </c>
      <c r="C14" s="757" t="s">
        <v>116</v>
      </c>
      <c r="D14" s="757">
        <v>0</v>
      </c>
      <c r="E14" s="757" t="s">
        <v>116</v>
      </c>
      <c r="F14" s="757">
        <v>0</v>
      </c>
      <c r="G14" s="757" t="s">
        <v>116</v>
      </c>
      <c r="H14" s="757">
        <v>1</v>
      </c>
      <c r="I14" s="757" t="s">
        <v>116</v>
      </c>
      <c r="J14" s="757" t="s">
        <v>116</v>
      </c>
    </row>
    <row r="15" spans="1:10" ht="11.15" customHeight="1" x14ac:dyDescent="0.25">
      <c r="A15" s="758" t="s">
        <v>284</v>
      </c>
      <c r="B15" s="756" t="s">
        <v>2095</v>
      </c>
      <c r="C15" s="757">
        <v>7600</v>
      </c>
      <c r="D15" s="757">
        <v>1</v>
      </c>
      <c r="E15" s="757" t="s">
        <v>116</v>
      </c>
      <c r="F15" s="757">
        <v>0</v>
      </c>
      <c r="G15" s="757" t="s">
        <v>116</v>
      </c>
      <c r="H15" s="757">
        <v>6</v>
      </c>
      <c r="I15" s="757">
        <v>3000</v>
      </c>
      <c r="J15" s="757" t="s">
        <v>116</v>
      </c>
    </row>
    <row r="16" spans="1:10" ht="11.15" customHeight="1" x14ac:dyDescent="0.25">
      <c r="A16" s="759" t="s">
        <v>282</v>
      </c>
      <c r="B16" s="756" t="s">
        <v>2095</v>
      </c>
      <c r="C16" s="757">
        <v>4800</v>
      </c>
      <c r="D16" s="757">
        <v>1</v>
      </c>
      <c r="E16" s="757" t="s">
        <v>116</v>
      </c>
      <c r="F16" s="757">
        <v>0</v>
      </c>
      <c r="G16" s="757" t="s">
        <v>116</v>
      </c>
      <c r="H16" s="757">
        <v>1</v>
      </c>
      <c r="I16" s="757">
        <v>900</v>
      </c>
      <c r="J16" s="757" t="s">
        <v>116</v>
      </c>
    </row>
    <row r="17" spans="1:10" ht="11.15" customHeight="1" x14ac:dyDescent="0.25">
      <c r="A17" s="759" t="s">
        <v>297</v>
      </c>
      <c r="B17" s="756" t="s">
        <v>2095</v>
      </c>
      <c r="C17" s="757">
        <v>29000</v>
      </c>
      <c r="D17" s="757">
        <v>1</v>
      </c>
      <c r="E17" s="757" t="s">
        <v>116</v>
      </c>
      <c r="F17" s="757">
        <v>0</v>
      </c>
      <c r="G17" s="757" t="s">
        <v>116</v>
      </c>
      <c r="H17" s="757">
        <v>15</v>
      </c>
      <c r="I17" s="757">
        <v>15336</v>
      </c>
      <c r="J17" s="757" t="s">
        <v>116</v>
      </c>
    </row>
    <row r="18" spans="1:10" ht="11.15" customHeight="1" x14ac:dyDescent="0.25">
      <c r="A18" s="759" t="s">
        <v>292</v>
      </c>
      <c r="B18" s="756" t="s">
        <v>2095</v>
      </c>
      <c r="C18" s="757">
        <v>7500</v>
      </c>
      <c r="D18" s="757">
        <v>1</v>
      </c>
      <c r="E18" s="757" t="s">
        <v>116</v>
      </c>
      <c r="F18" s="757">
        <v>0</v>
      </c>
      <c r="G18" s="757" t="s">
        <v>116</v>
      </c>
      <c r="H18" s="757">
        <v>1</v>
      </c>
      <c r="I18" s="757">
        <v>1050</v>
      </c>
      <c r="J18" s="757" t="s">
        <v>116</v>
      </c>
    </row>
    <row r="19" spans="1:10" ht="11.15" customHeight="1" x14ac:dyDescent="0.25">
      <c r="A19" s="759" t="s">
        <v>283</v>
      </c>
      <c r="B19" s="756" t="s">
        <v>2095</v>
      </c>
      <c r="C19" s="757">
        <v>2600</v>
      </c>
      <c r="D19" s="757">
        <v>1</v>
      </c>
      <c r="E19" s="757" t="s">
        <v>116</v>
      </c>
      <c r="F19" s="757">
        <v>0</v>
      </c>
      <c r="G19" s="757" t="s">
        <v>116</v>
      </c>
      <c r="H19" s="757">
        <v>1</v>
      </c>
      <c r="I19" s="757">
        <v>500</v>
      </c>
      <c r="J19" s="757" t="s">
        <v>116</v>
      </c>
    </row>
    <row r="20" spans="1:10" ht="11.15" customHeight="1" x14ac:dyDescent="0.25">
      <c r="A20" s="759" t="s">
        <v>1380</v>
      </c>
      <c r="B20" s="756" t="s">
        <v>2095</v>
      </c>
      <c r="C20" s="757">
        <v>6000</v>
      </c>
      <c r="D20" s="757">
        <v>1</v>
      </c>
      <c r="E20" s="757" t="s">
        <v>116</v>
      </c>
      <c r="F20" s="757">
        <v>0</v>
      </c>
      <c r="G20" s="757" t="s">
        <v>116</v>
      </c>
      <c r="H20" s="757">
        <v>1</v>
      </c>
      <c r="I20" s="757">
        <v>440</v>
      </c>
      <c r="J20" s="757" t="s">
        <v>116</v>
      </c>
    </row>
    <row r="21" spans="1:10" ht="11.15" customHeight="1" x14ac:dyDescent="0.25">
      <c r="A21" s="759" t="s">
        <v>288</v>
      </c>
      <c r="B21" s="756" t="s">
        <v>1278</v>
      </c>
      <c r="C21" s="757">
        <v>1240</v>
      </c>
      <c r="D21" s="757">
        <v>0</v>
      </c>
      <c r="E21" s="757" t="s">
        <v>116</v>
      </c>
      <c r="F21" s="757">
        <v>0</v>
      </c>
      <c r="G21" s="757" t="s">
        <v>116</v>
      </c>
      <c r="H21" s="757">
        <v>2</v>
      </c>
      <c r="I21" s="757">
        <v>1330</v>
      </c>
      <c r="J21" s="757" t="s">
        <v>116</v>
      </c>
    </row>
    <row r="22" spans="1:10" ht="11.15" customHeight="1" x14ac:dyDescent="0.25">
      <c r="A22" s="759" t="s">
        <v>299</v>
      </c>
      <c r="B22" s="756" t="s">
        <v>2095</v>
      </c>
      <c r="C22" s="757">
        <v>13000</v>
      </c>
      <c r="D22" s="757">
        <v>0</v>
      </c>
      <c r="E22" s="757" t="s">
        <v>116</v>
      </c>
      <c r="F22" s="757">
        <v>0</v>
      </c>
      <c r="G22" s="757" t="s">
        <v>116</v>
      </c>
      <c r="H22" s="757">
        <v>7</v>
      </c>
      <c r="I22" s="757">
        <v>6050</v>
      </c>
      <c r="J22" s="757" t="s">
        <v>116</v>
      </c>
    </row>
    <row r="23" spans="1:10" ht="11.15" customHeight="1" x14ac:dyDescent="0.25">
      <c r="A23" s="759" t="s">
        <v>300</v>
      </c>
      <c r="B23" s="756" t="s">
        <v>1278</v>
      </c>
      <c r="C23" s="757">
        <v>100</v>
      </c>
      <c r="D23" s="757">
        <v>0</v>
      </c>
      <c r="E23" s="757" t="s">
        <v>116</v>
      </c>
      <c r="F23" s="757">
        <v>0</v>
      </c>
      <c r="G23" s="757" t="s">
        <v>116</v>
      </c>
      <c r="H23" s="757">
        <v>0</v>
      </c>
      <c r="I23" s="757" t="s">
        <v>144</v>
      </c>
      <c r="J23" s="757" t="s">
        <v>116</v>
      </c>
    </row>
    <row r="24" spans="1:10" ht="11.15" customHeight="1" x14ac:dyDescent="0.25">
      <c r="A24" s="759" t="s">
        <v>1381</v>
      </c>
      <c r="B24" s="756" t="s">
        <v>1278</v>
      </c>
      <c r="C24" s="757">
        <v>590</v>
      </c>
      <c r="D24" s="757">
        <v>0</v>
      </c>
      <c r="E24" s="757" t="s">
        <v>116</v>
      </c>
      <c r="F24" s="757">
        <v>0</v>
      </c>
      <c r="G24" s="757" t="s">
        <v>116</v>
      </c>
      <c r="H24" s="757">
        <v>1</v>
      </c>
      <c r="I24" s="757">
        <v>500</v>
      </c>
      <c r="J24" s="757" t="s">
        <v>116</v>
      </c>
    </row>
    <row r="25" spans="1:10" ht="11.15" customHeight="1" x14ac:dyDescent="0.25">
      <c r="A25" s="758" t="s">
        <v>291</v>
      </c>
      <c r="B25" s="756" t="s">
        <v>2095</v>
      </c>
      <c r="C25" s="757">
        <v>204</v>
      </c>
      <c r="D25" s="757">
        <v>0</v>
      </c>
      <c r="E25" s="757" t="s">
        <v>116</v>
      </c>
      <c r="F25" s="757">
        <v>0</v>
      </c>
      <c r="G25" s="757" t="s">
        <v>116</v>
      </c>
      <c r="H25" s="757">
        <v>1</v>
      </c>
      <c r="I25" s="757">
        <v>380</v>
      </c>
      <c r="J25" s="757" t="s">
        <v>116</v>
      </c>
    </row>
    <row r="26" spans="1:10" ht="11.15" customHeight="1" x14ac:dyDescent="0.25">
      <c r="A26" s="758" t="s">
        <v>285</v>
      </c>
      <c r="B26" s="756" t="s">
        <v>2095</v>
      </c>
      <c r="C26" s="757">
        <v>5931.4</v>
      </c>
      <c r="D26" s="757">
        <v>0</v>
      </c>
      <c r="E26" s="757" t="s">
        <v>116</v>
      </c>
      <c r="F26" s="757">
        <v>0</v>
      </c>
      <c r="G26" s="757" t="s">
        <v>116</v>
      </c>
      <c r="H26" s="757">
        <v>1</v>
      </c>
      <c r="I26" s="757">
        <v>240</v>
      </c>
      <c r="J26" s="757" t="s">
        <v>116</v>
      </c>
    </row>
    <row r="27" spans="1:10" ht="11.15" customHeight="1" x14ac:dyDescent="0.25">
      <c r="A27" s="759" t="s">
        <v>281</v>
      </c>
      <c r="B27" s="756" t="s">
        <v>2095</v>
      </c>
      <c r="C27" s="757">
        <v>1974</v>
      </c>
      <c r="D27" s="757">
        <v>0</v>
      </c>
      <c r="E27" s="757" t="s">
        <v>116</v>
      </c>
      <c r="F27" s="757">
        <v>0</v>
      </c>
      <c r="G27" s="757" t="s">
        <v>116</v>
      </c>
      <c r="H27" s="757">
        <v>1</v>
      </c>
      <c r="I27" s="757">
        <v>576</v>
      </c>
      <c r="J27" s="757" t="s">
        <v>116</v>
      </c>
    </row>
    <row r="28" spans="1:10" ht="11.15" customHeight="1" x14ac:dyDescent="0.25">
      <c r="A28" s="759" t="s">
        <v>293</v>
      </c>
      <c r="B28" s="756" t="s">
        <v>2095</v>
      </c>
      <c r="C28" s="757">
        <v>49.558999999999997</v>
      </c>
      <c r="D28" s="757">
        <v>0</v>
      </c>
      <c r="E28" s="757" t="s">
        <v>116</v>
      </c>
      <c r="F28" s="757">
        <v>0</v>
      </c>
      <c r="G28" s="757" t="s">
        <v>116</v>
      </c>
      <c r="H28" s="757">
        <v>13</v>
      </c>
      <c r="I28" s="757">
        <v>24265</v>
      </c>
      <c r="J28" s="757" t="s">
        <v>116</v>
      </c>
    </row>
    <row r="29" spans="1:10" ht="11.15" customHeight="1" x14ac:dyDescent="0.25">
      <c r="A29" s="758" t="s">
        <v>303</v>
      </c>
      <c r="B29" s="756" t="s">
        <v>2095</v>
      </c>
      <c r="C29" s="757" t="s">
        <v>116</v>
      </c>
      <c r="D29" s="757">
        <v>1</v>
      </c>
      <c r="E29" s="757" t="s">
        <v>116</v>
      </c>
      <c r="F29" s="757">
        <v>0</v>
      </c>
      <c r="G29" s="757" t="s">
        <v>116</v>
      </c>
      <c r="H29" s="757">
        <v>4</v>
      </c>
      <c r="I29" s="757">
        <v>2070</v>
      </c>
      <c r="J29" s="757" t="s">
        <v>116</v>
      </c>
    </row>
    <row r="30" spans="1:10" ht="11.15" customHeight="1" x14ac:dyDescent="0.25">
      <c r="A30" s="759" t="s">
        <v>290</v>
      </c>
      <c r="B30" s="756" t="s">
        <v>2095</v>
      </c>
      <c r="C30" s="757">
        <v>3750</v>
      </c>
      <c r="D30" s="757">
        <v>0</v>
      </c>
      <c r="E30" s="757" t="s">
        <v>116</v>
      </c>
      <c r="F30" s="757">
        <v>0</v>
      </c>
      <c r="G30" s="757" t="s">
        <v>116</v>
      </c>
      <c r="H30" s="757">
        <v>1</v>
      </c>
      <c r="I30" s="757">
        <v>970</v>
      </c>
      <c r="J30" s="757" t="s">
        <v>116</v>
      </c>
    </row>
    <row r="31" spans="1:10" ht="11.15" customHeight="1" x14ac:dyDescent="0.25">
      <c r="A31" s="758" t="s">
        <v>295</v>
      </c>
      <c r="B31" s="756" t="s">
        <v>2095</v>
      </c>
      <c r="C31" s="757">
        <v>2100</v>
      </c>
      <c r="D31" s="757">
        <v>0</v>
      </c>
      <c r="E31" s="757" t="s">
        <v>116</v>
      </c>
      <c r="F31" s="757">
        <v>0</v>
      </c>
      <c r="G31" s="757" t="s">
        <v>116</v>
      </c>
      <c r="H31" s="757">
        <v>2</v>
      </c>
      <c r="I31" s="757">
        <v>2092</v>
      </c>
      <c r="J31" s="757" t="s">
        <v>116</v>
      </c>
    </row>
    <row r="32" spans="1:10" ht="11.15" customHeight="1" x14ac:dyDescent="0.25">
      <c r="A32" s="759" t="s">
        <v>294</v>
      </c>
      <c r="B32" s="756" t="s">
        <v>2095</v>
      </c>
      <c r="C32" s="757">
        <v>12700</v>
      </c>
      <c r="D32" s="757">
        <v>0</v>
      </c>
      <c r="E32" s="757" t="s">
        <v>116</v>
      </c>
      <c r="F32" s="757">
        <v>0</v>
      </c>
      <c r="G32" s="757" t="s">
        <v>116</v>
      </c>
      <c r="H32" s="757">
        <v>7</v>
      </c>
      <c r="I32" s="757">
        <v>3145</v>
      </c>
      <c r="J32" s="757" t="s">
        <v>116</v>
      </c>
    </row>
    <row r="33" spans="1:10" ht="11.15" customHeight="1" x14ac:dyDescent="0.25">
      <c r="A33" s="759" t="s">
        <v>286</v>
      </c>
      <c r="B33" s="756" t="s">
        <v>2095</v>
      </c>
      <c r="C33" s="757">
        <v>8580</v>
      </c>
      <c r="D33" s="757">
        <v>1</v>
      </c>
      <c r="E33" s="757" t="s">
        <v>116</v>
      </c>
      <c r="F33" s="757">
        <v>0</v>
      </c>
      <c r="G33" s="757" t="s">
        <v>116</v>
      </c>
      <c r="H33" s="757">
        <v>0</v>
      </c>
      <c r="I33" s="757" t="s">
        <v>144</v>
      </c>
      <c r="J33" s="757" t="s">
        <v>116</v>
      </c>
    </row>
    <row r="34" spans="1:10" ht="11.15" customHeight="1" x14ac:dyDescent="0.25">
      <c r="A34" s="759" t="s">
        <v>287</v>
      </c>
      <c r="B34" s="756" t="s">
        <v>2095</v>
      </c>
      <c r="C34" s="757">
        <v>15150</v>
      </c>
      <c r="D34" s="757">
        <v>1</v>
      </c>
      <c r="E34" s="757" t="s">
        <v>116</v>
      </c>
      <c r="F34" s="757">
        <v>0</v>
      </c>
      <c r="G34" s="757" t="s">
        <v>116</v>
      </c>
      <c r="H34" s="757" t="s">
        <v>116</v>
      </c>
      <c r="I34" s="757" t="s">
        <v>116</v>
      </c>
      <c r="J34" s="757" t="s">
        <v>116</v>
      </c>
    </row>
    <row r="35" spans="1:10" ht="11.15" customHeight="1" x14ac:dyDescent="0.25">
      <c r="A35" s="759" t="s">
        <v>289</v>
      </c>
      <c r="B35" s="756" t="s">
        <v>2095</v>
      </c>
      <c r="C35" s="760">
        <v>6000</v>
      </c>
      <c r="D35" s="760">
        <v>1</v>
      </c>
      <c r="E35" s="757" t="s">
        <v>116</v>
      </c>
      <c r="F35" s="757">
        <v>0</v>
      </c>
      <c r="G35" s="757" t="s">
        <v>116</v>
      </c>
      <c r="H35" s="760">
        <v>4</v>
      </c>
      <c r="I35" s="760">
        <v>2400</v>
      </c>
      <c r="J35" s="757" t="s">
        <v>116</v>
      </c>
    </row>
    <row r="36" spans="1:10" ht="11.15" customHeight="1" x14ac:dyDescent="0.25">
      <c r="A36" s="196" t="s">
        <v>86</v>
      </c>
      <c r="B36" s="754"/>
      <c r="C36" s="760"/>
      <c r="D36" s="760"/>
      <c r="E36" s="760"/>
      <c r="F36" s="760"/>
      <c r="G36" s="760"/>
      <c r="H36" s="760"/>
      <c r="I36" s="760"/>
      <c r="J36" s="760"/>
    </row>
    <row r="37" spans="1:10" ht="11.15" customHeight="1" x14ac:dyDescent="0.25">
      <c r="A37" s="755" t="s">
        <v>1275</v>
      </c>
      <c r="B37" s="754"/>
      <c r="C37" s="760"/>
      <c r="D37" s="760"/>
      <c r="E37" s="760"/>
      <c r="F37" s="760"/>
      <c r="G37" s="760"/>
      <c r="H37" s="760"/>
      <c r="I37" s="760"/>
      <c r="J37" s="760"/>
    </row>
    <row r="38" spans="1:10" ht="11.15" customHeight="1" x14ac:dyDescent="0.25">
      <c r="A38" s="758" t="s">
        <v>305</v>
      </c>
      <c r="B38" s="754" t="s">
        <v>318</v>
      </c>
      <c r="C38" s="760">
        <v>44000</v>
      </c>
      <c r="D38" s="760">
        <v>1</v>
      </c>
      <c r="E38" s="757">
        <v>220</v>
      </c>
      <c r="F38" s="760">
        <v>1</v>
      </c>
      <c r="G38" s="757" t="s">
        <v>116</v>
      </c>
      <c r="H38" s="760">
        <v>1</v>
      </c>
      <c r="I38" s="760">
        <v>1500</v>
      </c>
      <c r="J38" s="757" t="s">
        <v>116</v>
      </c>
    </row>
    <row r="39" spans="1:10" ht="11.15" customHeight="1" x14ac:dyDescent="0.25">
      <c r="A39" s="747" t="s">
        <v>1340</v>
      </c>
      <c r="B39" s="754" t="s">
        <v>318</v>
      </c>
      <c r="C39" s="760">
        <v>55286</v>
      </c>
      <c r="D39" s="760">
        <v>1</v>
      </c>
      <c r="E39" s="757">
        <v>1416</v>
      </c>
      <c r="F39" s="760">
        <v>1</v>
      </c>
      <c r="G39" s="757" t="s">
        <v>116</v>
      </c>
      <c r="H39" s="760">
        <v>1</v>
      </c>
      <c r="I39" s="760">
        <v>2100</v>
      </c>
      <c r="J39" s="757" t="s">
        <v>116</v>
      </c>
    </row>
    <row r="40" spans="1:10" ht="11.15" customHeight="1" x14ac:dyDescent="0.25">
      <c r="A40" s="759" t="s">
        <v>306</v>
      </c>
      <c r="B40" s="754" t="s">
        <v>318</v>
      </c>
      <c r="C40" s="760">
        <v>43000</v>
      </c>
      <c r="D40" s="760">
        <v>1</v>
      </c>
      <c r="E40" s="757">
        <v>1000</v>
      </c>
      <c r="F40" s="760">
        <v>1</v>
      </c>
      <c r="G40" s="757" t="s">
        <v>116</v>
      </c>
      <c r="H40" s="760">
        <v>1</v>
      </c>
      <c r="I40" s="760">
        <v>500</v>
      </c>
      <c r="J40" s="757" t="s">
        <v>116</v>
      </c>
    </row>
    <row r="41" spans="1:10" ht="11.15" customHeight="1" x14ac:dyDescent="0.25">
      <c r="A41" s="759" t="s">
        <v>307</v>
      </c>
      <c r="B41" s="754" t="s">
        <v>318</v>
      </c>
      <c r="C41" s="760">
        <v>12300</v>
      </c>
      <c r="D41" s="760">
        <v>1</v>
      </c>
      <c r="E41" s="757">
        <v>520</v>
      </c>
      <c r="F41" s="760">
        <v>1</v>
      </c>
      <c r="G41" s="757" t="s">
        <v>116</v>
      </c>
      <c r="H41" s="760">
        <v>1</v>
      </c>
      <c r="I41" s="760" t="s">
        <v>116</v>
      </c>
      <c r="J41" s="757" t="s">
        <v>116</v>
      </c>
    </row>
    <row r="42" spans="1:10" ht="11.15" customHeight="1" x14ac:dyDescent="0.25">
      <c r="A42" s="758" t="s">
        <v>308</v>
      </c>
      <c r="B42" s="754" t="s">
        <v>318</v>
      </c>
      <c r="C42" s="760">
        <v>5000</v>
      </c>
      <c r="D42" s="760">
        <v>1</v>
      </c>
      <c r="E42" s="757">
        <v>160</v>
      </c>
      <c r="F42" s="760">
        <v>1</v>
      </c>
      <c r="G42" s="757" t="s">
        <v>116</v>
      </c>
      <c r="H42" s="760">
        <v>0</v>
      </c>
      <c r="I42" s="760" t="s">
        <v>144</v>
      </c>
      <c r="J42" s="757" t="s">
        <v>116</v>
      </c>
    </row>
    <row r="43" spans="1:10" ht="11.15" customHeight="1" x14ac:dyDescent="0.25">
      <c r="A43" s="758" t="s">
        <v>309</v>
      </c>
      <c r="B43" s="754" t="s">
        <v>318</v>
      </c>
      <c r="C43" s="760">
        <v>6000</v>
      </c>
      <c r="D43" s="760">
        <v>1</v>
      </c>
      <c r="E43" s="757">
        <v>120</v>
      </c>
      <c r="F43" s="760">
        <v>0</v>
      </c>
      <c r="G43" s="757" t="s">
        <v>116</v>
      </c>
      <c r="H43" s="760">
        <v>0</v>
      </c>
      <c r="I43" s="760" t="s">
        <v>144</v>
      </c>
      <c r="J43" s="757" t="s">
        <v>116</v>
      </c>
    </row>
    <row r="44" spans="1:10" ht="11.15" customHeight="1" x14ac:dyDescent="0.25">
      <c r="A44" s="759" t="s">
        <v>310</v>
      </c>
      <c r="B44" s="754" t="s">
        <v>318</v>
      </c>
      <c r="C44" s="760">
        <v>12600</v>
      </c>
      <c r="D44" s="760">
        <v>1</v>
      </c>
      <c r="E44" s="757">
        <v>240</v>
      </c>
      <c r="F44" s="760">
        <v>1</v>
      </c>
      <c r="G44" s="757" t="s">
        <v>116</v>
      </c>
      <c r="H44" s="760">
        <v>0</v>
      </c>
      <c r="I44" s="760" t="s">
        <v>144</v>
      </c>
      <c r="J44" s="757" t="s">
        <v>116</v>
      </c>
    </row>
    <row r="45" spans="1:10" ht="11.15" customHeight="1" x14ac:dyDescent="0.25">
      <c r="A45" s="759" t="s">
        <v>311</v>
      </c>
      <c r="B45" s="754" t="s">
        <v>318</v>
      </c>
      <c r="C45" s="760">
        <v>8000</v>
      </c>
      <c r="D45" s="760">
        <v>1</v>
      </c>
      <c r="E45" s="757">
        <v>120</v>
      </c>
      <c r="F45" s="760">
        <v>0</v>
      </c>
      <c r="G45" s="757" t="s">
        <v>116</v>
      </c>
      <c r="H45" s="760">
        <v>0</v>
      </c>
      <c r="I45" s="760" t="s">
        <v>144</v>
      </c>
      <c r="J45" s="757" t="s">
        <v>116</v>
      </c>
    </row>
    <row r="46" spans="1:10" ht="11.15" customHeight="1" x14ac:dyDescent="0.25">
      <c r="A46" s="759" t="s">
        <v>312</v>
      </c>
      <c r="B46" s="754" t="s">
        <v>318</v>
      </c>
      <c r="C46" s="760">
        <v>900</v>
      </c>
      <c r="D46" s="760">
        <v>1</v>
      </c>
      <c r="E46" s="757">
        <v>40</v>
      </c>
      <c r="F46" s="760">
        <v>0</v>
      </c>
      <c r="G46" s="757" t="s">
        <v>116</v>
      </c>
      <c r="H46" s="760">
        <v>0</v>
      </c>
      <c r="I46" s="760" t="s">
        <v>144</v>
      </c>
      <c r="J46" s="757" t="s">
        <v>116</v>
      </c>
    </row>
    <row r="47" spans="1:10" ht="11.15" customHeight="1" x14ac:dyDescent="0.25">
      <c r="A47" s="196" t="s">
        <v>87</v>
      </c>
      <c r="B47" s="754"/>
      <c r="C47" s="760"/>
      <c r="D47" s="760"/>
      <c r="E47" s="760"/>
      <c r="F47" s="760"/>
      <c r="G47" s="760"/>
      <c r="H47" s="760"/>
      <c r="I47" s="760"/>
      <c r="J47" s="760"/>
    </row>
    <row r="48" spans="1:10" ht="11.15" customHeight="1" x14ac:dyDescent="0.25">
      <c r="A48" s="755" t="s">
        <v>1275</v>
      </c>
      <c r="B48" s="754"/>
      <c r="C48" s="760"/>
      <c r="D48" s="760"/>
      <c r="E48" s="760"/>
      <c r="F48" s="760"/>
      <c r="G48" s="760"/>
      <c r="H48" s="760"/>
      <c r="I48" s="760"/>
      <c r="J48" s="760"/>
    </row>
    <row r="49" spans="1:10" ht="11.15" customHeight="1" x14ac:dyDescent="0.25">
      <c r="A49" s="759" t="s">
        <v>2237</v>
      </c>
      <c r="B49" s="754" t="s">
        <v>318</v>
      </c>
      <c r="C49" s="760">
        <v>84426</v>
      </c>
      <c r="D49" s="760">
        <v>1</v>
      </c>
      <c r="E49" s="757">
        <v>1600</v>
      </c>
      <c r="F49" s="760">
        <v>1</v>
      </c>
      <c r="G49" s="757" t="s">
        <v>116</v>
      </c>
      <c r="H49" s="760">
        <v>0</v>
      </c>
      <c r="I49" s="760" t="s">
        <v>144</v>
      </c>
      <c r="J49" s="757" t="s">
        <v>116</v>
      </c>
    </row>
    <row r="50" spans="1:10" ht="11.15" customHeight="1" x14ac:dyDescent="0.25">
      <c r="A50" s="759" t="s">
        <v>313</v>
      </c>
      <c r="B50" s="754" t="s">
        <v>318</v>
      </c>
      <c r="C50" s="760">
        <v>40843</v>
      </c>
      <c r="D50" s="760">
        <v>1</v>
      </c>
      <c r="E50" s="757">
        <v>250</v>
      </c>
      <c r="F50" s="760">
        <v>0</v>
      </c>
      <c r="G50" s="757" t="s">
        <v>116</v>
      </c>
      <c r="H50" s="760">
        <v>0</v>
      </c>
      <c r="I50" s="760" t="s">
        <v>144</v>
      </c>
      <c r="J50" s="757" t="s">
        <v>116</v>
      </c>
    </row>
    <row r="51" spans="1:10" ht="5.15" customHeight="1" thickBot="1" x14ac:dyDescent="0.3">
      <c r="A51" s="599"/>
      <c r="B51" s="598"/>
      <c r="C51" s="598"/>
      <c r="D51" s="598"/>
      <c r="E51" s="598"/>
      <c r="F51" s="598"/>
      <c r="G51" s="598"/>
      <c r="H51" s="598"/>
      <c r="I51" s="598"/>
      <c r="J51" s="598"/>
    </row>
    <row r="52" spans="1:10" ht="11.15" customHeight="1" thickTop="1" x14ac:dyDescent="0.25">
      <c r="A52" s="751" t="s">
        <v>1279</v>
      </c>
      <c r="B52" s="1118"/>
      <c r="C52" s="1118"/>
      <c r="D52" s="1118"/>
      <c r="E52" s="1118"/>
      <c r="F52" s="1118"/>
      <c r="G52" s="1118"/>
      <c r="H52" s="1118"/>
      <c r="I52" s="1118"/>
    </row>
    <row r="53" spans="1:10" x14ac:dyDescent="0.25">
      <c r="A53" s="1139" t="s">
        <v>1863</v>
      </c>
    </row>
    <row r="54" spans="1:10" x14ac:dyDescent="0.25">
      <c r="A54" s="1139" t="s">
        <v>1864</v>
      </c>
    </row>
  </sheetData>
  <mergeCells count="13">
    <mergeCell ref="A1:J1"/>
    <mergeCell ref="B3:B5"/>
    <mergeCell ref="C3:C5"/>
    <mergeCell ref="D3:E3"/>
    <mergeCell ref="F3:G3"/>
    <mergeCell ref="H3:I3"/>
    <mergeCell ref="J3:J5"/>
    <mergeCell ref="E4:E5"/>
    <mergeCell ref="G4:G5"/>
    <mergeCell ref="I4:I5"/>
    <mergeCell ref="D4:D5"/>
    <mergeCell ref="F4:F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0" max="1048575" man="1"/>
  </colBreaks>
  <drawing r:id="rId2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20"/>
  <dimension ref="A1:L55"/>
  <sheetViews>
    <sheetView showGridLines="0" showRuler="0" zoomScaleSheetLayoutView="115" workbookViewId="0">
      <selection sqref="A1:K1"/>
    </sheetView>
  </sheetViews>
  <sheetFormatPr defaultColWidth="7.54296875" defaultRowHeight="12.5" x14ac:dyDescent="0.25"/>
  <cols>
    <col min="1" max="1" width="30.54296875" style="190" customWidth="1"/>
    <col min="2" max="2" width="7.453125" style="190" customWidth="1"/>
    <col min="3" max="3" width="8.453125" style="190" customWidth="1"/>
    <col min="4" max="4" width="8" style="190" customWidth="1"/>
    <col min="5" max="5" width="8.54296875" style="190" customWidth="1"/>
    <col min="6" max="6" width="6.453125" style="190" customWidth="1"/>
    <col min="7" max="8" width="7.453125" style="190" customWidth="1"/>
    <col min="9" max="9" width="10.453125" style="190" customWidth="1"/>
    <col min="10" max="10" width="9.453125" style="190" customWidth="1"/>
    <col min="11" max="11" width="8" style="190" customWidth="1"/>
    <col min="12" max="12" width="2" style="190" customWidth="1"/>
    <col min="13" max="16384" width="7.54296875" style="190"/>
  </cols>
  <sheetData>
    <row r="1" spans="1:11" s="590" customFormat="1" ht="18" customHeight="1" x14ac:dyDescent="0.35">
      <c r="A1" s="1483" t="s">
        <v>1558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</row>
    <row r="2" spans="1:11" ht="14.25" customHeight="1" x14ac:dyDescent="0.25">
      <c r="A2" s="575">
        <v>2024</v>
      </c>
      <c r="B2" s="589"/>
      <c r="C2" s="589"/>
      <c r="D2" s="589"/>
      <c r="E2" s="589"/>
      <c r="F2" s="589"/>
      <c r="G2" s="589"/>
      <c r="H2" s="589"/>
      <c r="I2" s="589"/>
      <c r="J2" s="589"/>
      <c r="K2" s="589"/>
    </row>
    <row r="3" spans="1:11" ht="10.4" customHeight="1" x14ac:dyDescent="0.25">
      <c r="A3" s="959" t="s">
        <v>231</v>
      </c>
      <c r="B3" s="1681" t="s">
        <v>1348</v>
      </c>
      <c r="C3" s="1683" t="s">
        <v>120</v>
      </c>
      <c r="D3" s="1628"/>
      <c r="E3" s="1628"/>
      <c r="F3" s="1628"/>
      <c r="G3" s="1628"/>
      <c r="H3" s="1635"/>
      <c r="I3" s="1448" t="s">
        <v>236</v>
      </c>
      <c r="J3" s="1686" t="s">
        <v>371</v>
      </c>
      <c r="K3" s="1681" t="s">
        <v>1931</v>
      </c>
    </row>
    <row r="4" spans="1:11" ht="50.15" customHeight="1" x14ac:dyDescent="0.25">
      <c r="A4" s="1693" t="s">
        <v>280</v>
      </c>
      <c r="B4" s="1694"/>
      <c r="C4" s="957" t="s">
        <v>1</v>
      </c>
      <c r="D4" s="957" t="s">
        <v>1934</v>
      </c>
      <c r="E4" s="957" t="s">
        <v>1933</v>
      </c>
      <c r="F4" s="957" t="s">
        <v>1930</v>
      </c>
      <c r="G4" s="957" t="s">
        <v>1929</v>
      </c>
      <c r="H4" s="957" t="s">
        <v>1932</v>
      </c>
      <c r="I4" s="1695"/>
      <c r="J4" s="1696"/>
      <c r="K4" s="1694"/>
    </row>
    <row r="5" spans="1:11" ht="10.4" customHeight="1" x14ac:dyDescent="0.25">
      <c r="A5" s="1693"/>
      <c r="B5" s="958" t="s">
        <v>2029</v>
      </c>
      <c r="C5" s="1691" t="s">
        <v>2030</v>
      </c>
      <c r="D5" s="1692"/>
      <c r="E5" s="1692"/>
      <c r="F5" s="1692"/>
      <c r="G5" s="1692"/>
      <c r="H5" s="1692"/>
      <c r="I5" s="1692"/>
      <c r="J5" s="1692"/>
      <c r="K5" s="1692"/>
    </row>
    <row r="6" spans="1:11" ht="5.15" customHeight="1" x14ac:dyDescent="0.25">
      <c r="A6" s="761"/>
      <c r="B6" s="761"/>
      <c r="C6" s="761"/>
      <c r="D6" s="761"/>
      <c r="E6" s="761"/>
      <c r="F6" s="761"/>
      <c r="G6" s="761"/>
      <c r="H6" s="761"/>
      <c r="I6" s="761"/>
      <c r="J6" s="761"/>
      <c r="K6" s="761"/>
    </row>
    <row r="7" spans="1:11" ht="11.15" customHeight="1" x14ac:dyDescent="0.25">
      <c r="A7" s="196" t="s">
        <v>279</v>
      </c>
      <c r="B7" s="761"/>
      <c r="C7" s="761"/>
      <c r="D7" s="761"/>
      <c r="E7" s="761"/>
      <c r="F7" s="761"/>
      <c r="G7" s="761"/>
      <c r="H7" s="761"/>
      <c r="I7" s="761"/>
      <c r="J7" s="761"/>
      <c r="K7" s="761"/>
    </row>
    <row r="8" spans="1:11" ht="11.15" customHeight="1" x14ac:dyDescent="0.25">
      <c r="A8" s="755" t="s">
        <v>1275</v>
      </c>
      <c r="B8" s="760"/>
      <c r="C8" s="760"/>
      <c r="D8" s="760"/>
      <c r="E8" s="760"/>
      <c r="F8" s="760"/>
      <c r="G8" s="762"/>
      <c r="H8" s="760"/>
      <c r="I8" s="762"/>
      <c r="J8" s="762"/>
      <c r="K8" s="760"/>
    </row>
    <row r="9" spans="1:11" ht="11.15" customHeight="1" x14ac:dyDescent="0.25">
      <c r="A9" s="758" t="s">
        <v>302</v>
      </c>
      <c r="B9" s="760">
        <v>6</v>
      </c>
      <c r="C9" s="760">
        <f>SUM(D9:H9)</f>
        <v>944.94200000000001</v>
      </c>
      <c r="D9" s="760">
        <v>608.053</v>
      </c>
      <c r="E9" s="760">
        <v>31.441320000000001</v>
      </c>
      <c r="F9" s="760">
        <v>79.631199999999993</v>
      </c>
      <c r="G9" s="760">
        <v>6.4738800000000003</v>
      </c>
      <c r="H9" s="760">
        <v>219.3426</v>
      </c>
      <c r="I9" s="760">
        <v>88.69</v>
      </c>
      <c r="J9" s="760">
        <v>205.81158000000002</v>
      </c>
      <c r="K9" s="760">
        <v>1202.4483399999999</v>
      </c>
    </row>
    <row r="10" spans="1:11" ht="11.15" customHeight="1" x14ac:dyDescent="0.25">
      <c r="A10" s="758" t="s">
        <v>304</v>
      </c>
      <c r="B10" s="760">
        <v>126</v>
      </c>
      <c r="C10" s="760">
        <f>SUM(D10:H10)</f>
        <v>135977.86220999999</v>
      </c>
      <c r="D10" s="762">
        <v>20613.01395</v>
      </c>
      <c r="E10" s="762">
        <v>48957.783159999999</v>
      </c>
      <c r="F10" s="762">
        <v>9699.809150000001</v>
      </c>
      <c r="G10" s="762">
        <v>47283.712839999986</v>
      </c>
      <c r="H10" s="762">
        <v>9423.5431100000114</v>
      </c>
      <c r="I10" s="760">
        <v>98202.17</v>
      </c>
      <c r="J10" s="762">
        <v>19865.52319</v>
      </c>
      <c r="K10" s="760">
        <v>43137.711689999996</v>
      </c>
    </row>
    <row r="11" spans="1:11" ht="11.15" customHeight="1" x14ac:dyDescent="0.25">
      <c r="A11" s="759" t="s">
        <v>296</v>
      </c>
      <c r="B11" s="760">
        <v>264</v>
      </c>
      <c r="C11" s="760">
        <f>SUM(D11:H11)</f>
        <v>773585.79842000001</v>
      </c>
      <c r="D11" s="762">
        <v>155241.68926000001</v>
      </c>
      <c r="E11" s="762">
        <v>322822.85339</v>
      </c>
      <c r="F11" s="762">
        <v>101352.28398999998</v>
      </c>
      <c r="G11" s="762">
        <v>158926.68807</v>
      </c>
      <c r="H11" s="762">
        <v>35242.283709999982</v>
      </c>
      <c r="I11" s="760">
        <v>640806.37100000004</v>
      </c>
      <c r="J11" s="762">
        <v>36525.324059999999</v>
      </c>
      <c r="K11" s="762">
        <v>151483.81525000001</v>
      </c>
    </row>
    <row r="12" spans="1:11" ht="11.15" customHeight="1" x14ac:dyDescent="0.25">
      <c r="A12" s="747" t="s">
        <v>1338</v>
      </c>
      <c r="B12" s="762">
        <v>120</v>
      </c>
      <c r="C12" s="760">
        <f>SUM(D12:H12)</f>
        <v>202205.93375</v>
      </c>
      <c r="D12" s="762">
        <v>37694.000500000002</v>
      </c>
      <c r="E12" s="762">
        <v>77838.06504999999</v>
      </c>
      <c r="F12" s="762">
        <v>16878.15294</v>
      </c>
      <c r="G12" s="762">
        <v>56862.574839999987</v>
      </c>
      <c r="H12" s="762">
        <v>12933.140420000002</v>
      </c>
      <c r="I12" s="760">
        <v>156495.80100000001</v>
      </c>
      <c r="J12" s="762">
        <v>16361.75323</v>
      </c>
      <c r="K12" s="762">
        <v>57663.455240000003</v>
      </c>
    </row>
    <row r="13" spans="1:11" ht="11.15" customHeight="1" x14ac:dyDescent="0.25">
      <c r="A13" s="755" t="s">
        <v>1276</v>
      </c>
      <c r="B13" s="1337"/>
      <c r="C13" s="1338"/>
      <c r="D13" s="1338"/>
      <c r="E13" s="1338"/>
      <c r="F13" s="1338"/>
      <c r="G13" s="1338"/>
      <c r="H13" s="1338"/>
      <c r="I13" s="1337"/>
      <c r="J13" s="1339"/>
      <c r="K13" s="1339"/>
    </row>
    <row r="14" spans="1:11" ht="11.15" customHeight="1" x14ac:dyDescent="0.25">
      <c r="A14" s="758" t="s">
        <v>298</v>
      </c>
      <c r="B14" s="760">
        <v>0</v>
      </c>
      <c r="C14" s="760" t="s">
        <v>116</v>
      </c>
      <c r="D14" s="760" t="s">
        <v>116</v>
      </c>
      <c r="E14" s="760" t="s">
        <v>116</v>
      </c>
      <c r="F14" s="760" t="s">
        <v>116</v>
      </c>
      <c r="G14" s="760" t="s">
        <v>116</v>
      </c>
      <c r="H14" s="760" t="s">
        <v>116</v>
      </c>
      <c r="I14" s="760" t="s">
        <v>116</v>
      </c>
      <c r="J14" s="760" t="s">
        <v>116</v>
      </c>
      <c r="K14" s="760" t="s">
        <v>116</v>
      </c>
    </row>
    <row r="15" spans="1:11" ht="11.15" customHeight="1" x14ac:dyDescent="0.25">
      <c r="A15" s="759" t="s">
        <v>284</v>
      </c>
      <c r="B15" s="760">
        <v>4</v>
      </c>
      <c r="C15" s="760" t="s">
        <v>116</v>
      </c>
      <c r="D15" s="762" t="s">
        <v>116</v>
      </c>
      <c r="E15" s="762" t="s">
        <v>116</v>
      </c>
      <c r="F15" s="762">
        <v>5.1870000000000003</v>
      </c>
      <c r="G15" s="762" t="s">
        <v>116</v>
      </c>
      <c r="H15" s="762" t="s">
        <v>116</v>
      </c>
      <c r="I15" s="762" t="s">
        <v>116</v>
      </c>
      <c r="J15" s="762" t="s">
        <v>116</v>
      </c>
      <c r="K15" s="760">
        <v>0.72</v>
      </c>
    </row>
    <row r="16" spans="1:11" ht="11.15" customHeight="1" x14ac:dyDescent="0.25">
      <c r="A16" s="759" t="s">
        <v>282</v>
      </c>
      <c r="B16" s="760">
        <v>8</v>
      </c>
      <c r="C16" s="760" t="s">
        <v>116</v>
      </c>
      <c r="D16" s="762" t="s">
        <v>116</v>
      </c>
      <c r="E16" s="762" t="s">
        <v>116</v>
      </c>
      <c r="F16" s="762" t="s">
        <v>116</v>
      </c>
      <c r="G16" s="762">
        <v>18.305</v>
      </c>
      <c r="H16" s="762" t="s">
        <v>116</v>
      </c>
      <c r="I16" s="762" t="s">
        <v>116</v>
      </c>
      <c r="J16" s="762">
        <v>11.696999999999999</v>
      </c>
      <c r="K16" s="762">
        <v>31.774000000000001</v>
      </c>
    </row>
    <row r="17" spans="1:11" ht="11.15" customHeight="1" x14ac:dyDescent="0.25">
      <c r="A17" s="759" t="s">
        <v>297</v>
      </c>
      <c r="B17" s="762">
        <v>50</v>
      </c>
      <c r="C17" s="762" t="s">
        <v>116</v>
      </c>
      <c r="D17" s="762" t="s">
        <v>116</v>
      </c>
      <c r="E17" s="762" t="s">
        <v>116</v>
      </c>
      <c r="F17" s="762">
        <v>2865.3020000000001</v>
      </c>
      <c r="G17" s="762">
        <v>1314.027</v>
      </c>
      <c r="H17" s="762">
        <v>7.0609999999999999</v>
      </c>
      <c r="I17" s="762">
        <v>-133.59800000000001</v>
      </c>
      <c r="J17" s="762">
        <v>28.672999999999998</v>
      </c>
      <c r="K17" s="762">
        <v>4319.9870000000001</v>
      </c>
    </row>
    <row r="18" spans="1:11" ht="11.15" customHeight="1" x14ac:dyDescent="0.25">
      <c r="A18" s="759" t="s">
        <v>292</v>
      </c>
      <c r="B18" s="760">
        <v>4</v>
      </c>
      <c r="C18" s="762" t="s">
        <v>116</v>
      </c>
      <c r="D18" s="762" t="s">
        <v>116</v>
      </c>
      <c r="E18" s="762" t="s">
        <v>116</v>
      </c>
      <c r="F18" s="762" t="s">
        <v>116</v>
      </c>
      <c r="G18" s="762" t="s">
        <v>116</v>
      </c>
      <c r="H18" s="762" t="s">
        <v>116</v>
      </c>
      <c r="I18" s="762" t="s">
        <v>116</v>
      </c>
      <c r="J18" s="762">
        <v>21.73</v>
      </c>
      <c r="K18" s="762">
        <v>171.49299999999999</v>
      </c>
    </row>
    <row r="19" spans="1:11" ht="11.15" customHeight="1" x14ac:dyDescent="0.25">
      <c r="A19" s="759" t="s">
        <v>283</v>
      </c>
      <c r="B19" s="762" t="s">
        <v>116</v>
      </c>
      <c r="C19" s="762" t="s">
        <v>116</v>
      </c>
      <c r="D19" s="762" t="s">
        <v>116</v>
      </c>
      <c r="E19" s="762" t="s">
        <v>116</v>
      </c>
      <c r="F19" s="762" t="s">
        <v>116</v>
      </c>
      <c r="G19" s="762" t="s">
        <v>116</v>
      </c>
      <c r="H19" s="762" t="s">
        <v>116</v>
      </c>
      <c r="I19" s="762" t="s">
        <v>116</v>
      </c>
      <c r="J19" s="762" t="s">
        <v>116</v>
      </c>
      <c r="K19" s="762" t="s">
        <v>116</v>
      </c>
    </row>
    <row r="20" spans="1:11" ht="11.15" customHeight="1" x14ac:dyDescent="0.25">
      <c r="A20" s="759" t="s">
        <v>1380</v>
      </c>
      <c r="B20" s="762">
        <v>6</v>
      </c>
      <c r="C20" s="760" t="s">
        <v>116</v>
      </c>
      <c r="D20" s="762" t="s">
        <v>116</v>
      </c>
      <c r="E20" s="762" t="s">
        <v>116</v>
      </c>
      <c r="F20" s="762" t="s">
        <v>116</v>
      </c>
      <c r="G20" s="762">
        <v>1.179</v>
      </c>
      <c r="H20" s="762">
        <v>5.0000000000000001E-3</v>
      </c>
      <c r="I20" s="762" t="s">
        <v>116</v>
      </c>
      <c r="J20" s="762" t="s">
        <v>116</v>
      </c>
      <c r="K20" s="762">
        <v>106.065</v>
      </c>
    </row>
    <row r="21" spans="1:11" ht="11.15" customHeight="1" x14ac:dyDescent="0.25">
      <c r="A21" s="759" t="s">
        <v>288</v>
      </c>
      <c r="B21" s="762">
        <v>1</v>
      </c>
      <c r="C21" s="762" t="s">
        <v>116</v>
      </c>
      <c r="D21" s="762" t="s">
        <v>116</v>
      </c>
      <c r="E21" s="762" t="s">
        <v>116</v>
      </c>
      <c r="F21" s="762" t="s">
        <v>116</v>
      </c>
      <c r="G21" s="762" t="s">
        <v>116</v>
      </c>
      <c r="H21" s="762">
        <v>7.4470000000000001</v>
      </c>
      <c r="I21" s="762">
        <v>8.6839999999999993</v>
      </c>
      <c r="J21" s="762" t="s">
        <v>116</v>
      </c>
      <c r="K21" s="762">
        <v>31.18</v>
      </c>
    </row>
    <row r="22" spans="1:11" ht="11.15" customHeight="1" x14ac:dyDescent="0.25">
      <c r="A22" s="759" t="s">
        <v>299</v>
      </c>
      <c r="B22" s="760">
        <v>24</v>
      </c>
      <c r="C22" s="760" t="s">
        <v>116</v>
      </c>
      <c r="D22" s="760" t="s">
        <v>116</v>
      </c>
      <c r="E22" s="760" t="s">
        <v>116</v>
      </c>
      <c r="F22" s="760">
        <v>179.791</v>
      </c>
      <c r="G22" s="760">
        <v>13.12</v>
      </c>
      <c r="H22" s="760">
        <v>155.70099999999999</v>
      </c>
      <c r="I22" s="760">
        <v>-403.68799999999999</v>
      </c>
      <c r="J22" s="762" t="s">
        <v>116</v>
      </c>
      <c r="K22" s="760">
        <v>583.48</v>
      </c>
    </row>
    <row r="23" spans="1:11" ht="11.15" customHeight="1" x14ac:dyDescent="0.25">
      <c r="A23" s="759" t="s">
        <v>300</v>
      </c>
      <c r="B23" s="762" t="s">
        <v>116</v>
      </c>
      <c r="C23" s="762" t="s">
        <v>116</v>
      </c>
      <c r="D23" s="762" t="s">
        <v>116</v>
      </c>
      <c r="E23" s="762" t="s">
        <v>116</v>
      </c>
      <c r="F23" s="762" t="s">
        <v>116</v>
      </c>
      <c r="G23" s="762" t="s">
        <v>116</v>
      </c>
      <c r="H23" s="762" t="s">
        <v>116</v>
      </c>
      <c r="I23" s="762" t="s">
        <v>116</v>
      </c>
      <c r="J23" s="762" t="s">
        <v>116</v>
      </c>
      <c r="K23" s="762" t="s">
        <v>116</v>
      </c>
    </row>
    <row r="24" spans="1:11" ht="11.15" customHeight="1" x14ac:dyDescent="0.25">
      <c r="A24" s="759" t="s">
        <v>301</v>
      </c>
      <c r="B24" s="762" t="s">
        <v>116</v>
      </c>
      <c r="C24" s="762" t="s">
        <v>116</v>
      </c>
      <c r="D24" s="762" t="s">
        <v>116</v>
      </c>
      <c r="E24" s="762" t="s">
        <v>116</v>
      </c>
      <c r="F24" s="762" t="s">
        <v>116</v>
      </c>
      <c r="G24" s="762" t="s">
        <v>116</v>
      </c>
      <c r="H24" s="762" t="s">
        <v>116</v>
      </c>
      <c r="I24" s="762" t="s">
        <v>116</v>
      </c>
      <c r="J24" s="762" t="s">
        <v>116</v>
      </c>
      <c r="K24" s="762" t="s">
        <v>116</v>
      </c>
    </row>
    <row r="25" spans="1:11" ht="11.15" customHeight="1" x14ac:dyDescent="0.25">
      <c r="A25" s="759" t="s">
        <v>1381</v>
      </c>
      <c r="B25" s="762">
        <v>0</v>
      </c>
      <c r="C25" s="762" t="s">
        <v>116</v>
      </c>
      <c r="D25" s="762" t="s">
        <v>116</v>
      </c>
      <c r="E25" s="762" t="s">
        <v>116</v>
      </c>
      <c r="F25" s="762" t="s">
        <v>116</v>
      </c>
      <c r="G25" s="762" t="s">
        <v>116</v>
      </c>
      <c r="H25" s="762" t="s">
        <v>116</v>
      </c>
      <c r="I25" s="762" t="s">
        <v>116</v>
      </c>
      <c r="J25" s="762" t="s">
        <v>116</v>
      </c>
      <c r="K25" s="762" t="s">
        <v>116</v>
      </c>
    </row>
    <row r="26" spans="1:11" ht="11.15" customHeight="1" x14ac:dyDescent="0.25">
      <c r="A26" s="759" t="s">
        <v>291</v>
      </c>
      <c r="B26" s="760">
        <v>5</v>
      </c>
      <c r="C26" s="762" t="s">
        <v>116</v>
      </c>
      <c r="D26" s="762" t="s">
        <v>116</v>
      </c>
      <c r="E26" s="762" t="s">
        <v>116</v>
      </c>
      <c r="F26" s="762" t="s">
        <v>116</v>
      </c>
      <c r="G26" s="762" t="s">
        <v>116</v>
      </c>
      <c r="H26" s="762" t="s">
        <v>116</v>
      </c>
      <c r="I26" s="762" t="s">
        <v>116</v>
      </c>
      <c r="J26" s="762" t="s">
        <v>116</v>
      </c>
      <c r="K26" s="762" t="s">
        <v>116</v>
      </c>
    </row>
    <row r="27" spans="1:11" ht="11.15" customHeight="1" x14ac:dyDescent="0.25">
      <c r="A27" s="758" t="s">
        <v>285</v>
      </c>
      <c r="B27" s="760">
        <v>0</v>
      </c>
      <c r="C27" s="762" t="s">
        <v>116</v>
      </c>
      <c r="D27" s="762" t="s">
        <v>116</v>
      </c>
      <c r="E27" s="762" t="s">
        <v>116</v>
      </c>
      <c r="F27" s="762" t="s">
        <v>116</v>
      </c>
      <c r="G27" s="762" t="s">
        <v>116</v>
      </c>
      <c r="H27" s="762" t="s">
        <v>116</v>
      </c>
      <c r="I27" s="762" t="s">
        <v>116</v>
      </c>
      <c r="J27" s="762" t="s">
        <v>116</v>
      </c>
      <c r="K27" s="762" t="s">
        <v>116</v>
      </c>
    </row>
    <row r="28" spans="1:11" ht="11.15" customHeight="1" x14ac:dyDescent="0.25">
      <c r="A28" s="758" t="s">
        <v>281</v>
      </c>
      <c r="B28" s="760">
        <v>1</v>
      </c>
      <c r="C28" s="760" t="s">
        <v>116</v>
      </c>
      <c r="D28" s="763" t="s">
        <v>116</v>
      </c>
      <c r="E28" s="763" t="s">
        <v>116</v>
      </c>
      <c r="F28" s="762" t="s">
        <v>116</v>
      </c>
      <c r="G28" s="762" t="s">
        <v>116</v>
      </c>
      <c r="H28" s="764">
        <v>0.57899999999999996</v>
      </c>
      <c r="I28" s="762" t="s">
        <v>116</v>
      </c>
      <c r="J28" s="762" t="s">
        <v>116</v>
      </c>
      <c r="K28" s="762">
        <v>19.3</v>
      </c>
    </row>
    <row r="29" spans="1:11" ht="11.15" customHeight="1" x14ac:dyDescent="0.25">
      <c r="A29" s="759" t="s">
        <v>293</v>
      </c>
      <c r="B29" s="760">
        <v>15</v>
      </c>
      <c r="C29" s="760" t="s">
        <v>116</v>
      </c>
      <c r="D29" s="760" t="s">
        <v>116</v>
      </c>
      <c r="E29" s="760" t="s">
        <v>116</v>
      </c>
      <c r="F29" s="760">
        <v>68.634</v>
      </c>
      <c r="G29" s="760">
        <v>0.16</v>
      </c>
      <c r="H29" s="760">
        <v>741.13599999999997</v>
      </c>
      <c r="I29" s="760">
        <v>474.91800000000001</v>
      </c>
      <c r="J29" s="762" t="s">
        <v>116</v>
      </c>
      <c r="K29" s="760">
        <v>699.45899999999995</v>
      </c>
    </row>
    <row r="30" spans="1:11" ht="11.15" customHeight="1" x14ac:dyDescent="0.25">
      <c r="A30" s="759" t="s">
        <v>303</v>
      </c>
      <c r="B30" s="760">
        <v>7</v>
      </c>
      <c r="C30" s="760" t="s">
        <v>116</v>
      </c>
      <c r="D30" s="760" t="s">
        <v>116</v>
      </c>
      <c r="E30" s="760" t="s">
        <v>116</v>
      </c>
      <c r="F30" s="760">
        <v>88.808000000000007</v>
      </c>
      <c r="G30" s="760">
        <v>59.481000000000002</v>
      </c>
      <c r="H30" s="760">
        <v>8.8670000000000009</v>
      </c>
      <c r="I30" s="762" t="s">
        <v>116</v>
      </c>
      <c r="J30" s="760">
        <v>84.049000000000007</v>
      </c>
      <c r="K30" s="760">
        <v>262.262</v>
      </c>
    </row>
    <row r="31" spans="1:11" ht="11.15" customHeight="1" x14ac:dyDescent="0.25">
      <c r="A31" s="758" t="s">
        <v>290</v>
      </c>
      <c r="B31" s="762">
        <v>7</v>
      </c>
      <c r="C31" s="762" t="s">
        <v>116</v>
      </c>
      <c r="D31" s="762" t="s">
        <v>116</v>
      </c>
      <c r="E31" s="762" t="s">
        <v>116</v>
      </c>
      <c r="F31" s="762" t="s">
        <v>116</v>
      </c>
      <c r="G31" s="762" t="s">
        <v>116</v>
      </c>
      <c r="H31" s="762" t="s">
        <v>116</v>
      </c>
      <c r="I31" s="762" t="s">
        <v>116</v>
      </c>
      <c r="J31" s="762">
        <v>35</v>
      </c>
      <c r="K31" s="762" t="s">
        <v>116</v>
      </c>
    </row>
    <row r="32" spans="1:11" ht="11.15" customHeight="1" x14ac:dyDescent="0.25">
      <c r="A32" s="759" t="s">
        <v>295</v>
      </c>
      <c r="B32" s="762">
        <v>1</v>
      </c>
      <c r="C32" s="762" t="s">
        <v>116</v>
      </c>
      <c r="D32" s="762" t="s">
        <v>116</v>
      </c>
      <c r="E32" s="762" t="s">
        <v>116</v>
      </c>
      <c r="F32" s="762" t="s">
        <v>116</v>
      </c>
      <c r="G32" s="762" t="s">
        <v>116</v>
      </c>
      <c r="H32" s="762" t="s">
        <v>116</v>
      </c>
      <c r="I32" s="762" t="s">
        <v>116</v>
      </c>
      <c r="J32" s="762" t="s">
        <v>116</v>
      </c>
      <c r="K32" s="762" t="s">
        <v>116</v>
      </c>
    </row>
    <row r="33" spans="1:11" ht="11.15" customHeight="1" x14ac:dyDescent="0.25">
      <c r="A33" s="758" t="s">
        <v>294</v>
      </c>
      <c r="B33" s="760">
        <v>2</v>
      </c>
      <c r="C33" s="762" t="s">
        <v>116</v>
      </c>
      <c r="D33" s="762" t="s">
        <v>116</v>
      </c>
      <c r="E33" s="762" t="s">
        <v>116</v>
      </c>
      <c r="F33" s="762" t="s">
        <v>116</v>
      </c>
      <c r="G33" s="762" t="s">
        <v>116</v>
      </c>
      <c r="H33" s="762" t="s">
        <v>116</v>
      </c>
      <c r="I33" s="762" t="s">
        <v>116</v>
      </c>
      <c r="J33" s="762" t="s">
        <v>116</v>
      </c>
      <c r="K33" s="762" t="s">
        <v>116</v>
      </c>
    </row>
    <row r="34" spans="1:11" ht="11.15" customHeight="1" x14ac:dyDescent="0.25">
      <c r="A34" s="759" t="s">
        <v>286</v>
      </c>
      <c r="B34" s="760">
        <v>6</v>
      </c>
      <c r="C34" s="760" t="s">
        <v>116</v>
      </c>
      <c r="D34" s="760" t="s">
        <v>116</v>
      </c>
      <c r="E34" s="760" t="s">
        <v>116</v>
      </c>
      <c r="F34" s="760" t="s">
        <v>116</v>
      </c>
      <c r="G34" s="760" t="s">
        <v>116</v>
      </c>
      <c r="H34" s="760" t="s">
        <v>116</v>
      </c>
      <c r="I34" s="760" t="s">
        <v>116</v>
      </c>
      <c r="J34" s="760">
        <v>1.9550000000000001</v>
      </c>
      <c r="K34" s="760">
        <v>225.00800000000001</v>
      </c>
    </row>
    <row r="35" spans="1:11" ht="11.15" customHeight="1" x14ac:dyDescent="0.25">
      <c r="A35" s="759" t="s">
        <v>287</v>
      </c>
      <c r="B35" s="760">
        <v>8</v>
      </c>
      <c r="C35" s="760" t="s">
        <v>116</v>
      </c>
      <c r="D35" s="763" t="s">
        <v>116</v>
      </c>
      <c r="E35" s="763" t="s">
        <v>116</v>
      </c>
      <c r="F35" s="764">
        <v>47.628999999999998</v>
      </c>
      <c r="G35" s="763">
        <v>47.878</v>
      </c>
      <c r="H35" s="763">
        <v>6.4009999999999998</v>
      </c>
      <c r="I35" s="763">
        <v>-223.29400000000001</v>
      </c>
      <c r="J35" s="763">
        <v>17.234999999999999</v>
      </c>
      <c r="K35" s="763">
        <v>506.95299999999997</v>
      </c>
    </row>
    <row r="36" spans="1:11" ht="11.15" customHeight="1" x14ac:dyDescent="0.25">
      <c r="A36" s="759" t="s">
        <v>289</v>
      </c>
      <c r="B36" s="760">
        <v>13</v>
      </c>
      <c r="C36" s="760" t="s">
        <v>116</v>
      </c>
      <c r="D36" s="763" t="s">
        <v>116</v>
      </c>
      <c r="E36" s="763" t="s">
        <v>116</v>
      </c>
      <c r="F36" s="763">
        <v>17.959</v>
      </c>
      <c r="G36" s="763" t="s">
        <v>116</v>
      </c>
      <c r="H36" s="763" t="s">
        <v>116</v>
      </c>
      <c r="I36" s="763">
        <v>-48.609000000000002</v>
      </c>
      <c r="J36" s="763">
        <v>2.6930000000000001</v>
      </c>
      <c r="K36" s="763">
        <v>255.60599999999999</v>
      </c>
    </row>
    <row r="37" spans="1:11" ht="11.15" customHeight="1" x14ac:dyDescent="0.25">
      <c r="A37" s="196" t="s">
        <v>86</v>
      </c>
      <c r="B37" s="1338"/>
      <c r="C37" s="1338"/>
      <c r="D37" s="1337"/>
      <c r="E37" s="1337"/>
      <c r="F37" s="1337"/>
      <c r="G37" s="1337"/>
      <c r="H37" s="1337"/>
      <c r="I37" s="1337"/>
      <c r="J37" s="1340"/>
      <c r="K37" s="1337"/>
    </row>
    <row r="38" spans="1:11" ht="11.15" customHeight="1" x14ac:dyDescent="0.25">
      <c r="A38" s="755" t="s">
        <v>1275</v>
      </c>
      <c r="B38" s="1338"/>
      <c r="C38" s="1338"/>
      <c r="D38" s="1337"/>
      <c r="E38" s="1337"/>
      <c r="F38" s="1337"/>
      <c r="G38" s="1337"/>
      <c r="H38" s="1337"/>
      <c r="I38" s="1337"/>
      <c r="J38" s="1340"/>
      <c r="K38" s="1337"/>
    </row>
    <row r="39" spans="1:11" ht="11.15" customHeight="1" x14ac:dyDescent="0.25">
      <c r="A39" s="758" t="s">
        <v>305</v>
      </c>
      <c r="B39" s="760">
        <v>19</v>
      </c>
      <c r="C39" s="760">
        <f t="shared" ref="C39:C47" si="0">SUM(D39:H39)</f>
        <v>1803.7382900000002</v>
      </c>
      <c r="D39" s="763">
        <v>296.56425000000002</v>
      </c>
      <c r="E39" s="763">
        <v>579.07871999999998</v>
      </c>
      <c r="F39" s="763">
        <v>263.12079999999997</v>
      </c>
      <c r="G39" s="763">
        <v>141.44051999999999</v>
      </c>
      <c r="H39" s="763">
        <v>523.53399999999999</v>
      </c>
      <c r="I39" s="763">
        <v>-461.99599999999998</v>
      </c>
      <c r="J39" s="763">
        <v>4095.8908700000002</v>
      </c>
      <c r="K39" s="764">
        <v>4622.9331600000005</v>
      </c>
    </row>
    <row r="40" spans="1:11" ht="11.15" customHeight="1" x14ac:dyDescent="0.25">
      <c r="A40" s="747" t="s">
        <v>1340</v>
      </c>
      <c r="B40" s="760">
        <v>53</v>
      </c>
      <c r="C40" s="760">
        <f t="shared" si="0"/>
        <v>36314.624230000001</v>
      </c>
      <c r="D40" s="763">
        <v>3683.8070400000001</v>
      </c>
      <c r="E40" s="763">
        <v>13470.179779999999</v>
      </c>
      <c r="F40" s="763">
        <v>6150.8914500000001</v>
      </c>
      <c r="G40" s="763">
        <v>6766.5402699999995</v>
      </c>
      <c r="H40" s="763">
        <v>6243.2056899999998</v>
      </c>
      <c r="I40" s="763">
        <v>25415.981</v>
      </c>
      <c r="J40" s="763">
        <v>6958.4206600000007</v>
      </c>
      <c r="K40" s="764">
        <v>16012.33776</v>
      </c>
    </row>
    <row r="41" spans="1:11" ht="11.15" customHeight="1" x14ac:dyDescent="0.25">
      <c r="A41" s="759" t="s">
        <v>306</v>
      </c>
      <c r="B41" s="760">
        <v>35</v>
      </c>
      <c r="C41" s="760">
        <f t="shared" si="0"/>
        <v>2777.7828599999998</v>
      </c>
      <c r="D41" s="763">
        <v>0</v>
      </c>
      <c r="E41" s="763">
        <v>2400.5765699999997</v>
      </c>
      <c r="F41" s="763">
        <v>272.38596000000001</v>
      </c>
      <c r="G41" s="763">
        <v>0</v>
      </c>
      <c r="H41" s="763">
        <v>104.82033</v>
      </c>
      <c r="I41" s="763">
        <v>-897.77800000000002</v>
      </c>
      <c r="J41" s="763">
        <v>0</v>
      </c>
      <c r="K41" s="764">
        <v>2650.4869199999998</v>
      </c>
    </row>
    <row r="42" spans="1:11" ht="11.15" customHeight="1" x14ac:dyDescent="0.25">
      <c r="A42" s="759" t="s">
        <v>307</v>
      </c>
      <c r="B42" s="760">
        <v>19</v>
      </c>
      <c r="C42" s="760">
        <f t="shared" si="0"/>
        <v>5345.9612800000004</v>
      </c>
      <c r="D42" s="763">
        <v>486.20926000000003</v>
      </c>
      <c r="E42" s="763">
        <v>1227.2813100000001</v>
      </c>
      <c r="F42" s="763">
        <v>490.22874999999999</v>
      </c>
      <c r="G42" s="763">
        <v>283.82592999999997</v>
      </c>
      <c r="H42" s="763">
        <v>2858.4160300000003</v>
      </c>
      <c r="I42" s="763">
        <v>995.10400000000004</v>
      </c>
      <c r="J42" s="763">
        <v>3269.9607700000001</v>
      </c>
      <c r="K42" s="764">
        <v>7898.4127000000008</v>
      </c>
    </row>
    <row r="43" spans="1:11" ht="11.15" customHeight="1" x14ac:dyDescent="0.25">
      <c r="A43" s="758" t="s">
        <v>308</v>
      </c>
      <c r="B43" s="760">
        <v>5</v>
      </c>
      <c r="C43" s="760">
        <f t="shared" si="0"/>
        <v>1256.4244100000001</v>
      </c>
      <c r="D43" s="763">
        <v>352.49162999999999</v>
      </c>
      <c r="E43" s="763">
        <v>507.62518</v>
      </c>
      <c r="F43" s="763">
        <v>166.51121000000001</v>
      </c>
      <c r="G43" s="763">
        <v>0</v>
      </c>
      <c r="H43" s="763">
        <v>229.79639</v>
      </c>
      <c r="I43" s="763">
        <v>248.67400000000001</v>
      </c>
      <c r="J43" s="763">
        <v>395.28415999999999</v>
      </c>
      <c r="K43" s="763">
        <v>1541.06035</v>
      </c>
    </row>
    <row r="44" spans="1:11" ht="11.15" customHeight="1" x14ac:dyDescent="0.25">
      <c r="A44" s="758" t="s">
        <v>309</v>
      </c>
      <c r="B44" s="760">
        <v>7</v>
      </c>
      <c r="C44" s="760">
        <f t="shared" si="0"/>
        <v>480.15421000000003</v>
      </c>
      <c r="D44" s="763">
        <v>27.292720000000003</v>
      </c>
      <c r="E44" s="763">
        <v>213.90866</v>
      </c>
      <c r="F44" s="763">
        <v>29.014140000000001</v>
      </c>
      <c r="G44" s="763">
        <v>3.69536</v>
      </c>
      <c r="H44" s="763">
        <v>206.24333000000001</v>
      </c>
      <c r="I44" s="763">
        <v>-482.85300000000001</v>
      </c>
      <c r="J44" s="763">
        <v>1.8114000000000001</v>
      </c>
      <c r="K44" s="763">
        <v>1122.9346400000002</v>
      </c>
    </row>
    <row r="45" spans="1:11" ht="11.15" customHeight="1" x14ac:dyDescent="0.25">
      <c r="A45" s="759" t="s">
        <v>310</v>
      </c>
      <c r="B45" s="760">
        <v>8</v>
      </c>
      <c r="C45" s="760">
        <f t="shared" si="0"/>
        <v>1376.5441699999997</v>
      </c>
      <c r="D45" s="763">
        <v>74.559139999999999</v>
      </c>
      <c r="E45" s="763">
        <v>668.40731999999991</v>
      </c>
      <c r="F45" s="763">
        <v>69.293499999999995</v>
      </c>
      <c r="G45" s="763">
        <v>37.51549</v>
      </c>
      <c r="H45" s="763">
        <v>526.76871999999992</v>
      </c>
      <c r="I45" s="763">
        <v>-430.06900000000002</v>
      </c>
      <c r="J45" s="763">
        <v>10.41802</v>
      </c>
      <c r="K45" s="763">
        <v>1748.5943200000002</v>
      </c>
    </row>
    <row r="46" spans="1:11" ht="11.15" customHeight="1" x14ac:dyDescent="0.25">
      <c r="A46" s="759" t="s">
        <v>311</v>
      </c>
      <c r="B46" s="760">
        <v>6</v>
      </c>
      <c r="C46" s="760">
        <f t="shared" si="0"/>
        <v>625.88849000000005</v>
      </c>
      <c r="D46" s="763">
        <v>32.049810000000001</v>
      </c>
      <c r="E46" s="763">
        <v>318.88984000000005</v>
      </c>
      <c r="F46" s="763">
        <v>29.534869999999998</v>
      </c>
      <c r="G46" s="763">
        <v>13.848319999999999</v>
      </c>
      <c r="H46" s="763">
        <v>231.56565000000001</v>
      </c>
      <c r="I46" s="763">
        <v>-377.73</v>
      </c>
      <c r="J46" s="763">
        <v>0</v>
      </c>
      <c r="K46" s="763">
        <v>1121.0385700000002</v>
      </c>
    </row>
    <row r="47" spans="1:11" ht="11.15" customHeight="1" x14ac:dyDescent="0.25">
      <c r="A47" s="759" t="s">
        <v>312</v>
      </c>
      <c r="B47" s="760">
        <v>4</v>
      </c>
      <c r="C47" s="760">
        <f t="shared" si="0"/>
        <v>144.93325896609841</v>
      </c>
      <c r="D47" s="763">
        <v>8.4061599999999999</v>
      </c>
      <c r="E47" s="763">
        <v>33.02572</v>
      </c>
      <c r="F47" s="763">
        <v>8.5322899999999997</v>
      </c>
      <c r="G47" s="763">
        <v>0</v>
      </c>
      <c r="H47" s="763">
        <v>94.969088966098411</v>
      </c>
      <c r="I47" s="763">
        <v>-292.42200000000003</v>
      </c>
      <c r="J47" s="763">
        <v>0.84550000000000003</v>
      </c>
      <c r="K47" s="763">
        <v>574.08279000000005</v>
      </c>
    </row>
    <row r="48" spans="1:11" ht="11.15" customHeight="1" x14ac:dyDescent="0.25">
      <c r="A48" s="196" t="s">
        <v>87</v>
      </c>
      <c r="B48" s="1338"/>
      <c r="C48" s="1338"/>
      <c r="D48" s="1337"/>
      <c r="E48" s="1337"/>
      <c r="F48" s="1337"/>
      <c r="G48" s="1337"/>
      <c r="H48" s="1337"/>
      <c r="I48" s="1337"/>
      <c r="J48" s="1337"/>
      <c r="K48" s="1337"/>
    </row>
    <row r="49" spans="1:12" ht="11.15" customHeight="1" x14ac:dyDescent="0.25">
      <c r="A49" s="755" t="s">
        <v>1275</v>
      </c>
      <c r="B49" s="1338"/>
      <c r="C49" s="1338"/>
      <c r="D49" s="1338"/>
      <c r="E49" s="1338"/>
      <c r="F49" s="1338"/>
      <c r="G49" s="1338"/>
      <c r="H49" s="1338"/>
      <c r="I49" s="1338"/>
      <c r="J49" s="1338"/>
      <c r="K49" s="1338"/>
    </row>
    <row r="50" spans="1:12" ht="11.15" customHeight="1" x14ac:dyDescent="0.25">
      <c r="A50" s="759" t="s">
        <v>2237</v>
      </c>
      <c r="B50" s="760">
        <v>145</v>
      </c>
      <c r="C50" s="760">
        <f>SUM(D50:H50)</f>
        <v>81703.814490000004</v>
      </c>
      <c r="D50" s="760">
        <v>15179.878259999999</v>
      </c>
      <c r="E50" s="760">
        <v>41869.608810000005</v>
      </c>
      <c r="F50" s="760">
        <v>6860.0308400000004</v>
      </c>
      <c r="G50" s="760">
        <v>14647.702399999998</v>
      </c>
      <c r="H50" s="760">
        <v>3146.5941800000041</v>
      </c>
      <c r="I50" s="760">
        <v>66475.812999999995</v>
      </c>
      <c r="J50" s="760">
        <v>5326.8838100000003</v>
      </c>
      <c r="K50" s="760">
        <v>23032.542679999999</v>
      </c>
    </row>
    <row r="51" spans="1:12" ht="11.15" customHeight="1" x14ac:dyDescent="0.25">
      <c r="A51" s="759" t="s">
        <v>313</v>
      </c>
      <c r="B51" s="760">
        <v>24</v>
      </c>
      <c r="C51" s="760">
        <f>SUM(D51:H51)</f>
        <v>4392.1601200000005</v>
      </c>
      <c r="D51" s="760">
        <v>749.01990999999998</v>
      </c>
      <c r="E51" s="760">
        <v>1849.5045299999999</v>
      </c>
      <c r="F51" s="760">
        <v>399.11934000000002</v>
      </c>
      <c r="G51" s="760">
        <v>255.80419000000001</v>
      </c>
      <c r="H51" s="760">
        <v>1138.7121500000001</v>
      </c>
      <c r="I51" s="760">
        <v>427.31799999999998</v>
      </c>
      <c r="J51" s="760">
        <v>2922.2734599999999</v>
      </c>
      <c r="K51" s="760">
        <v>5577.1516600000004</v>
      </c>
    </row>
    <row r="52" spans="1:12" ht="4.5" customHeight="1" thickBot="1" x14ac:dyDescent="0.3">
      <c r="A52" s="599"/>
      <c r="B52" s="599"/>
      <c r="C52" s="599"/>
      <c r="D52" s="599"/>
      <c r="E52" s="599"/>
      <c r="F52" s="599"/>
      <c r="G52" s="599"/>
      <c r="H52" s="599"/>
      <c r="I52" s="599"/>
      <c r="J52" s="599"/>
      <c r="K52" s="599"/>
      <c r="L52" s="599"/>
    </row>
    <row r="53" spans="1:12" ht="4.5" customHeight="1" thickTop="1" x14ac:dyDescent="0.25"/>
    <row r="54" spans="1:12" x14ac:dyDescent="0.25">
      <c r="A54" s="765" t="s">
        <v>1280</v>
      </c>
    </row>
    <row r="55" spans="1:12" ht="11.15" customHeight="1" x14ac:dyDescent="0.25">
      <c r="A55" s="1139" t="s">
        <v>1757</v>
      </c>
    </row>
  </sheetData>
  <mergeCells count="8">
    <mergeCell ref="C5:K5"/>
    <mergeCell ref="A4:A5"/>
    <mergeCell ref="A1:K1"/>
    <mergeCell ref="B3:B4"/>
    <mergeCell ref="C3:H3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colBreaks count="1" manualBreakCount="1">
    <brk id="11" max="1048575" man="1"/>
  </colBreaks>
  <ignoredErrors>
    <ignoredError sqref="C9:C12" formulaRange="1"/>
  </ignoredErrors>
  <drawing r:id="rId2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Sheet121"/>
  <dimension ref="A1:M24"/>
  <sheetViews>
    <sheetView showGridLines="0" showRuler="0" zoomScaleSheetLayoutView="100" workbookViewId="0">
      <selection sqref="A1:M1"/>
    </sheetView>
  </sheetViews>
  <sheetFormatPr defaultColWidth="3.54296875" defaultRowHeight="12.5" x14ac:dyDescent="0.25"/>
  <cols>
    <col min="1" max="1" width="22" style="257" customWidth="1"/>
    <col min="2" max="3" width="8.54296875" style="257" customWidth="1"/>
    <col min="4" max="4" width="9.453125" style="257" customWidth="1"/>
    <col min="5" max="5" width="8.54296875" style="257" customWidth="1"/>
    <col min="6" max="6" width="9.54296875" style="257" customWidth="1"/>
    <col min="7" max="7" width="10.54296875" style="257" customWidth="1"/>
    <col min="8" max="8" width="11.54296875" style="257" customWidth="1"/>
    <col min="9" max="9" width="9.54296875" style="257" customWidth="1"/>
    <col min="10" max="13" width="10.54296875" style="257" customWidth="1"/>
    <col min="14" max="14" width="3.453125" style="257" customWidth="1"/>
    <col min="15" max="15" width="6.54296875" style="257" bestFit="1" customWidth="1"/>
    <col min="16" max="16384" width="3.54296875" style="257"/>
  </cols>
  <sheetData>
    <row r="1" spans="1:13" s="590" customFormat="1" ht="28.4" customHeight="1" x14ac:dyDescent="0.35">
      <c r="A1" s="1483" t="s">
        <v>1559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</row>
    <row r="2" spans="1:13" ht="14.15" customHeight="1" x14ac:dyDescent="0.25">
      <c r="A2" s="766">
        <v>2024</v>
      </c>
      <c r="B2" s="767"/>
      <c r="C2" s="767"/>
      <c r="D2" s="767"/>
      <c r="E2" s="767"/>
      <c r="F2" s="767"/>
      <c r="G2" s="767"/>
      <c r="H2" s="767"/>
      <c r="I2" s="767"/>
      <c r="J2" s="767"/>
      <c r="K2" s="767"/>
      <c r="L2" s="767"/>
      <c r="M2" s="768"/>
    </row>
    <row r="3" spans="1:13" ht="10.4" customHeight="1" x14ac:dyDescent="0.25">
      <c r="A3" s="944" t="s">
        <v>319</v>
      </c>
      <c r="B3" s="1705" t="s">
        <v>320</v>
      </c>
      <c r="C3" s="1706"/>
      <c r="D3" s="1706"/>
      <c r="E3" s="1706"/>
      <c r="F3" s="1707"/>
      <c r="G3" s="1705" t="s">
        <v>321</v>
      </c>
      <c r="H3" s="1706"/>
      <c r="I3" s="1707"/>
      <c r="J3" s="1705" t="s">
        <v>322</v>
      </c>
      <c r="K3" s="1707"/>
      <c r="L3" s="1705" t="s">
        <v>323</v>
      </c>
      <c r="M3" s="1706"/>
    </row>
    <row r="4" spans="1:13" ht="10.4" customHeight="1" x14ac:dyDescent="0.25">
      <c r="A4" s="944"/>
      <c r="B4" s="1697" t="s">
        <v>1920</v>
      </c>
      <c r="C4" s="1699" t="s">
        <v>324</v>
      </c>
      <c r="D4" s="1700"/>
      <c r="E4" s="1699" t="s">
        <v>325</v>
      </c>
      <c r="F4" s="1700"/>
      <c r="G4" s="1701" t="s">
        <v>877</v>
      </c>
      <c r="H4" s="1703" t="s">
        <v>878</v>
      </c>
      <c r="I4" s="1703" t="s">
        <v>326</v>
      </c>
      <c r="J4" s="1703" t="s">
        <v>1399</v>
      </c>
      <c r="K4" s="1708" t="s">
        <v>1402</v>
      </c>
      <c r="L4" s="1710" t="s">
        <v>1399</v>
      </c>
      <c r="M4" s="1712" t="s">
        <v>1402</v>
      </c>
    </row>
    <row r="5" spans="1:13" ht="20.149999999999999" customHeight="1" x14ac:dyDescent="0.25">
      <c r="A5" s="945" t="s">
        <v>327</v>
      </c>
      <c r="B5" s="1698"/>
      <c r="C5" s="1115" t="s">
        <v>1921</v>
      </c>
      <c r="D5" s="1115" t="s">
        <v>1922</v>
      </c>
      <c r="E5" s="1115" t="s">
        <v>1921</v>
      </c>
      <c r="F5" s="1115" t="s">
        <v>1922</v>
      </c>
      <c r="G5" s="1702"/>
      <c r="H5" s="1704"/>
      <c r="I5" s="1704"/>
      <c r="J5" s="1704"/>
      <c r="K5" s="1709"/>
      <c r="L5" s="1711"/>
      <c r="M5" s="1713"/>
    </row>
    <row r="6" spans="1:13" ht="5.15" customHeight="1" x14ac:dyDescent="0.25">
      <c r="A6" s="769"/>
      <c r="B6" s="769"/>
      <c r="C6" s="769"/>
      <c r="D6" s="769"/>
      <c r="E6" s="769"/>
      <c r="F6" s="769"/>
      <c r="G6" s="769"/>
      <c r="H6" s="769"/>
      <c r="I6" s="769"/>
      <c r="J6" s="769"/>
      <c r="K6" s="769"/>
      <c r="L6" s="769"/>
      <c r="M6" s="769"/>
    </row>
    <row r="7" spans="1:13" ht="11.15" customHeight="1" x14ac:dyDescent="0.25">
      <c r="A7" s="770" t="s">
        <v>1341</v>
      </c>
      <c r="B7" s="1350">
        <v>491941</v>
      </c>
      <c r="C7" s="1350">
        <v>245830</v>
      </c>
      <c r="D7" s="1350">
        <v>245950</v>
      </c>
      <c r="E7" s="1350">
        <v>81</v>
      </c>
      <c r="F7" s="1350">
        <v>80</v>
      </c>
      <c r="G7" s="1350">
        <v>35034863</v>
      </c>
      <c r="H7" s="1350">
        <v>35224558</v>
      </c>
      <c r="I7" s="1350">
        <v>157073</v>
      </c>
      <c r="J7" s="1350">
        <v>128783.393</v>
      </c>
      <c r="K7" s="1350">
        <v>112799.39899999999</v>
      </c>
      <c r="L7" s="1350">
        <v>7134.223</v>
      </c>
      <c r="M7" s="1350">
        <v>6105.9620000000004</v>
      </c>
    </row>
    <row r="8" spans="1:13" ht="11.15" customHeight="1" x14ac:dyDescent="0.25">
      <c r="A8" s="771" t="s">
        <v>328</v>
      </c>
      <c r="B8" s="1351">
        <v>470915</v>
      </c>
      <c r="C8" s="1352">
        <v>235381</v>
      </c>
      <c r="D8" s="1352">
        <v>235534</v>
      </c>
      <c r="E8" s="1352">
        <v>0</v>
      </c>
      <c r="F8" s="1352">
        <v>0</v>
      </c>
      <c r="G8" s="1352">
        <v>34577536</v>
      </c>
      <c r="H8" s="1352">
        <v>34745728</v>
      </c>
      <c r="I8" s="1352">
        <v>67649</v>
      </c>
      <c r="J8" s="1352">
        <v>120721.69099999999</v>
      </c>
      <c r="K8" s="1352">
        <v>107190.41399999999</v>
      </c>
      <c r="L8" s="1352">
        <v>6812.6589999999997</v>
      </c>
      <c r="M8" s="1352">
        <v>5803.277</v>
      </c>
    </row>
    <row r="9" spans="1:13" ht="11.15" customHeight="1" x14ac:dyDescent="0.25">
      <c r="A9" s="772" t="s">
        <v>329</v>
      </c>
      <c r="B9" s="1353">
        <v>354264</v>
      </c>
      <c r="C9" s="1354">
        <v>177077</v>
      </c>
      <c r="D9" s="1354">
        <v>177187</v>
      </c>
      <c r="E9" s="1354">
        <v>0</v>
      </c>
      <c r="F9" s="1354">
        <v>0</v>
      </c>
      <c r="G9" s="1354">
        <v>28246766</v>
      </c>
      <c r="H9" s="1354">
        <v>28418821</v>
      </c>
      <c r="I9" s="1354">
        <v>32348</v>
      </c>
      <c r="J9" s="1354">
        <v>110342.66399999999</v>
      </c>
      <c r="K9" s="1354">
        <v>96234.491999999998</v>
      </c>
      <c r="L9" s="1354">
        <v>3336.348</v>
      </c>
      <c r="M9" s="1354">
        <v>2052.83</v>
      </c>
    </row>
    <row r="10" spans="1:13" ht="11.15" customHeight="1" x14ac:dyDescent="0.25">
      <c r="A10" s="773" t="s">
        <v>330</v>
      </c>
      <c r="B10" s="1355">
        <v>102186</v>
      </c>
      <c r="C10" s="1356">
        <v>51055</v>
      </c>
      <c r="D10" s="1356">
        <v>51131</v>
      </c>
      <c r="E10" s="1357">
        <v>0</v>
      </c>
      <c r="F10" s="1357">
        <v>0</v>
      </c>
      <c r="G10" s="1356">
        <v>7233236</v>
      </c>
      <c r="H10" s="1356">
        <v>7272192</v>
      </c>
      <c r="I10" s="1356">
        <v>23956</v>
      </c>
      <c r="J10" s="1356">
        <v>53868.36</v>
      </c>
      <c r="K10" s="1356">
        <v>38650.510999999999</v>
      </c>
      <c r="L10" s="1356">
        <v>2296.9119999999998</v>
      </c>
      <c r="M10" s="1356">
        <v>1259.7809999999999</v>
      </c>
    </row>
    <row r="11" spans="1:13" ht="11.15" customHeight="1" x14ac:dyDescent="0.25">
      <c r="A11" s="773" t="s">
        <v>331</v>
      </c>
      <c r="B11" s="1355">
        <v>252078</v>
      </c>
      <c r="C11" s="1356">
        <v>126022</v>
      </c>
      <c r="D11" s="1356">
        <v>126056</v>
      </c>
      <c r="E11" s="1356">
        <v>0</v>
      </c>
      <c r="F11" s="1356">
        <v>0</v>
      </c>
      <c r="G11" s="1356">
        <v>21013530</v>
      </c>
      <c r="H11" s="1356">
        <v>21146629</v>
      </c>
      <c r="I11" s="1356">
        <v>8392</v>
      </c>
      <c r="J11" s="1356">
        <v>56474.303999999996</v>
      </c>
      <c r="K11" s="1356">
        <v>57583.981</v>
      </c>
      <c r="L11" s="1356">
        <v>1039.4359999999999</v>
      </c>
      <c r="M11" s="1356">
        <v>793.04899999999998</v>
      </c>
    </row>
    <row r="12" spans="1:13" ht="11.15" customHeight="1" x14ac:dyDescent="0.25">
      <c r="A12" s="772" t="s">
        <v>332</v>
      </c>
      <c r="B12" s="1353">
        <v>116651</v>
      </c>
      <c r="C12" s="1354">
        <v>58304</v>
      </c>
      <c r="D12" s="1354">
        <v>58347</v>
      </c>
      <c r="E12" s="1354">
        <v>0</v>
      </c>
      <c r="F12" s="1354">
        <v>0</v>
      </c>
      <c r="G12" s="1354">
        <v>6330770</v>
      </c>
      <c r="H12" s="1354">
        <v>6326907</v>
      </c>
      <c r="I12" s="1354">
        <v>35301</v>
      </c>
      <c r="J12" s="1354">
        <v>10379.027</v>
      </c>
      <c r="K12" s="1354">
        <v>10955.921999999999</v>
      </c>
      <c r="L12" s="1354">
        <v>3476.3110000000001</v>
      </c>
      <c r="M12" s="1354">
        <v>3750.4470000000001</v>
      </c>
    </row>
    <row r="13" spans="1:13" ht="11.15" customHeight="1" x14ac:dyDescent="0.25">
      <c r="A13" s="773" t="s">
        <v>330</v>
      </c>
      <c r="B13" s="1355">
        <v>93982</v>
      </c>
      <c r="C13" s="1356">
        <v>46969</v>
      </c>
      <c r="D13" s="1356">
        <v>47013</v>
      </c>
      <c r="E13" s="1357">
        <v>0</v>
      </c>
      <c r="F13" s="1357">
        <v>0</v>
      </c>
      <c r="G13" s="1356">
        <v>4579254</v>
      </c>
      <c r="H13" s="1356">
        <v>4574613</v>
      </c>
      <c r="I13" s="1356">
        <v>35080</v>
      </c>
      <c r="J13" s="1356">
        <v>10209.538</v>
      </c>
      <c r="K13" s="1356">
        <v>10283.703</v>
      </c>
      <c r="L13" s="1356">
        <v>3370.799</v>
      </c>
      <c r="M13" s="1356">
        <v>3601.5010000000002</v>
      </c>
    </row>
    <row r="14" spans="1:13" ht="11.15" customHeight="1" x14ac:dyDescent="0.25">
      <c r="A14" s="773" t="s">
        <v>331</v>
      </c>
      <c r="B14" s="1355">
        <v>22669</v>
      </c>
      <c r="C14" s="1356">
        <v>11335</v>
      </c>
      <c r="D14" s="1356">
        <v>11334</v>
      </c>
      <c r="E14" s="1356">
        <v>0</v>
      </c>
      <c r="F14" s="1356">
        <v>0</v>
      </c>
      <c r="G14" s="1356">
        <v>1751516</v>
      </c>
      <c r="H14" s="1356">
        <v>1752294</v>
      </c>
      <c r="I14" s="1356">
        <v>221</v>
      </c>
      <c r="J14" s="1356">
        <v>169.489</v>
      </c>
      <c r="K14" s="1356">
        <v>672.21900000000005</v>
      </c>
      <c r="L14" s="1356">
        <v>105.512</v>
      </c>
      <c r="M14" s="1356">
        <v>148.946</v>
      </c>
    </row>
    <row r="15" spans="1:13" ht="11.15" customHeight="1" x14ac:dyDescent="0.25">
      <c r="A15" s="770" t="s">
        <v>333</v>
      </c>
      <c r="B15" s="1350">
        <v>21026</v>
      </c>
      <c r="C15" s="1358">
        <v>10449</v>
      </c>
      <c r="D15" s="1358">
        <v>10416</v>
      </c>
      <c r="E15" s="1358">
        <v>81</v>
      </c>
      <c r="F15" s="1358">
        <v>80</v>
      </c>
      <c r="G15" s="1358">
        <v>457327</v>
      </c>
      <c r="H15" s="1358">
        <v>478830</v>
      </c>
      <c r="I15" s="1358">
        <v>89424</v>
      </c>
      <c r="J15" s="1358">
        <v>8061.7019999999993</v>
      </c>
      <c r="K15" s="1358">
        <v>5608.9850000000006</v>
      </c>
      <c r="L15" s="1358">
        <v>321.56400000000002</v>
      </c>
      <c r="M15" s="1358">
        <v>302.685</v>
      </c>
    </row>
    <row r="16" spans="1:13" ht="11.15" customHeight="1" x14ac:dyDescent="0.25">
      <c r="A16" s="774" t="s">
        <v>329</v>
      </c>
      <c r="B16" s="1355">
        <v>16936</v>
      </c>
      <c r="C16" s="1354">
        <v>8452</v>
      </c>
      <c r="D16" s="1354">
        <v>8415</v>
      </c>
      <c r="E16" s="1354">
        <v>35</v>
      </c>
      <c r="F16" s="1354">
        <v>34</v>
      </c>
      <c r="G16" s="1354">
        <v>426534</v>
      </c>
      <c r="H16" s="1354">
        <v>445632</v>
      </c>
      <c r="I16" s="1354">
        <v>78251</v>
      </c>
      <c r="J16" s="1354">
        <v>4715.5219999999999</v>
      </c>
      <c r="K16" s="1354">
        <v>2433.7249999999999</v>
      </c>
      <c r="L16" s="1354">
        <v>3.161</v>
      </c>
      <c r="M16" s="1354">
        <v>37.427999999999997</v>
      </c>
    </row>
    <row r="17" spans="1:13" ht="11.15" customHeight="1" x14ac:dyDescent="0.25">
      <c r="A17" s="772" t="s">
        <v>330</v>
      </c>
      <c r="B17" s="1353">
        <v>3617</v>
      </c>
      <c r="C17" s="1354">
        <v>1817</v>
      </c>
      <c r="D17" s="1354">
        <v>1798</v>
      </c>
      <c r="E17" s="1356">
        <v>1</v>
      </c>
      <c r="F17" s="1356">
        <v>1</v>
      </c>
      <c r="G17" s="1354">
        <v>61196</v>
      </c>
      <c r="H17" s="1354">
        <v>65267</v>
      </c>
      <c r="I17" s="1354">
        <v>6041</v>
      </c>
      <c r="J17" s="1354">
        <v>7.6</v>
      </c>
      <c r="K17" s="1354">
        <v>29.623000000000001</v>
      </c>
      <c r="L17" s="1354">
        <v>0</v>
      </c>
      <c r="M17" s="1354">
        <v>0.17100000000000001</v>
      </c>
    </row>
    <row r="18" spans="1:13" ht="11.15" customHeight="1" x14ac:dyDescent="0.25">
      <c r="A18" s="773" t="s">
        <v>331</v>
      </c>
      <c r="B18" s="1355">
        <v>13319</v>
      </c>
      <c r="C18" s="1356">
        <v>6635</v>
      </c>
      <c r="D18" s="1356">
        <v>6617</v>
      </c>
      <c r="E18" s="1356">
        <v>34</v>
      </c>
      <c r="F18" s="1356">
        <v>33</v>
      </c>
      <c r="G18" s="1356">
        <v>365338</v>
      </c>
      <c r="H18" s="1356">
        <v>380365</v>
      </c>
      <c r="I18" s="1356">
        <v>72210</v>
      </c>
      <c r="J18" s="1356">
        <v>4707.9219999999996</v>
      </c>
      <c r="K18" s="1356">
        <v>2404.1019999999999</v>
      </c>
      <c r="L18" s="1356">
        <v>3.161</v>
      </c>
      <c r="M18" s="1356">
        <v>37.256999999999998</v>
      </c>
    </row>
    <row r="19" spans="1:13" ht="11.15" customHeight="1" x14ac:dyDescent="0.25">
      <c r="A19" s="772" t="s">
        <v>332</v>
      </c>
      <c r="B19" s="1355">
        <v>4090</v>
      </c>
      <c r="C19" s="1354">
        <v>1997</v>
      </c>
      <c r="D19" s="1354">
        <v>2001</v>
      </c>
      <c r="E19" s="1354">
        <v>46</v>
      </c>
      <c r="F19" s="1354">
        <v>46</v>
      </c>
      <c r="G19" s="1354">
        <v>30793</v>
      </c>
      <c r="H19" s="1354">
        <v>33198</v>
      </c>
      <c r="I19" s="1354">
        <v>11173</v>
      </c>
      <c r="J19" s="1354">
        <v>3346.18</v>
      </c>
      <c r="K19" s="1354">
        <v>3175.26</v>
      </c>
      <c r="L19" s="1354">
        <v>318.40300000000002</v>
      </c>
      <c r="M19" s="1354">
        <v>265.25700000000001</v>
      </c>
    </row>
    <row r="20" spans="1:13" ht="11.15" customHeight="1" x14ac:dyDescent="0.25">
      <c r="A20" s="772" t="s">
        <v>330</v>
      </c>
      <c r="B20" s="1353">
        <v>1209</v>
      </c>
      <c r="C20" s="1354">
        <v>600</v>
      </c>
      <c r="D20" s="1354">
        <v>540</v>
      </c>
      <c r="E20" s="1356">
        <v>38</v>
      </c>
      <c r="F20" s="1356">
        <v>31</v>
      </c>
      <c r="G20" s="1354">
        <v>3576</v>
      </c>
      <c r="H20" s="1354">
        <v>7697</v>
      </c>
      <c r="I20" s="1354">
        <v>6989</v>
      </c>
      <c r="J20" s="1354">
        <v>0.39700000000000002</v>
      </c>
      <c r="K20" s="1354">
        <v>5.86</v>
      </c>
      <c r="L20" s="1354">
        <v>1.57</v>
      </c>
      <c r="M20" s="1354">
        <v>6.3049999999999997</v>
      </c>
    </row>
    <row r="21" spans="1:13" ht="11.15" customHeight="1" x14ac:dyDescent="0.25">
      <c r="A21" s="773" t="s">
        <v>331</v>
      </c>
      <c r="B21" s="1355">
        <v>2881</v>
      </c>
      <c r="C21" s="1356">
        <v>1397</v>
      </c>
      <c r="D21" s="1356">
        <v>1461</v>
      </c>
      <c r="E21" s="1356">
        <v>8</v>
      </c>
      <c r="F21" s="1356">
        <v>15</v>
      </c>
      <c r="G21" s="1356">
        <v>27217</v>
      </c>
      <c r="H21" s="1356">
        <v>25501</v>
      </c>
      <c r="I21" s="1356">
        <v>4184</v>
      </c>
      <c r="J21" s="1356">
        <v>3345.7829999999999</v>
      </c>
      <c r="K21" s="1356">
        <v>3169.4</v>
      </c>
      <c r="L21" s="1356">
        <v>316.83300000000003</v>
      </c>
      <c r="M21" s="1356">
        <v>258.952</v>
      </c>
    </row>
    <row r="22" spans="1:13" ht="4.5" customHeight="1" thickBot="1" x14ac:dyDescent="0.3">
      <c r="A22" s="776"/>
      <c r="B22" s="776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</row>
    <row r="23" spans="1:13" ht="3" customHeight="1" thickTop="1" x14ac:dyDescent="0.25">
      <c r="A23" s="777"/>
      <c r="B23" s="767"/>
      <c r="C23" s="767"/>
      <c r="D23" s="767"/>
      <c r="E23" s="767"/>
      <c r="F23" s="767"/>
      <c r="G23" s="767"/>
      <c r="H23" s="767"/>
      <c r="I23" s="767"/>
      <c r="J23" s="767"/>
      <c r="K23" s="767"/>
      <c r="L23" s="767"/>
      <c r="M23" s="767"/>
    </row>
    <row r="24" spans="1:13" ht="11.25" customHeight="1" x14ac:dyDescent="0.25">
      <c r="A24" s="765" t="s">
        <v>1280</v>
      </c>
    </row>
  </sheetData>
  <mergeCells count="15">
    <mergeCell ref="I4:I5"/>
    <mergeCell ref="J4:J5"/>
    <mergeCell ref="K4:K5"/>
    <mergeCell ref="L4:L5"/>
    <mergeCell ref="M4:M5"/>
    <mergeCell ref="A1:M1"/>
    <mergeCell ref="B3:F3"/>
    <mergeCell ref="G3:I3"/>
    <mergeCell ref="J3:K3"/>
    <mergeCell ref="L3:M3"/>
    <mergeCell ref="B4:B5"/>
    <mergeCell ref="C4:D4"/>
    <mergeCell ref="E4:F4"/>
    <mergeCell ref="G4:G5"/>
    <mergeCell ref="H4:H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7.54296875" style="27" customWidth="1"/>
    <col min="2" max="9" width="9.54296875" style="27" customWidth="1"/>
    <col min="10" max="10" width="2" style="27" customWidth="1"/>
    <col min="11" max="21" width="6.453125" style="27" customWidth="1"/>
    <col min="22" max="16384" width="7.54296875" style="27"/>
  </cols>
  <sheetData>
    <row r="1" spans="1:9" s="503" customFormat="1" ht="29.25" customHeight="1" x14ac:dyDescent="0.25">
      <c r="A1" s="1370" t="s">
        <v>1662</v>
      </c>
      <c r="B1" s="1370"/>
      <c r="C1" s="1370"/>
      <c r="D1" s="1370"/>
      <c r="E1" s="1370"/>
      <c r="F1" s="1370"/>
      <c r="G1" s="1370"/>
      <c r="H1" s="1370"/>
      <c r="I1" s="1370"/>
    </row>
    <row r="2" spans="1:9" s="28" customFormat="1" ht="14.15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227</v>
      </c>
    </row>
    <row r="3" spans="1:9" s="28" customFormat="1" ht="19.5" customHeight="1" x14ac:dyDescent="0.2">
      <c r="A3" s="1181" t="s">
        <v>1022</v>
      </c>
      <c r="B3" s="1382" t="s">
        <v>1</v>
      </c>
      <c r="C3" s="1382" t="s">
        <v>82</v>
      </c>
      <c r="D3" s="1382" t="s">
        <v>83</v>
      </c>
      <c r="E3" s="1382" t="s">
        <v>2051</v>
      </c>
      <c r="F3" s="1382" t="s">
        <v>2052</v>
      </c>
      <c r="G3" s="1382" t="s">
        <v>2053</v>
      </c>
      <c r="H3" s="1382" t="s">
        <v>84</v>
      </c>
      <c r="I3" s="1386" t="s">
        <v>85</v>
      </c>
    </row>
    <row r="4" spans="1:9" ht="19.5" customHeight="1" x14ac:dyDescent="0.25">
      <c r="A4" s="455" t="s">
        <v>1023</v>
      </c>
      <c r="B4" s="1382"/>
      <c r="C4" s="1382"/>
      <c r="D4" s="1382"/>
      <c r="E4" s="1382"/>
      <c r="F4" s="1382"/>
      <c r="G4" s="1382"/>
      <c r="H4" s="1382"/>
      <c r="I4" s="1386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ht="11.15" customHeight="1" x14ac:dyDescent="0.25">
      <c r="A6" s="525" t="s">
        <v>6</v>
      </c>
      <c r="B6" s="602">
        <v>6165263.7399999993</v>
      </c>
      <c r="C6" s="602">
        <v>2129516.5220000003</v>
      </c>
      <c r="D6" s="602">
        <v>569010.38500000013</v>
      </c>
      <c r="E6" s="602">
        <v>172995.32399999999</v>
      </c>
      <c r="F6" s="602">
        <v>436968.73600000003</v>
      </c>
      <c r="G6" s="602">
        <v>1180853.1239999998</v>
      </c>
      <c r="H6" s="602">
        <v>1460575.5209999999</v>
      </c>
      <c r="I6" s="602">
        <v>215344.12799999997</v>
      </c>
    </row>
    <row r="7" spans="1:9" ht="11.15" customHeight="1" x14ac:dyDescent="0.25">
      <c r="A7" s="566" t="s">
        <v>1004</v>
      </c>
      <c r="B7" s="602">
        <v>1188936.952</v>
      </c>
      <c r="C7" s="603">
        <v>280660.11199999996</v>
      </c>
      <c r="D7" s="603">
        <v>302180.49000000011</v>
      </c>
      <c r="E7" s="603">
        <v>17685.96</v>
      </c>
      <c r="F7" s="603">
        <v>103945.93100000001</v>
      </c>
      <c r="G7" s="603">
        <v>38043.42</v>
      </c>
      <c r="H7" s="603">
        <v>446421.03899999987</v>
      </c>
      <c r="I7" s="603">
        <v>0</v>
      </c>
    </row>
    <row r="8" spans="1:9" ht="11.15" customHeight="1" x14ac:dyDescent="0.25">
      <c r="A8" s="566" t="s">
        <v>1005</v>
      </c>
      <c r="B8" s="602">
        <v>1099801.5969999998</v>
      </c>
      <c r="C8" s="603">
        <v>634678.08400000003</v>
      </c>
      <c r="D8" s="603">
        <v>194606.52799999999</v>
      </c>
      <c r="E8" s="603">
        <v>2051.52</v>
      </c>
      <c r="F8" s="603">
        <v>0</v>
      </c>
      <c r="G8" s="603">
        <v>231841.70000000007</v>
      </c>
      <c r="H8" s="603">
        <v>36623.764999999999</v>
      </c>
      <c r="I8" s="603">
        <v>0</v>
      </c>
    </row>
    <row r="9" spans="1:9" ht="11.15" customHeight="1" x14ac:dyDescent="0.25">
      <c r="A9" s="566" t="s">
        <v>2057</v>
      </c>
      <c r="B9" s="602">
        <v>1033866.3169999999</v>
      </c>
      <c r="C9" s="603">
        <v>535932.33600000001</v>
      </c>
      <c r="D9" s="603">
        <v>2616.7840000000001</v>
      </c>
      <c r="E9" s="603">
        <v>894.26199999999994</v>
      </c>
      <c r="F9" s="603">
        <v>28084.011999999999</v>
      </c>
      <c r="G9" s="603">
        <v>268.16000000000003</v>
      </c>
      <c r="H9" s="603">
        <v>431321.58299999993</v>
      </c>
      <c r="I9" s="603">
        <v>34749.18</v>
      </c>
    </row>
    <row r="10" spans="1:9" ht="11.15" customHeight="1" x14ac:dyDescent="0.25">
      <c r="A10" s="566" t="s">
        <v>2058</v>
      </c>
      <c r="B10" s="602">
        <v>481627.83499999996</v>
      </c>
      <c r="C10" s="603">
        <v>127912.99800000001</v>
      </c>
      <c r="D10" s="603">
        <v>0</v>
      </c>
      <c r="E10" s="603">
        <v>3825.5499999999997</v>
      </c>
      <c r="F10" s="603">
        <v>1709.9119999999998</v>
      </c>
      <c r="G10" s="603">
        <v>22101.937999999998</v>
      </c>
      <c r="H10" s="603">
        <v>323879.22899999993</v>
      </c>
      <c r="I10" s="603">
        <v>2198.2079999999996</v>
      </c>
    </row>
    <row r="11" spans="1:9" ht="11.15" customHeight="1" x14ac:dyDescent="0.25">
      <c r="A11" s="566" t="s">
        <v>2059</v>
      </c>
      <c r="B11" s="602">
        <v>633619.79699999979</v>
      </c>
      <c r="C11" s="603">
        <v>37046.86</v>
      </c>
      <c r="D11" s="603">
        <v>53047.21</v>
      </c>
      <c r="E11" s="603">
        <v>0</v>
      </c>
      <c r="F11" s="603">
        <v>27122.650000000005</v>
      </c>
      <c r="G11" s="603">
        <v>486468.17199999979</v>
      </c>
      <c r="H11" s="603">
        <v>29919.905000000006</v>
      </c>
      <c r="I11" s="603">
        <v>15</v>
      </c>
    </row>
    <row r="12" spans="1:9" ht="11.15" customHeight="1" x14ac:dyDescent="0.25">
      <c r="A12" s="566" t="s">
        <v>1006</v>
      </c>
      <c r="B12" s="602">
        <v>1727271.2420000001</v>
      </c>
      <c r="C12" s="603">
        <v>513286.13200000004</v>
      </c>
      <c r="D12" s="603">
        <v>16559.373</v>
      </c>
      <c r="E12" s="603">
        <v>148538.03200000001</v>
      </c>
      <c r="F12" s="603">
        <v>276106.23100000003</v>
      </c>
      <c r="G12" s="603">
        <v>402114.734</v>
      </c>
      <c r="H12" s="603">
        <v>192385</v>
      </c>
      <c r="I12" s="603">
        <v>178281.73999999996</v>
      </c>
    </row>
    <row r="13" spans="1:9" ht="11.15" customHeight="1" x14ac:dyDescent="0.25">
      <c r="A13" s="566" t="s">
        <v>1007</v>
      </c>
      <c r="B13" s="602">
        <v>140</v>
      </c>
      <c r="C13" s="603">
        <v>0</v>
      </c>
      <c r="D13" s="603">
        <v>0</v>
      </c>
      <c r="E13" s="603">
        <v>0</v>
      </c>
      <c r="F13" s="603">
        <v>0</v>
      </c>
      <c r="G13" s="603">
        <v>15</v>
      </c>
      <c r="H13" s="603">
        <v>25</v>
      </c>
      <c r="I13" s="603">
        <v>100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2" customHeight="1" thickTop="1" x14ac:dyDescent="0.25">
      <c r="A15" s="522" t="s">
        <v>2136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Sheet122"/>
  <dimension ref="A1:Q44"/>
  <sheetViews>
    <sheetView showGridLines="0" showRuler="0" zoomScaleSheetLayoutView="130" workbookViewId="0">
      <selection sqref="A1:Q1"/>
    </sheetView>
  </sheetViews>
  <sheetFormatPr defaultColWidth="3.54296875" defaultRowHeight="12.5" x14ac:dyDescent="0.25"/>
  <cols>
    <col min="1" max="1" width="17.54296875" style="257" customWidth="1"/>
    <col min="2" max="17" width="6.54296875" style="257" customWidth="1"/>
    <col min="18" max="18" width="1.54296875" style="257" customWidth="1"/>
    <col min="19" max="36" width="5.453125" style="257" customWidth="1"/>
    <col min="37" max="37" width="4.54296875" style="257" customWidth="1"/>
    <col min="38" max="16384" width="3.54296875" style="257"/>
  </cols>
  <sheetData>
    <row r="1" spans="1:17" s="590" customFormat="1" ht="28.4" customHeight="1" x14ac:dyDescent="0.35">
      <c r="A1" s="1483" t="s">
        <v>1560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  <c r="N1" s="1483"/>
      <c r="O1" s="1483"/>
      <c r="P1" s="1483"/>
      <c r="Q1" s="1483"/>
    </row>
    <row r="2" spans="1:17" s="190" customFormat="1" ht="14.15" customHeight="1" x14ac:dyDescent="0.25">
      <c r="A2" s="778">
        <v>2024</v>
      </c>
      <c r="B2" s="77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775"/>
      <c r="Q2" s="775"/>
    </row>
    <row r="3" spans="1:17" s="190" customFormat="1" ht="10.4" customHeight="1" x14ac:dyDescent="0.25">
      <c r="A3" s="962" t="s">
        <v>334</v>
      </c>
      <c r="B3" s="1680" t="s">
        <v>1</v>
      </c>
      <c r="C3" s="1680" t="s">
        <v>335</v>
      </c>
      <c r="D3" s="1680" t="s">
        <v>336</v>
      </c>
      <c r="E3" s="1680" t="s">
        <v>337</v>
      </c>
      <c r="F3" s="1680" t="s">
        <v>338</v>
      </c>
      <c r="G3" s="1680" t="s">
        <v>339</v>
      </c>
      <c r="H3" s="1680" t="s">
        <v>340</v>
      </c>
      <c r="I3" s="1680" t="s">
        <v>341</v>
      </c>
      <c r="J3" s="1680" t="s">
        <v>342</v>
      </c>
      <c r="K3" s="1714" t="s">
        <v>1949</v>
      </c>
      <c r="L3" s="1680" t="s">
        <v>343</v>
      </c>
      <c r="M3" s="1714" t="s">
        <v>344</v>
      </c>
      <c r="N3" s="1680" t="s">
        <v>345</v>
      </c>
      <c r="O3" s="1680" t="s">
        <v>346</v>
      </c>
      <c r="P3" s="1681" t="s">
        <v>347</v>
      </c>
      <c r="Q3" s="1681" t="s">
        <v>15</v>
      </c>
    </row>
    <row r="4" spans="1:17" s="190" customFormat="1" ht="10.4" customHeight="1" x14ac:dyDescent="0.25">
      <c r="A4" s="946" t="s">
        <v>319</v>
      </c>
      <c r="B4" s="1715"/>
      <c r="C4" s="1715"/>
      <c r="D4" s="1715"/>
      <c r="E4" s="1715"/>
      <c r="F4" s="1715"/>
      <c r="G4" s="1715"/>
      <c r="H4" s="1680"/>
      <c r="I4" s="1715"/>
      <c r="J4" s="1715"/>
      <c r="K4" s="1715"/>
      <c r="L4" s="1680"/>
      <c r="M4" s="1714"/>
      <c r="N4" s="1680"/>
      <c r="O4" s="1715"/>
      <c r="P4" s="1716"/>
      <c r="Q4" s="1716"/>
    </row>
    <row r="5" spans="1:17" s="190" customFormat="1" ht="5.25" customHeight="1" x14ac:dyDescent="0.25"/>
    <row r="6" spans="1:17" s="190" customFormat="1" ht="14.15" customHeight="1" x14ac:dyDescent="0.25">
      <c r="A6" s="948"/>
      <c r="B6" s="949" t="s">
        <v>348</v>
      </c>
      <c r="C6" s="950"/>
      <c r="D6" s="950"/>
      <c r="E6" s="950"/>
      <c r="F6" s="950"/>
      <c r="G6" s="950"/>
      <c r="H6" s="950"/>
      <c r="I6" s="950"/>
      <c r="J6" s="950"/>
      <c r="K6" s="950"/>
      <c r="L6" s="950"/>
      <c r="M6" s="950"/>
      <c r="N6" s="950"/>
      <c r="O6" s="950"/>
      <c r="P6" s="950"/>
      <c r="Q6" s="950"/>
    </row>
    <row r="7" spans="1:17" s="190" customFormat="1" ht="11.15" customHeight="1" x14ac:dyDescent="0.25">
      <c r="A7" s="1031" t="s">
        <v>2031</v>
      </c>
      <c r="B7" s="1359">
        <v>245911</v>
      </c>
      <c r="C7" s="1359">
        <v>112729</v>
      </c>
      <c r="D7" s="1359">
        <v>51890</v>
      </c>
      <c r="E7" s="1359">
        <v>31730</v>
      </c>
      <c r="F7" s="1359">
        <v>1450</v>
      </c>
      <c r="G7" s="1359">
        <v>13299</v>
      </c>
      <c r="H7" s="1359">
        <v>6689</v>
      </c>
      <c r="I7" s="1359">
        <v>2741</v>
      </c>
      <c r="J7" s="1359">
        <v>1089</v>
      </c>
      <c r="K7" s="1359">
        <v>864</v>
      </c>
      <c r="L7" s="1359">
        <v>1637</v>
      </c>
      <c r="M7" s="1359">
        <v>939</v>
      </c>
      <c r="N7" s="1359">
        <v>432</v>
      </c>
      <c r="O7" s="1359">
        <v>15899</v>
      </c>
      <c r="P7" s="1359">
        <v>1371</v>
      </c>
      <c r="Q7" s="1359">
        <v>3152</v>
      </c>
    </row>
    <row r="8" spans="1:17" s="190" customFormat="1" ht="11.15" customHeight="1" x14ac:dyDescent="0.25">
      <c r="A8" s="1032" t="s">
        <v>321</v>
      </c>
      <c r="B8" s="1359">
        <v>70416494</v>
      </c>
      <c r="C8" s="1359">
        <v>35092225</v>
      </c>
      <c r="D8" s="1359">
        <v>15929689</v>
      </c>
      <c r="E8" s="1359">
        <v>9829497</v>
      </c>
      <c r="F8" s="1359">
        <v>132267</v>
      </c>
      <c r="G8" s="1359">
        <v>2735933</v>
      </c>
      <c r="H8" s="1359">
        <v>789412</v>
      </c>
      <c r="I8" s="1359">
        <v>304399</v>
      </c>
      <c r="J8" s="1359">
        <v>109542</v>
      </c>
      <c r="K8" s="1359">
        <v>71901</v>
      </c>
      <c r="L8" s="1359">
        <v>223251</v>
      </c>
      <c r="M8" s="1359">
        <v>106587</v>
      </c>
      <c r="N8" s="1359">
        <v>11406</v>
      </c>
      <c r="O8" s="1359">
        <v>4809753</v>
      </c>
      <c r="P8" s="1359">
        <v>247856</v>
      </c>
      <c r="Q8" s="1359">
        <v>22776</v>
      </c>
    </row>
    <row r="9" spans="1:17" s="190" customFormat="1" ht="11.15" customHeight="1" x14ac:dyDescent="0.25">
      <c r="A9" s="1033" t="s">
        <v>877</v>
      </c>
      <c r="B9" s="1359">
        <v>35034863</v>
      </c>
      <c r="C9" s="1359">
        <v>17445423</v>
      </c>
      <c r="D9" s="1359">
        <v>7952253</v>
      </c>
      <c r="E9" s="1359">
        <v>4902980</v>
      </c>
      <c r="F9" s="1359">
        <v>63440</v>
      </c>
      <c r="G9" s="1359">
        <v>1354532</v>
      </c>
      <c r="H9" s="1359">
        <v>387344</v>
      </c>
      <c r="I9" s="1359">
        <v>143968</v>
      </c>
      <c r="J9" s="1359">
        <v>54725</v>
      </c>
      <c r="K9" s="1359">
        <v>35880</v>
      </c>
      <c r="L9" s="1359">
        <v>111343</v>
      </c>
      <c r="M9" s="1359">
        <v>53345</v>
      </c>
      <c r="N9" s="1359">
        <v>5511</v>
      </c>
      <c r="O9" s="1359">
        <v>2397874</v>
      </c>
      <c r="P9" s="1359">
        <v>116173</v>
      </c>
      <c r="Q9" s="1359">
        <v>10072</v>
      </c>
    </row>
    <row r="10" spans="1:17" s="190" customFormat="1" ht="11.15" customHeight="1" x14ac:dyDescent="0.25">
      <c r="A10" s="1034" t="s">
        <v>878</v>
      </c>
      <c r="B10" s="1359">
        <v>35224558</v>
      </c>
      <c r="C10" s="1359">
        <v>17637127</v>
      </c>
      <c r="D10" s="1359">
        <v>7968760</v>
      </c>
      <c r="E10" s="1359">
        <v>4875227</v>
      </c>
      <c r="F10" s="1359">
        <v>63486</v>
      </c>
      <c r="G10" s="1359">
        <v>1354869</v>
      </c>
      <c r="H10" s="1359">
        <v>384826</v>
      </c>
      <c r="I10" s="1359">
        <v>144620</v>
      </c>
      <c r="J10" s="1359">
        <v>54654</v>
      </c>
      <c r="K10" s="1359">
        <v>35875</v>
      </c>
      <c r="L10" s="1359">
        <v>111446</v>
      </c>
      <c r="M10" s="1359">
        <v>52796</v>
      </c>
      <c r="N10" s="1359">
        <v>5742</v>
      </c>
      <c r="O10" s="1359">
        <v>2407645</v>
      </c>
      <c r="P10" s="1359">
        <v>117321</v>
      </c>
      <c r="Q10" s="1359">
        <v>10164</v>
      </c>
    </row>
    <row r="11" spans="1:17" s="190" customFormat="1" ht="11.15" customHeight="1" x14ac:dyDescent="0.25">
      <c r="A11" s="1035" t="s">
        <v>326</v>
      </c>
      <c r="B11" s="1359">
        <v>157073</v>
      </c>
      <c r="C11" s="1359">
        <v>9675</v>
      </c>
      <c r="D11" s="1359">
        <v>8676</v>
      </c>
      <c r="E11" s="1359">
        <v>51290</v>
      </c>
      <c r="F11" s="1359">
        <v>5341</v>
      </c>
      <c r="G11" s="1359">
        <v>26532</v>
      </c>
      <c r="H11" s="1359">
        <v>17242</v>
      </c>
      <c r="I11" s="1359">
        <v>15811</v>
      </c>
      <c r="J11" s="1359">
        <v>163</v>
      </c>
      <c r="K11" s="1359">
        <v>146</v>
      </c>
      <c r="L11" s="1359">
        <v>462</v>
      </c>
      <c r="M11" s="1359">
        <v>446</v>
      </c>
      <c r="N11" s="1359">
        <v>153</v>
      </c>
      <c r="O11" s="1359">
        <v>4234</v>
      </c>
      <c r="P11" s="1359">
        <v>14362</v>
      </c>
      <c r="Q11" s="1359">
        <v>2540</v>
      </c>
    </row>
    <row r="12" spans="1:17" s="190" customFormat="1" ht="11.15" customHeight="1" x14ac:dyDescent="0.25">
      <c r="A12" s="1036" t="s">
        <v>322</v>
      </c>
      <c r="B12" s="1359">
        <v>241582.79200000002</v>
      </c>
      <c r="C12" s="1359">
        <v>190153.109</v>
      </c>
      <c r="D12" s="1359">
        <v>34984.462</v>
      </c>
      <c r="E12" s="1359">
        <v>25.024000000000001</v>
      </c>
      <c r="F12" s="1359">
        <v>311.90499999999997</v>
      </c>
      <c r="G12" s="1359">
        <v>6672.2380000000003</v>
      </c>
      <c r="H12" s="1359">
        <v>2747.0609999999997</v>
      </c>
      <c r="I12" s="1359">
        <v>658.19900000000007</v>
      </c>
      <c r="J12" s="1359">
        <v>272.51600000000002</v>
      </c>
      <c r="K12" s="1359">
        <v>357.262</v>
      </c>
      <c r="L12" s="1359">
        <v>485.27100000000002</v>
      </c>
      <c r="M12" s="1359">
        <v>231.51299999999998</v>
      </c>
      <c r="N12" s="1359">
        <v>52.308</v>
      </c>
      <c r="O12" s="1359">
        <v>4603.5720000000001</v>
      </c>
      <c r="P12" s="1359">
        <v>26.851999999999997</v>
      </c>
      <c r="Q12" s="1359">
        <v>1.5</v>
      </c>
    </row>
    <row r="13" spans="1:17" s="190" customFormat="1" ht="11.15" customHeight="1" x14ac:dyDescent="0.25">
      <c r="A13" s="1037" t="s">
        <v>1399</v>
      </c>
      <c r="B13" s="1359">
        <v>128783.39299999998</v>
      </c>
      <c r="C13" s="1359">
        <v>102696.11799999999</v>
      </c>
      <c r="D13" s="1359">
        <v>18983.238000000001</v>
      </c>
      <c r="E13" s="1359">
        <v>15.356999999999999</v>
      </c>
      <c r="F13" s="1359">
        <v>111.196</v>
      </c>
      <c r="G13" s="1359">
        <v>3496.2</v>
      </c>
      <c r="H13" s="1359">
        <v>1145.6760000000002</v>
      </c>
      <c r="I13" s="1359">
        <v>298.06</v>
      </c>
      <c r="J13" s="1359">
        <v>114.97199999999999</v>
      </c>
      <c r="K13" s="1359">
        <v>242.03800000000001</v>
      </c>
      <c r="L13" s="1359">
        <v>203.04599999999999</v>
      </c>
      <c r="M13" s="1359">
        <v>70.656999999999996</v>
      </c>
      <c r="N13" s="1359">
        <v>26.719000000000001</v>
      </c>
      <c r="O13" s="1359">
        <v>1374.3690000000001</v>
      </c>
      <c r="P13" s="1359">
        <v>4.2469999999999999</v>
      </c>
      <c r="Q13" s="1359">
        <v>1.5</v>
      </c>
    </row>
    <row r="14" spans="1:17" s="190" customFormat="1" ht="11.15" customHeight="1" x14ac:dyDescent="0.25">
      <c r="A14" s="1034" t="s">
        <v>1402</v>
      </c>
      <c r="B14" s="1359">
        <v>112799.399</v>
      </c>
      <c r="C14" s="1359">
        <v>87456.991000000009</v>
      </c>
      <c r="D14" s="1359">
        <v>16001.224</v>
      </c>
      <c r="E14" s="1359">
        <v>9.6669999999999998</v>
      </c>
      <c r="F14" s="1359">
        <v>200.709</v>
      </c>
      <c r="G14" s="1359">
        <v>3176.0379999999996</v>
      </c>
      <c r="H14" s="1359">
        <v>1601.385</v>
      </c>
      <c r="I14" s="1359">
        <v>360.13900000000001</v>
      </c>
      <c r="J14" s="1359">
        <v>157.54400000000001</v>
      </c>
      <c r="K14" s="1359">
        <v>115.224</v>
      </c>
      <c r="L14" s="1359">
        <v>282.22500000000002</v>
      </c>
      <c r="M14" s="1359">
        <v>160.85599999999999</v>
      </c>
      <c r="N14" s="1359">
        <v>25.588999999999999</v>
      </c>
      <c r="O14" s="1359">
        <v>3229.2030000000004</v>
      </c>
      <c r="P14" s="1359">
        <v>22.605</v>
      </c>
      <c r="Q14" s="1359">
        <v>0</v>
      </c>
    </row>
    <row r="15" spans="1:17" s="190" customFormat="1" ht="11.15" customHeight="1" x14ac:dyDescent="0.25">
      <c r="A15" s="795" t="s">
        <v>323</v>
      </c>
      <c r="B15" s="1359">
        <v>13240.185000000001</v>
      </c>
      <c r="C15" s="1359">
        <v>8136.3110000000006</v>
      </c>
      <c r="D15" s="1359">
        <v>398.38499999999999</v>
      </c>
      <c r="E15" s="1359">
        <v>1.17</v>
      </c>
      <c r="F15" s="1359">
        <v>58.489999999999995</v>
      </c>
      <c r="G15" s="1359">
        <v>1404.9840000000002</v>
      </c>
      <c r="H15" s="1359">
        <v>928.08</v>
      </c>
      <c r="I15" s="1359">
        <v>175.85899999999998</v>
      </c>
      <c r="J15" s="1359">
        <v>49.95</v>
      </c>
      <c r="K15" s="1359">
        <v>50.558999999999997</v>
      </c>
      <c r="L15" s="1359">
        <v>119.988</v>
      </c>
      <c r="M15" s="1359">
        <v>85.587000000000003</v>
      </c>
      <c r="N15" s="1359">
        <v>14.754</v>
      </c>
      <c r="O15" s="1359">
        <v>1731.7640000000001</v>
      </c>
      <c r="P15" s="1359">
        <v>84.304000000000002</v>
      </c>
      <c r="Q15" s="1359">
        <v>0</v>
      </c>
    </row>
    <row r="16" spans="1:17" s="190" customFormat="1" ht="11.15" customHeight="1" x14ac:dyDescent="0.25">
      <c r="A16" s="1038" t="s">
        <v>1400</v>
      </c>
      <c r="B16" s="1359">
        <v>7134.2230000000009</v>
      </c>
      <c r="C16" s="1359">
        <v>5532.0390000000007</v>
      </c>
      <c r="D16" s="1359">
        <v>377.63099999999997</v>
      </c>
      <c r="E16" s="1359">
        <v>6.2E-2</v>
      </c>
      <c r="F16" s="1359">
        <v>11.239000000000001</v>
      </c>
      <c r="G16" s="1359">
        <v>461.15999999999997</v>
      </c>
      <c r="H16" s="1359">
        <v>255.29000000000002</v>
      </c>
      <c r="I16" s="1359">
        <v>47.212000000000003</v>
      </c>
      <c r="J16" s="1359">
        <v>9.3919999999999995</v>
      </c>
      <c r="K16" s="1359">
        <v>6.3209999999999997</v>
      </c>
      <c r="L16" s="1359">
        <v>20.82</v>
      </c>
      <c r="M16" s="1359">
        <v>10.455</v>
      </c>
      <c r="N16" s="1359">
        <v>2.8279999999999998</v>
      </c>
      <c r="O16" s="1359">
        <v>384.01</v>
      </c>
      <c r="P16" s="1359">
        <v>15.763999999999999</v>
      </c>
      <c r="Q16" s="1359">
        <v>0</v>
      </c>
    </row>
    <row r="17" spans="1:17" s="190" customFormat="1" ht="11.15" customHeight="1" x14ac:dyDescent="0.25">
      <c r="A17" s="1033" t="s">
        <v>1403</v>
      </c>
      <c r="B17" s="1359">
        <v>6105.9620000000004</v>
      </c>
      <c r="C17" s="1359">
        <v>2604.2719999999999</v>
      </c>
      <c r="D17" s="1359">
        <v>20.754000000000001</v>
      </c>
      <c r="E17" s="1359">
        <v>1.1079999999999999</v>
      </c>
      <c r="F17" s="1359">
        <v>47.250999999999998</v>
      </c>
      <c r="G17" s="1359">
        <v>943.82400000000007</v>
      </c>
      <c r="H17" s="1359">
        <v>672.79000000000008</v>
      </c>
      <c r="I17" s="1359">
        <v>128.64699999999999</v>
      </c>
      <c r="J17" s="1359">
        <v>40.558</v>
      </c>
      <c r="K17" s="1359">
        <v>44.238</v>
      </c>
      <c r="L17" s="1359">
        <v>99.168000000000006</v>
      </c>
      <c r="M17" s="1359">
        <v>75.132000000000005</v>
      </c>
      <c r="N17" s="1359">
        <v>11.926</v>
      </c>
      <c r="O17" s="1359">
        <v>1347.7539999999999</v>
      </c>
      <c r="P17" s="1359">
        <v>68.539999999999992</v>
      </c>
      <c r="Q17" s="1359">
        <v>0</v>
      </c>
    </row>
    <row r="18" spans="1:17" s="190" customFormat="1" ht="14.15" customHeight="1" x14ac:dyDescent="0.25">
      <c r="A18" s="948"/>
      <c r="B18" s="951" t="s">
        <v>349</v>
      </c>
      <c r="C18" s="952"/>
      <c r="D18" s="952"/>
      <c r="E18" s="952"/>
      <c r="F18" s="952"/>
      <c r="G18" s="952"/>
      <c r="H18" s="952"/>
      <c r="I18" s="952"/>
      <c r="J18" s="952"/>
      <c r="K18" s="952"/>
      <c r="L18" s="952"/>
      <c r="M18" s="952"/>
      <c r="N18" s="952"/>
      <c r="O18" s="952"/>
      <c r="P18" s="952"/>
      <c r="Q18" s="952"/>
    </row>
    <row r="19" spans="1:17" s="190" customFormat="1" ht="11.15" customHeight="1" x14ac:dyDescent="0.25">
      <c r="A19" s="1031" t="s">
        <v>2031</v>
      </c>
      <c r="B19" s="1359">
        <v>100480</v>
      </c>
      <c r="C19" s="1359">
        <v>57783</v>
      </c>
      <c r="D19" s="1359">
        <v>8356</v>
      </c>
      <c r="E19" s="1359">
        <v>1714</v>
      </c>
      <c r="F19" s="1359">
        <v>1188</v>
      </c>
      <c r="G19" s="1359">
        <v>11653</v>
      </c>
      <c r="H19" s="1359">
        <v>6021</v>
      </c>
      <c r="I19" s="1359">
        <v>2694</v>
      </c>
      <c r="J19" s="1359">
        <v>1085</v>
      </c>
      <c r="K19" s="1359">
        <v>864</v>
      </c>
      <c r="L19" s="1359">
        <v>1637</v>
      </c>
      <c r="M19" s="1359">
        <v>939</v>
      </c>
      <c r="N19" s="1359">
        <v>432</v>
      </c>
      <c r="O19" s="1359">
        <v>3789</v>
      </c>
      <c r="P19" s="1359">
        <v>205</v>
      </c>
      <c r="Q19" s="1359">
        <v>2120</v>
      </c>
    </row>
    <row r="20" spans="1:17" s="190" customFormat="1" ht="11.15" customHeight="1" x14ac:dyDescent="0.25">
      <c r="A20" s="1032" t="s">
        <v>321</v>
      </c>
      <c r="B20" s="1359">
        <v>23869097</v>
      </c>
      <c r="C20" s="1359">
        <v>16374496</v>
      </c>
      <c r="D20" s="1359">
        <v>2083966</v>
      </c>
      <c r="E20" s="1359">
        <v>306658</v>
      </c>
      <c r="F20" s="1359">
        <v>130646</v>
      </c>
      <c r="G20" s="1359">
        <v>2316989</v>
      </c>
      <c r="H20" s="1359">
        <v>693122</v>
      </c>
      <c r="I20" s="1359">
        <v>303501</v>
      </c>
      <c r="J20" s="1359">
        <v>109536</v>
      </c>
      <c r="K20" s="1359">
        <v>71901</v>
      </c>
      <c r="L20" s="1359">
        <v>223251</v>
      </c>
      <c r="M20" s="1359">
        <v>106587</v>
      </c>
      <c r="N20" s="1359">
        <v>11406</v>
      </c>
      <c r="O20" s="1359">
        <v>1070822</v>
      </c>
      <c r="P20" s="1359">
        <v>50942</v>
      </c>
      <c r="Q20" s="1359">
        <v>15274</v>
      </c>
    </row>
    <row r="21" spans="1:17" s="190" customFormat="1" ht="11.15" customHeight="1" x14ac:dyDescent="0.25">
      <c r="A21" s="1033" t="s">
        <v>877</v>
      </c>
      <c r="B21" s="1359">
        <v>11877262</v>
      </c>
      <c r="C21" s="1359">
        <v>8153837</v>
      </c>
      <c r="D21" s="1359">
        <v>1044223</v>
      </c>
      <c r="E21" s="1359">
        <v>158143</v>
      </c>
      <c r="F21" s="1359">
        <v>63253</v>
      </c>
      <c r="G21" s="1359">
        <v>1146384</v>
      </c>
      <c r="H21" s="1359">
        <v>343029</v>
      </c>
      <c r="I21" s="1359">
        <v>143511</v>
      </c>
      <c r="J21" s="1359">
        <v>54724</v>
      </c>
      <c r="K21" s="1359">
        <v>35880</v>
      </c>
      <c r="L21" s="1359">
        <v>111343</v>
      </c>
      <c r="M21" s="1359">
        <v>53345</v>
      </c>
      <c r="N21" s="1359">
        <v>5511</v>
      </c>
      <c r="O21" s="1359">
        <v>533659</v>
      </c>
      <c r="P21" s="1359">
        <v>24048</v>
      </c>
      <c r="Q21" s="1359">
        <v>6372</v>
      </c>
    </row>
    <row r="22" spans="1:17" s="190" customFormat="1" ht="11.15" customHeight="1" x14ac:dyDescent="0.25">
      <c r="A22" s="1034" t="s">
        <v>878</v>
      </c>
      <c r="B22" s="1359">
        <v>11919769</v>
      </c>
      <c r="C22" s="1359">
        <v>8219278</v>
      </c>
      <c r="D22" s="1359">
        <v>1038085</v>
      </c>
      <c r="E22" s="1359">
        <v>144280</v>
      </c>
      <c r="F22" s="1359">
        <v>63289</v>
      </c>
      <c r="G22" s="1359">
        <v>1144759</v>
      </c>
      <c r="H22" s="1359">
        <v>339676</v>
      </c>
      <c r="I22" s="1359">
        <v>144179</v>
      </c>
      <c r="J22" s="1359">
        <v>54649</v>
      </c>
      <c r="K22" s="1359">
        <v>35875</v>
      </c>
      <c r="L22" s="1359">
        <v>111446</v>
      </c>
      <c r="M22" s="1359">
        <v>52796</v>
      </c>
      <c r="N22" s="1359">
        <v>5742</v>
      </c>
      <c r="O22" s="1359">
        <v>535242</v>
      </c>
      <c r="P22" s="1359">
        <v>24110</v>
      </c>
      <c r="Q22" s="1359">
        <v>6363</v>
      </c>
    </row>
    <row r="23" spans="1:17" s="190" customFormat="1" ht="11.15" customHeight="1" x14ac:dyDescent="0.25">
      <c r="A23" s="1035" t="s">
        <v>326</v>
      </c>
      <c r="B23" s="1359">
        <v>72066</v>
      </c>
      <c r="C23" s="1359">
        <v>1381</v>
      </c>
      <c r="D23" s="1359">
        <v>1658</v>
      </c>
      <c r="E23" s="1359">
        <v>4235</v>
      </c>
      <c r="F23" s="1359">
        <v>4104</v>
      </c>
      <c r="G23" s="1359">
        <v>25846</v>
      </c>
      <c r="H23" s="1359">
        <v>10417</v>
      </c>
      <c r="I23" s="1359">
        <v>15811</v>
      </c>
      <c r="J23" s="1359">
        <v>163</v>
      </c>
      <c r="K23" s="1359">
        <v>146</v>
      </c>
      <c r="L23" s="1359">
        <v>462</v>
      </c>
      <c r="M23" s="1359">
        <v>446</v>
      </c>
      <c r="N23" s="1359">
        <v>153</v>
      </c>
      <c r="O23" s="1359">
        <v>1921</v>
      </c>
      <c r="P23" s="1359">
        <v>2784</v>
      </c>
      <c r="Q23" s="1359">
        <v>2539</v>
      </c>
    </row>
    <row r="24" spans="1:17" s="190" customFormat="1" ht="11.15" customHeight="1" x14ac:dyDescent="0.25">
      <c r="A24" s="1036" t="s">
        <v>322</v>
      </c>
      <c r="B24" s="1359">
        <v>113055.592</v>
      </c>
      <c r="C24" s="1359">
        <v>95677.622999999992</v>
      </c>
      <c r="D24" s="1359">
        <v>4430.4440000000004</v>
      </c>
      <c r="E24" s="1359">
        <v>18.440000000000001</v>
      </c>
      <c r="F24" s="1359">
        <v>307.339</v>
      </c>
      <c r="G24" s="1359">
        <v>6132.6970000000001</v>
      </c>
      <c r="H24" s="1359">
        <v>2484.8469999999998</v>
      </c>
      <c r="I24" s="1359">
        <v>658.19900000000007</v>
      </c>
      <c r="J24" s="1359">
        <v>272.51600000000002</v>
      </c>
      <c r="K24" s="1359">
        <v>357.262</v>
      </c>
      <c r="L24" s="1359">
        <v>485.27100000000002</v>
      </c>
      <c r="M24" s="1359">
        <v>231.51299999999998</v>
      </c>
      <c r="N24" s="1359">
        <v>52.308</v>
      </c>
      <c r="O24" s="1359">
        <v>1937.5300000000002</v>
      </c>
      <c r="P24" s="1359">
        <v>9.6029999999999998</v>
      </c>
      <c r="Q24" s="1359">
        <v>0</v>
      </c>
    </row>
    <row r="25" spans="1:17" s="190" customFormat="1" ht="11.15" customHeight="1" x14ac:dyDescent="0.25">
      <c r="A25" s="1037" t="s">
        <v>1399</v>
      </c>
      <c r="B25" s="1359">
        <v>64085.894999999982</v>
      </c>
      <c r="C25" s="1359">
        <v>54643.45</v>
      </c>
      <c r="D25" s="1359">
        <v>3505.3780000000002</v>
      </c>
      <c r="E25" s="1359">
        <v>14.997</v>
      </c>
      <c r="F25" s="1359">
        <v>106.63</v>
      </c>
      <c r="G25" s="1359">
        <v>3411.6889999999999</v>
      </c>
      <c r="H25" s="1359">
        <v>1114.6790000000001</v>
      </c>
      <c r="I25" s="1359">
        <v>298.06</v>
      </c>
      <c r="J25" s="1359">
        <v>114.97199999999999</v>
      </c>
      <c r="K25" s="1359">
        <v>242.03800000000001</v>
      </c>
      <c r="L25" s="1359">
        <v>203.04599999999999</v>
      </c>
      <c r="M25" s="1359">
        <v>70.656999999999996</v>
      </c>
      <c r="N25" s="1359">
        <v>26.719000000000001</v>
      </c>
      <c r="O25" s="1359">
        <v>332.34199999999998</v>
      </c>
      <c r="P25" s="1359">
        <v>1.238</v>
      </c>
      <c r="Q25" s="1359">
        <v>0</v>
      </c>
    </row>
    <row r="26" spans="1:17" s="190" customFormat="1" ht="11.15" customHeight="1" x14ac:dyDescent="0.25">
      <c r="A26" s="1034" t="s">
        <v>1402</v>
      </c>
      <c r="B26" s="1359">
        <v>48969.697000000007</v>
      </c>
      <c r="C26" s="1359">
        <v>41034.173000000003</v>
      </c>
      <c r="D26" s="1359">
        <v>925.06600000000003</v>
      </c>
      <c r="E26" s="1359">
        <v>3.4430000000000001</v>
      </c>
      <c r="F26" s="1359">
        <v>200.709</v>
      </c>
      <c r="G26" s="1359">
        <v>2721.0079999999998</v>
      </c>
      <c r="H26" s="1359">
        <v>1370.1679999999999</v>
      </c>
      <c r="I26" s="1359">
        <v>360.13900000000001</v>
      </c>
      <c r="J26" s="1359">
        <v>157.54400000000001</v>
      </c>
      <c r="K26" s="1359">
        <v>115.224</v>
      </c>
      <c r="L26" s="1359">
        <v>282.22500000000002</v>
      </c>
      <c r="M26" s="1359">
        <v>160.85599999999999</v>
      </c>
      <c r="N26" s="1359">
        <v>25.588999999999999</v>
      </c>
      <c r="O26" s="1359">
        <v>1605.1880000000001</v>
      </c>
      <c r="P26" s="1359">
        <v>8.3650000000000002</v>
      </c>
      <c r="Q26" s="1359">
        <v>0</v>
      </c>
    </row>
    <row r="27" spans="1:17" s="190" customFormat="1" ht="11.15" customHeight="1" x14ac:dyDescent="0.25">
      <c r="A27" s="795" t="s">
        <v>323</v>
      </c>
      <c r="B27" s="1359">
        <v>10537.039000000001</v>
      </c>
      <c r="C27" s="1359">
        <v>5967.2130000000006</v>
      </c>
      <c r="D27" s="1359">
        <v>377.03699999999998</v>
      </c>
      <c r="E27" s="1359">
        <v>0.16300000000000001</v>
      </c>
      <c r="F27" s="1359">
        <v>58.489999999999995</v>
      </c>
      <c r="G27" s="1359">
        <v>1260.5440000000001</v>
      </c>
      <c r="H27" s="1359">
        <v>815.36</v>
      </c>
      <c r="I27" s="1359">
        <v>175.85899999999998</v>
      </c>
      <c r="J27" s="1359">
        <v>49.95</v>
      </c>
      <c r="K27" s="1359">
        <v>50.558999999999997</v>
      </c>
      <c r="L27" s="1359">
        <v>119.988</v>
      </c>
      <c r="M27" s="1359">
        <v>85.587000000000003</v>
      </c>
      <c r="N27" s="1359">
        <v>14.754</v>
      </c>
      <c r="O27" s="1359">
        <v>1547.498</v>
      </c>
      <c r="P27" s="1359">
        <v>14.036999999999999</v>
      </c>
      <c r="Q27" s="1359">
        <v>0</v>
      </c>
    </row>
    <row r="28" spans="1:17" s="190" customFormat="1" ht="11.15" customHeight="1" x14ac:dyDescent="0.25">
      <c r="A28" s="1038" t="s">
        <v>1400</v>
      </c>
      <c r="B28" s="1359">
        <v>5669.2810000000009</v>
      </c>
      <c r="C28" s="1359">
        <v>4325.7920000000004</v>
      </c>
      <c r="D28" s="1359">
        <v>371.52199999999999</v>
      </c>
      <c r="E28" s="1359">
        <v>0</v>
      </c>
      <c r="F28" s="1359">
        <v>11.239000000000001</v>
      </c>
      <c r="G28" s="1359">
        <v>374.06</v>
      </c>
      <c r="H28" s="1359">
        <v>221.66900000000001</v>
      </c>
      <c r="I28" s="1359">
        <v>47.212000000000003</v>
      </c>
      <c r="J28" s="1359">
        <v>9.3919999999999995</v>
      </c>
      <c r="K28" s="1359">
        <v>6.3209999999999997</v>
      </c>
      <c r="L28" s="1359">
        <v>20.82</v>
      </c>
      <c r="M28" s="1359">
        <v>10.455</v>
      </c>
      <c r="N28" s="1359">
        <v>2.8279999999999998</v>
      </c>
      <c r="O28" s="1359">
        <v>267.78699999999998</v>
      </c>
      <c r="P28" s="1359">
        <v>0.184</v>
      </c>
      <c r="Q28" s="1359">
        <v>0</v>
      </c>
    </row>
    <row r="29" spans="1:17" s="190" customFormat="1" ht="11.15" customHeight="1" x14ac:dyDescent="0.25">
      <c r="A29" s="1033" t="s">
        <v>1403</v>
      </c>
      <c r="B29" s="1359">
        <v>4867.7580000000007</v>
      </c>
      <c r="C29" s="1359">
        <v>1641.421</v>
      </c>
      <c r="D29" s="1359">
        <v>5.5149999999999997</v>
      </c>
      <c r="E29" s="1359">
        <v>0.16300000000000001</v>
      </c>
      <c r="F29" s="1359">
        <v>47.250999999999998</v>
      </c>
      <c r="G29" s="1359">
        <v>886.48400000000004</v>
      </c>
      <c r="H29" s="1359">
        <v>593.69100000000003</v>
      </c>
      <c r="I29" s="1359">
        <v>128.64699999999999</v>
      </c>
      <c r="J29" s="1359">
        <v>40.558</v>
      </c>
      <c r="K29" s="1359">
        <v>44.238</v>
      </c>
      <c r="L29" s="1359">
        <v>99.168000000000006</v>
      </c>
      <c r="M29" s="1359">
        <v>75.132000000000005</v>
      </c>
      <c r="N29" s="1359">
        <v>11.926</v>
      </c>
      <c r="O29" s="1359">
        <v>1279.711</v>
      </c>
      <c r="P29" s="1359">
        <v>13.853</v>
      </c>
      <c r="Q29" s="1359">
        <v>0</v>
      </c>
    </row>
    <row r="30" spans="1:17" s="190" customFormat="1" ht="13.5" customHeight="1" x14ac:dyDescent="0.25">
      <c r="A30" s="948"/>
      <c r="B30" s="951" t="s">
        <v>350</v>
      </c>
      <c r="C30" s="952"/>
      <c r="D30" s="952"/>
      <c r="E30" s="952"/>
      <c r="F30" s="952"/>
      <c r="G30" s="952"/>
      <c r="H30" s="952"/>
      <c r="I30" s="952"/>
      <c r="J30" s="952"/>
      <c r="K30" s="952"/>
      <c r="L30" s="952"/>
      <c r="M30" s="952"/>
      <c r="N30" s="952"/>
      <c r="O30" s="952"/>
      <c r="P30" s="952"/>
      <c r="Q30" s="952"/>
    </row>
    <row r="31" spans="1:17" s="190" customFormat="1" ht="11.15" customHeight="1" x14ac:dyDescent="0.25">
      <c r="A31" s="1031" t="s">
        <v>2031</v>
      </c>
      <c r="B31" s="1359">
        <v>145431</v>
      </c>
      <c r="C31" s="1359">
        <v>54946</v>
      </c>
      <c r="D31" s="1359">
        <v>43534</v>
      </c>
      <c r="E31" s="1359">
        <v>30016</v>
      </c>
      <c r="F31" s="1359">
        <v>262</v>
      </c>
      <c r="G31" s="1359">
        <v>1646</v>
      </c>
      <c r="H31" s="1359">
        <v>668</v>
      </c>
      <c r="I31" s="1359">
        <v>47</v>
      </c>
      <c r="J31" s="1359">
        <v>4</v>
      </c>
      <c r="K31" s="1359">
        <v>0</v>
      </c>
      <c r="L31" s="1359">
        <v>0</v>
      </c>
      <c r="M31" s="1359">
        <v>0</v>
      </c>
      <c r="N31" s="1359">
        <v>0</v>
      </c>
      <c r="O31" s="1359">
        <v>12110</v>
      </c>
      <c r="P31" s="1359">
        <v>1166</v>
      </c>
      <c r="Q31" s="1359">
        <v>1032</v>
      </c>
    </row>
    <row r="32" spans="1:17" s="190" customFormat="1" ht="11.15" customHeight="1" x14ac:dyDescent="0.25">
      <c r="A32" s="1032" t="s">
        <v>321</v>
      </c>
      <c r="B32" s="1359">
        <v>46547397</v>
      </c>
      <c r="C32" s="1359">
        <v>18717729</v>
      </c>
      <c r="D32" s="1359">
        <v>13845723</v>
      </c>
      <c r="E32" s="1359">
        <v>9522839</v>
      </c>
      <c r="F32" s="1359">
        <v>1621</v>
      </c>
      <c r="G32" s="1359">
        <v>418944</v>
      </c>
      <c r="H32" s="1359">
        <v>96290</v>
      </c>
      <c r="I32" s="1359">
        <v>898</v>
      </c>
      <c r="J32" s="1359">
        <v>6</v>
      </c>
      <c r="K32" s="1359">
        <v>0</v>
      </c>
      <c r="L32" s="1359">
        <v>0</v>
      </c>
      <c r="M32" s="1359">
        <v>0</v>
      </c>
      <c r="N32" s="1359">
        <v>0</v>
      </c>
      <c r="O32" s="1359">
        <v>3738931</v>
      </c>
      <c r="P32" s="1359">
        <v>196914</v>
      </c>
      <c r="Q32" s="1359">
        <v>7502</v>
      </c>
    </row>
    <row r="33" spans="1:17" s="190" customFormat="1" ht="11.15" customHeight="1" x14ac:dyDescent="0.25">
      <c r="A33" s="1033" t="s">
        <v>877</v>
      </c>
      <c r="B33" s="1359">
        <v>23157601</v>
      </c>
      <c r="C33" s="1359">
        <v>9291586</v>
      </c>
      <c r="D33" s="1359">
        <v>6908030</v>
      </c>
      <c r="E33" s="1359">
        <v>4744837</v>
      </c>
      <c r="F33" s="1359">
        <v>187</v>
      </c>
      <c r="G33" s="1359">
        <v>208148</v>
      </c>
      <c r="H33" s="1359">
        <v>44315</v>
      </c>
      <c r="I33" s="1359">
        <v>457</v>
      </c>
      <c r="J33" s="1359">
        <v>1</v>
      </c>
      <c r="K33" s="1359">
        <v>0</v>
      </c>
      <c r="L33" s="1359">
        <v>0</v>
      </c>
      <c r="M33" s="1359">
        <v>0</v>
      </c>
      <c r="N33" s="1359">
        <v>0</v>
      </c>
      <c r="O33" s="1359">
        <v>1864215</v>
      </c>
      <c r="P33" s="1359">
        <v>92125</v>
      </c>
      <c r="Q33" s="1359">
        <v>3700</v>
      </c>
    </row>
    <row r="34" spans="1:17" s="190" customFormat="1" ht="11.15" customHeight="1" x14ac:dyDescent="0.25">
      <c r="A34" s="1034" t="s">
        <v>878</v>
      </c>
      <c r="B34" s="1359">
        <v>23304789</v>
      </c>
      <c r="C34" s="1359">
        <v>9417849</v>
      </c>
      <c r="D34" s="1359">
        <v>6930675</v>
      </c>
      <c r="E34" s="1359">
        <v>4730947</v>
      </c>
      <c r="F34" s="1359">
        <v>197</v>
      </c>
      <c r="G34" s="1359">
        <v>210110</v>
      </c>
      <c r="H34" s="1359">
        <v>45150</v>
      </c>
      <c r="I34" s="1359">
        <v>441</v>
      </c>
      <c r="J34" s="1359">
        <v>5</v>
      </c>
      <c r="K34" s="1359">
        <v>0</v>
      </c>
      <c r="L34" s="1359">
        <v>0</v>
      </c>
      <c r="M34" s="1359">
        <v>0</v>
      </c>
      <c r="N34" s="1359">
        <v>0</v>
      </c>
      <c r="O34" s="1359">
        <v>1872403</v>
      </c>
      <c r="P34" s="1359">
        <v>93211</v>
      </c>
      <c r="Q34" s="1359">
        <v>3801</v>
      </c>
    </row>
    <row r="35" spans="1:17" s="190" customFormat="1" ht="11.15" customHeight="1" x14ac:dyDescent="0.25">
      <c r="A35" s="1035" t="s">
        <v>1401</v>
      </c>
      <c r="B35" s="1359">
        <v>85007</v>
      </c>
      <c r="C35" s="1359">
        <v>8294</v>
      </c>
      <c r="D35" s="1359">
        <v>7018</v>
      </c>
      <c r="E35" s="1359">
        <v>47055</v>
      </c>
      <c r="F35" s="1359">
        <v>1237</v>
      </c>
      <c r="G35" s="1359">
        <v>686</v>
      </c>
      <c r="H35" s="1359">
        <v>6825</v>
      </c>
      <c r="I35" s="1359">
        <v>0</v>
      </c>
      <c r="J35" s="1359">
        <v>0</v>
      </c>
      <c r="K35" s="1359">
        <v>0</v>
      </c>
      <c r="L35" s="1359">
        <v>0</v>
      </c>
      <c r="M35" s="1359">
        <v>0</v>
      </c>
      <c r="N35" s="1359">
        <v>0</v>
      </c>
      <c r="O35" s="1359">
        <v>2313</v>
      </c>
      <c r="P35" s="1359">
        <v>11578</v>
      </c>
      <c r="Q35" s="1359">
        <v>1</v>
      </c>
    </row>
    <row r="36" spans="1:17" s="190" customFormat="1" ht="11.15" customHeight="1" x14ac:dyDescent="0.25">
      <c r="A36" s="1036" t="s">
        <v>322</v>
      </c>
      <c r="B36" s="1359">
        <v>128527.20000000001</v>
      </c>
      <c r="C36" s="1359">
        <v>94475.486000000004</v>
      </c>
      <c r="D36" s="1359">
        <v>30554.018</v>
      </c>
      <c r="E36" s="1359">
        <v>6.5840000000000005</v>
      </c>
      <c r="F36" s="1359">
        <v>4.5659999999999998</v>
      </c>
      <c r="G36" s="1359">
        <v>539.54099999999994</v>
      </c>
      <c r="H36" s="1359">
        <v>262.214</v>
      </c>
      <c r="I36" s="1359">
        <v>0</v>
      </c>
      <c r="J36" s="1359">
        <v>0</v>
      </c>
      <c r="K36" s="1359">
        <v>0</v>
      </c>
      <c r="L36" s="1359">
        <v>0</v>
      </c>
      <c r="M36" s="1359">
        <v>0</v>
      </c>
      <c r="N36" s="1359">
        <v>0</v>
      </c>
      <c r="O36" s="1359">
        <v>2666.0420000000004</v>
      </c>
      <c r="P36" s="1359">
        <v>17.248999999999999</v>
      </c>
      <c r="Q36" s="1359">
        <v>1.5</v>
      </c>
    </row>
    <row r="37" spans="1:17" s="190" customFormat="1" ht="11.15" customHeight="1" x14ac:dyDescent="0.25">
      <c r="A37" s="1037" t="s">
        <v>1399</v>
      </c>
      <c r="B37" s="1359">
        <v>64697.498</v>
      </c>
      <c r="C37" s="1359">
        <v>48052.667999999998</v>
      </c>
      <c r="D37" s="1359">
        <v>15477.86</v>
      </c>
      <c r="E37" s="1359">
        <v>0.36</v>
      </c>
      <c r="F37" s="1359">
        <v>4.5659999999999998</v>
      </c>
      <c r="G37" s="1359">
        <v>84.510999999999996</v>
      </c>
      <c r="H37" s="1359">
        <v>30.997</v>
      </c>
      <c r="I37" s="1359">
        <v>0</v>
      </c>
      <c r="J37" s="1359">
        <v>0</v>
      </c>
      <c r="K37" s="1359">
        <v>0</v>
      </c>
      <c r="L37" s="1359">
        <v>0</v>
      </c>
      <c r="M37" s="1359">
        <v>0</v>
      </c>
      <c r="N37" s="1359">
        <v>0</v>
      </c>
      <c r="O37" s="1359">
        <v>1042.027</v>
      </c>
      <c r="P37" s="1359">
        <v>3.0089999999999999</v>
      </c>
      <c r="Q37" s="1359">
        <v>1.5</v>
      </c>
    </row>
    <row r="38" spans="1:17" s="190" customFormat="1" ht="11.15" customHeight="1" x14ac:dyDescent="0.25">
      <c r="A38" s="1034" t="s">
        <v>1402</v>
      </c>
      <c r="B38" s="1359">
        <v>63829.70199999999</v>
      </c>
      <c r="C38" s="1359">
        <v>46422.817999999999</v>
      </c>
      <c r="D38" s="1359">
        <v>15076.157999999999</v>
      </c>
      <c r="E38" s="1359">
        <v>6.2240000000000002</v>
      </c>
      <c r="F38" s="1359">
        <v>0</v>
      </c>
      <c r="G38" s="1359">
        <v>455.03</v>
      </c>
      <c r="H38" s="1359">
        <v>231.21700000000001</v>
      </c>
      <c r="I38" s="1359">
        <v>0</v>
      </c>
      <c r="J38" s="1359">
        <v>0</v>
      </c>
      <c r="K38" s="1359">
        <v>0</v>
      </c>
      <c r="L38" s="1359">
        <v>0</v>
      </c>
      <c r="M38" s="1359">
        <v>0</v>
      </c>
      <c r="N38" s="1359">
        <v>0</v>
      </c>
      <c r="O38" s="1359">
        <v>1624.0150000000001</v>
      </c>
      <c r="P38" s="1359">
        <v>14.24</v>
      </c>
      <c r="Q38" s="1359">
        <v>0</v>
      </c>
    </row>
    <row r="39" spans="1:17" s="190" customFormat="1" ht="11.15" customHeight="1" x14ac:dyDescent="0.25">
      <c r="A39" s="795" t="s">
        <v>323</v>
      </c>
      <c r="B39" s="1359">
        <v>2703.1459999999997</v>
      </c>
      <c r="C39" s="1359">
        <v>2169.098</v>
      </c>
      <c r="D39" s="1359">
        <v>21.347999999999999</v>
      </c>
      <c r="E39" s="1359">
        <v>1.0069999999999999</v>
      </c>
      <c r="F39" s="1359">
        <v>0</v>
      </c>
      <c r="G39" s="1359">
        <v>144.44</v>
      </c>
      <c r="H39" s="1359">
        <v>112.72</v>
      </c>
      <c r="I39" s="1359">
        <v>0</v>
      </c>
      <c r="J39" s="1359">
        <v>0</v>
      </c>
      <c r="K39" s="1359">
        <v>0</v>
      </c>
      <c r="L39" s="1359">
        <v>0</v>
      </c>
      <c r="M39" s="1359">
        <v>0</v>
      </c>
      <c r="N39" s="1359">
        <v>0</v>
      </c>
      <c r="O39" s="1359">
        <v>184.26600000000002</v>
      </c>
      <c r="P39" s="1359">
        <v>70.266999999999996</v>
      </c>
      <c r="Q39" s="1359">
        <v>0</v>
      </c>
    </row>
    <row r="40" spans="1:17" s="190" customFormat="1" ht="11.15" customHeight="1" x14ac:dyDescent="0.25">
      <c r="A40" s="1038" t="s">
        <v>1400</v>
      </c>
      <c r="B40" s="1359">
        <v>1464.9419999999998</v>
      </c>
      <c r="C40" s="1359">
        <v>1206.2470000000001</v>
      </c>
      <c r="D40" s="1359">
        <v>6.109</v>
      </c>
      <c r="E40" s="1359">
        <v>6.2E-2</v>
      </c>
      <c r="F40" s="1359">
        <v>0</v>
      </c>
      <c r="G40" s="1359">
        <v>87.1</v>
      </c>
      <c r="H40" s="1359">
        <v>33.621000000000002</v>
      </c>
      <c r="I40" s="1359">
        <v>0</v>
      </c>
      <c r="J40" s="1359">
        <v>0</v>
      </c>
      <c r="K40" s="1359">
        <v>0</v>
      </c>
      <c r="L40" s="1359">
        <v>0</v>
      </c>
      <c r="M40" s="1359">
        <v>0</v>
      </c>
      <c r="N40" s="1359">
        <v>0</v>
      </c>
      <c r="O40" s="1359">
        <v>116.223</v>
      </c>
      <c r="P40" s="1359">
        <v>15.58</v>
      </c>
      <c r="Q40" s="1359">
        <v>0</v>
      </c>
    </row>
    <row r="41" spans="1:17" s="190" customFormat="1" ht="11.15" customHeight="1" x14ac:dyDescent="0.25">
      <c r="A41" s="1033" t="s">
        <v>1403</v>
      </c>
      <c r="B41" s="1359">
        <v>1238.2039999999997</v>
      </c>
      <c r="C41" s="1359">
        <v>962.851</v>
      </c>
      <c r="D41" s="1359">
        <v>15.239000000000001</v>
      </c>
      <c r="E41" s="1359">
        <v>0.94499999999999995</v>
      </c>
      <c r="F41" s="1359">
        <v>0</v>
      </c>
      <c r="G41" s="1359">
        <v>57.34</v>
      </c>
      <c r="H41" s="1359">
        <v>79.099000000000004</v>
      </c>
      <c r="I41" s="1359">
        <v>0</v>
      </c>
      <c r="J41" s="1359">
        <v>0</v>
      </c>
      <c r="K41" s="1359">
        <v>0</v>
      </c>
      <c r="L41" s="1359">
        <v>0</v>
      </c>
      <c r="M41" s="1359">
        <v>0</v>
      </c>
      <c r="N41" s="1359">
        <v>0</v>
      </c>
      <c r="O41" s="1359">
        <v>68.043000000000006</v>
      </c>
      <c r="P41" s="1359">
        <v>54.686999999999998</v>
      </c>
      <c r="Q41" s="1359">
        <v>0</v>
      </c>
    </row>
    <row r="42" spans="1:17" s="190" customFormat="1" ht="4.5" customHeight="1" thickBot="1" x14ac:dyDescent="0.3">
      <c r="A42" s="599"/>
      <c r="B42" s="600"/>
      <c r="C42" s="600"/>
      <c r="D42" s="600"/>
      <c r="E42" s="600"/>
      <c r="F42" s="600"/>
      <c r="G42" s="600"/>
      <c r="H42" s="600"/>
      <c r="I42" s="600"/>
      <c r="J42" s="600"/>
      <c r="K42" s="600"/>
      <c r="L42" s="600"/>
      <c r="M42" s="600"/>
      <c r="N42" s="600"/>
      <c r="O42" s="600"/>
      <c r="P42" s="600"/>
      <c r="Q42" s="600"/>
    </row>
    <row r="43" spans="1:17" s="190" customFormat="1" ht="11.25" customHeight="1" thickTop="1" x14ac:dyDescent="0.25">
      <c r="A43" s="145" t="s">
        <v>351</v>
      </c>
      <c r="B43" s="779"/>
      <c r="C43" s="779"/>
      <c r="D43" s="779"/>
      <c r="E43" s="779"/>
      <c r="F43" s="779"/>
      <c r="G43" s="779"/>
      <c r="H43" s="779"/>
      <c r="I43" s="779"/>
      <c r="J43" s="779"/>
      <c r="K43" s="779"/>
      <c r="L43" s="779"/>
      <c r="M43" s="779"/>
      <c r="N43" s="779"/>
      <c r="O43" s="779"/>
      <c r="P43" s="779"/>
      <c r="Q43" s="779"/>
    </row>
    <row r="44" spans="1:17" s="190" customFormat="1" ht="12.75" customHeight="1" x14ac:dyDescent="0.25">
      <c r="A44" s="765" t="s">
        <v>1280</v>
      </c>
      <c r="B44" s="601"/>
      <c r="C44" s="601"/>
      <c r="D44" s="601"/>
      <c r="E44" s="601"/>
      <c r="F44" s="601"/>
      <c r="G44" s="601"/>
      <c r="H44" s="601"/>
      <c r="I44" s="601"/>
      <c r="J44" s="601"/>
      <c r="K44" s="601"/>
      <c r="L44" s="601"/>
      <c r="M44" s="601"/>
      <c r="N44" s="601"/>
      <c r="O44" s="601"/>
      <c r="P44" s="601"/>
      <c r="Q44" s="601"/>
    </row>
  </sheetData>
  <mergeCells count="17">
    <mergeCell ref="L3:L4"/>
    <mergeCell ref="M3:M4"/>
    <mergeCell ref="N3:N4"/>
    <mergeCell ref="O3:O4"/>
    <mergeCell ref="P3:P4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K3:K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Sheet123"/>
  <dimension ref="A1:Q68"/>
  <sheetViews>
    <sheetView showGridLines="0" showRuler="0" zoomScaleSheetLayoutView="100" workbookViewId="0">
      <selection sqref="A1:Q1"/>
    </sheetView>
  </sheetViews>
  <sheetFormatPr defaultColWidth="9.453125" defaultRowHeight="12.5" x14ac:dyDescent="0.25"/>
  <cols>
    <col min="1" max="1" width="16" style="190" customWidth="1"/>
    <col min="2" max="17" width="7.453125" style="190" customWidth="1"/>
    <col min="18" max="18" width="1.54296875" style="190" customWidth="1"/>
    <col min="19" max="35" width="6.453125" style="190" customWidth="1"/>
    <col min="36" max="36" width="9.453125" style="190"/>
    <col min="37" max="37" width="6" style="190" customWidth="1"/>
    <col min="38" max="16384" width="9.453125" style="190"/>
  </cols>
  <sheetData>
    <row r="1" spans="1:17" s="590" customFormat="1" ht="16.5" customHeight="1" x14ac:dyDescent="0.35">
      <c r="A1" s="1483" t="s">
        <v>1561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  <c r="N1" s="1483"/>
      <c r="O1" s="1483"/>
      <c r="P1" s="1483"/>
      <c r="Q1" s="1483"/>
    </row>
    <row r="2" spans="1:17" ht="9" customHeight="1" x14ac:dyDescent="0.25">
      <c r="A2" s="778">
        <v>2024</v>
      </c>
      <c r="B2" s="779"/>
      <c r="C2" s="589"/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753"/>
      <c r="Q2" s="753"/>
    </row>
    <row r="3" spans="1:17" ht="10.4" customHeight="1" x14ac:dyDescent="0.25">
      <c r="A3" s="962" t="s">
        <v>334</v>
      </c>
      <c r="B3" s="1680" t="s">
        <v>1</v>
      </c>
      <c r="C3" s="1680" t="s">
        <v>335</v>
      </c>
      <c r="D3" s="1680" t="s">
        <v>336</v>
      </c>
      <c r="E3" s="1680" t="s">
        <v>337</v>
      </c>
      <c r="F3" s="1680" t="s">
        <v>338</v>
      </c>
      <c r="G3" s="1680" t="s">
        <v>339</v>
      </c>
      <c r="H3" s="1680" t="s">
        <v>340</v>
      </c>
      <c r="I3" s="1680" t="s">
        <v>341</v>
      </c>
      <c r="J3" s="1680" t="s">
        <v>342</v>
      </c>
      <c r="K3" s="1719" t="s">
        <v>1949</v>
      </c>
      <c r="L3" s="1680" t="s">
        <v>343</v>
      </c>
      <c r="M3" s="1719" t="s">
        <v>344</v>
      </c>
      <c r="N3" s="1680" t="s">
        <v>345</v>
      </c>
      <c r="O3" s="1680" t="s">
        <v>346</v>
      </c>
      <c r="P3" s="1680" t="s">
        <v>347</v>
      </c>
      <c r="Q3" s="1681" t="s">
        <v>15</v>
      </c>
    </row>
    <row r="4" spans="1:17" ht="10.4" customHeight="1" x14ac:dyDescent="0.25">
      <c r="A4" s="1110" t="s">
        <v>319</v>
      </c>
      <c r="B4" s="1680"/>
      <c r="C4" s="1680"/>
      <c r="D4" s="1680"/>
      <c r="E4" s="1680"/>
      <c r="F4" s="1680"/>
      <c r="G4" s="1680"/>
      <c r="H4" s="1680"/>
      <c r="I4" s="1680"/>
      <c r="J4" s="1680"/>
      <c r="K4" s="1719"/>
      <c r="L4" s="1680"/>
      <c r="M4" s="1719"/>
      <c r="N4" s="1680"/>
      <c r="O4" s="1680"/>
      <c r="P4" s="1680"/>
      <c r="Q4" s="1681"/>
    </row>
    <row r="5" spans="1:17" ht="4.4000000000000004" customHeight="1" x14ac:dyDescent="0.25">
      <c r="A5" s="761"/>
      <c r="B5" s="761"/>
      <c r="C5" s="761"/>
      <c r="D5" s="761"/>
      <c r="E5" s="761"/>
      <c r="F5" s="761"/>
      <c r="G5" s="761"/>
      <c r="H5" s="761"/>
      <c r="I5" s="761"/>
      <c r="J5" s="761"/>
      <c r="K5" s="761"/>
      <c r="L5" s="761"/>
      <c r="M5" s="761"/>
      <c r="N5" s="761"/>
      <c r="O5" s="761"/>
      <c r="P5" s="761"/>
      <c r="Q5" s="761"/>
    </row>
    <row r="6" spans="1:17" ht="10.4" customHeight="1" x14ac:dyDescent="0.25">
      <c r="A6" s="947"/>
      <c r="B6" s="1717" t="s">
        <v>352</v>
      </c>
      <c r="C6" s="1717"/>
      <c r="D6" s="1717"/>
      <c r="E6" s="1717"/>
      <c r="F6" s="1717"/>
      <c r="G6" s="1717"/>
      <c r="H6" s="1717"/>
      <c r="I6" s="1717"/>
      <c r="J6" s="1717"/>
      <c r="K6" s="1717"/>
      <c r="L6" s="1717"/>
      <c r="M6" s="1717"/>
      <c r="N6" s="1717"/>
      <c r="O6" s="1717"/>
      <c r="P6" s="1717"/>
      <c r="Q6" s="1717"/>
    </row>
    <row r="7" spans="1:17" ht="11.15" customHeight="1" x14ac:dyDescent="0.25">
      <c r="A7" s="1031" t="s">
        <v>2031</v>
      </c>
      <c r="B7" s="1360">
        <v>245911</v>
      </c>
      <c r="C7" s="1360">
        <v>112729</v>
      </c>
      <c r="D7" s="1360">
        <v>51890</v>
      </c>
      <c r="E7" s="1360">
        <v>31730</v>
      </c>
      <c r="F7" s="1360">
        <v>1450</v>
      </c>
      <c r="G7" s="1360">
        <v>13299</v>
      </c>
      <c r="H7" s="1360">
        <v>6689</v>
      </c>
      <c r="I7" s="1360">
        <v>2741</v>
      </c>
      <c r="J7" s="1360">
        <v>1089</v>
      </c>
      <c r="K7" s="1360">
        <v>864</v>
      </c>
      <c r="L7" s="1360">
        <v>1637</v>
      </c>
      <c r="M7" s="1360">
        <v>939</v>
      </c>
      <c r="N7" s="1360">
        <v>432</v>
      </c>
      <c r="O7" s="1360">
        <v>15899</v>
      </c>
      <c r="P7" s="1360">
        <v>1371</v>
      </c>
      <c r="Q7" s="1360">
        <v>3152</v>
      </c>
    </row>
    <row r="8" spans="1:17" ht="11.15" customHeight="1" x14ac:dyDescent="0.25">
      <c r="A8" s="1032" t="s">
        <v>321</v>
      </c>
      <c r="B8" s="1360">
        <v>70416494</v>
      </c>
      <c r="C8" s="1360">
        <v>35092225</v>
      </c>
      <c r="D8" s="1360">
        <v>15929689</v>
      </c>
      <c r="E8" s="1360">
        <v>9829497</v>
      </c>
      <c r="F8" s="1360">
        <v>132267</v>
      </c>
      <c r="G8" s="1360">
        <v>2735933</v>
      </c>
      <c r="H8" s="1360">
        <v>789412</v>
      </c>
      <c r="I8" s="1360">
        <v>304399</v>
      </c>
      <c r="J8" s="1360">
        <v>109542</v>
      </c>
      <c r="K8" s="1360">
        <v>71901</v>
      </c>
      <c r="L8" s="1360">
        <v>223251</v>
      </c>
      <c r="M8" s="1360">
        <v>106587</v>
      </c>
      <c r="N8" s="1360">
        <v>11406</v>
      </c>
      <c r="O8" s="1360">
        <v>4809753</v>
      </c>
      <c r="P8" s="1360">
        <v>247856</v>
      </c>
      <c r="Q8" s="1360">
        <v>22776</v>
      </c>
    </row>
    <row r="9" spans="1:17" ht="11.15" customHeight="1" x14ac:dyDescent="0.25">
      <c r="A9" s="1041" t="s">
        <v>877</v>
      </c>
      <c r="B9" s="1360">
        <v>35034863</v>
      </c>
      <c r="C9" s="1360">
        <v>17445423</v>
      </c>
      <c r="D9" s="1360">
        <v>7952253</v>
      </c>
      <c r="E9" s="1360">
        <v>4902980</v>
      </c>
      <c r="F9" s="1360">
        <v>63440</v>
      </c>
      <c r="G9" s="1360">
        <v>1354532</v>
      </c>
      <c r="H9" s="1360">
        <v>387344</v>
      </c>
      <c r="I9" s="1360">
        <v>143968</v>
      </c>
      <c r="J9" s="1360">
        <v>54725</v>
      </c>
      <c r="K9" s="1360">
        <v>35880</v>
      </c>
      <c r="L9" s="1360">
        <v>111343</v>
      </c>
      <c r="M9" s="1360">
        <v>53345</v>
      </c>
      <c r="N9" s="1360">
        <v>5511</v>
      </c>
      <c r="O9" s="1360">
        <v>2397874</v>
      </c>
      <c r="P9" s="1360">
        <v>116173</v>
      </c>
      <c r="Q9" s="1360">
        <v>10072</v>
      </c>
    </row>
    <row r="10" spans="1:17" ht="11.15" customHeight="1" x14ac:dyDescent="0.25">
      <c r="A10" s="1034" t="s">
        <v>878</v>
      </c>
      <c r="B10" s="1360">
        <v>35224558</v>
      </c>
      <c r="C10" s="1360">
        <v>17637127</v>
      </c>
      <c r="D10" s="1360">
        <v>7968760</v>
      </c>
      <c r="E10" s="1360">
        <v>4875227</v>
      </c>
      <c r="F10" s="1360">
        <v>63486</v>
      </c>
      <c r="G10" s="1360">
        <v>1354869</v>
      </c>
      <c r="H10" s="1360">
        <v>384826</v>
      </c>
      <c r="I10" s="1360">
        <v>144620</v>
      </c>
      <c r="J10" s="1360">
        <v>54654</v>
      </c>
      <c r="K10" s="1360">
        <v>35875</v>
      </c>
      <c r="L10" s="1360">
        <v>111446</v>
      </c>
      <c r="M10" s="1360">
        <v>52796</v>
      </c>
      <c r="N10" s="1360">
        <v>5742</v>
      </c>
      <c r="O10" s="1360">
        <v>2407645</v>
      </c>
      <c r="P10" s="1360">
        <v>117321</v>
      </c>
      <c r="Q10" s="1360">
        <v>10164</v>
      </c>
    </row>
    <row r="11" spans="1:17" ht="11.15" customHeight="1" x14ac:dyDescent="0.25">
      <c r="A11" s="1035" t="s">
        <v>326</v>
      </c>
      <c r="B11" s="1360">
        <v>157073</v>
      </c>
      <c r="C11" s="1360">
        <v>9675</v>
      </c>
      <c r="D11" s="1360">
        <v>8676</v>
      </c>
      <c r="E11" s="1360">
        <v>51290</v>
      </c>
      <c r="F11" s="1360">
        <v>5341</v>
      </c>
      <c r="G11" s="1360">
        <v>26532</v>
      </c>
      <c r="H11" s="1360">
        <v>17242</v>
      </c>
      <c r="I11" s="1360">
        <v>15811</v>
      </c>
      <c r="J11" s="1360">
        <v>163</v>
      </c>
      <c r="K11" s="1360">
        <v>146</v>
      </c>
      <c r="L11" s="1360">
        <v>462</v>
      </c>
      <c r="M11" s="1360">
        <v>446</v>
      </c>
      <c r="N11" s="1360">
        <v>153</v>
      </c>
      <c r="O11" s="1360">
        <v>4234</v>
      </c>
      <c r="P11" s="1360">
        <v>14362</v>
      </c>
      <c r="Q11" s="1360">
        <v>2540</v>
      </c>
    </row>
    <row r="12" spans="1:17" ht="11.15" customHeight="1" x14ac:dyDescent="0.25">
      <c r="A12" s="1036" t="s">
        <v>322</v>
      </c>
      <c r="B12" s="1360">
        <v>241582.79199999993</v>
      </c>
      <c r="C12" s="1360">
        <v>190153.109</v>
      </c>
      <c r="D12" s="1360">
        <v>34984.462</v>
      </c>
      <c r="E12" s="1360">
        <v>25.024000000000001</v>
      </c>
      <c r="F12" s="1360">
        <v>311.90499999999997</v>
      </c>
      <c r="G12" s="1360">
        <v>6672.2380000000012</v>
      </c>
      <c r="H12" s="1360">
        <v>2747.0610000000001</v>
      </c>
      <c r="I12" s="1360">
        <v>658.19900000000007</v>
      </c>
      <c r="J12" s="1360">
        <v>272.51600000000002</v>
      </c>
      <c r="K12" s="1360">
        <v>357.262</v>
      </c>
      <c r="L12" s="1360">
        <v>485.27099999999996</v>
      </c>
      <c r="M12" s="1360">
        <v>231.51299999999998</v>
      </c>
      <c r="N12" s="1360">
        <v>52.308</v>
      </c>
      <c r="O12" s="1360">
        <v>4603.5720000000001</v>
      </c>
      <c r="P12" s="1360">
        <v>26.851999999999997</v>
      </c>
      <c r="Q12" s="1360">
        <v>1.5</v>
      </c>
    </row>
    <row r="13" spans="1:17" ht="11.15" customHeight="1" x14ac:dyDescent="0.25">
      <c r="A13" s="1037" t="s">
        <v>1399</v>
      </c>
      <c r="B13" s="1360">
        <v>128783.39300000003</v>
      </c>
      <c r="C13" s="1360">
        <v>102696.118</v>
      </c>
      <c r="D13" s="1360">
        <v>18983.238000000001</v>
      </c>
      <c r="E13" s="1360">
        <v>15.356999999999999</v>
      </c>
      <c r="F13" s="1360">
        <v>111.196</v>
      </c>
      <c r="G13" s="1360">
        <v>3496.2000000000003</v>
      </c>
      <c r="H13" s="1360">
        <v>1145.6759999999999</v>
      </c>
      <c r="I13" s="1360">
        <v>298.06</v>
      </c>
      <c r="J13" s="1360">
        <v>114.97199999999999</v>
      </c>
      <c r="K13" s="1360">
        <v>242.03800000000001</v>
      </c>
      <c r="L13" s="1360">
        <v>203.04600000000002</v>
      </c>
      <c r="M13" s="1360">
        <v>70.656999999999996</v>
      </c>
      <c r="N13" s="1360">
        <v>26.719000000000001</v>
      </c>
      <c r="O13" s="1360">
        <v>1374.3690000000001</v>
      </c>
      <c r="P13" s="1360">
        <v>4.2469999999999999</v>
      </c>
      <c r="Q13" s="1360">
        <v>1.5</v>
      </c>
    </row>
    <row r="14" spans="1:17" ht="11.15" customHeight="1" x14ac:dyDescent="0.25">
      <c r="A14" s="1034" t="s">
        <v>1402</v>
      </c>
      <c r="B14" s="1360">
        <v>112799.399</v>
      </c>
      <c r="C14" s="1360">
        <v>87456.991000000009</v>
      </c>
      <c r="D14" s="1360">
        <v>16001.223999999998</v>
      </c>
      <c r="E14" s="1360">
        <v>9.6669999999999998</v>
      </c>
      <c r="F14" s="1360">
        <v>200.709</v>
      </c>
      <c r="G14" s="1360">
        <v>3176.0379999999996</v>
      </c>
      <c r="H14" s="1360">
        <v>1601.3850000000002</v>
      </c>
      <c r="I14" s="1360">
        <v>360.13900000000001</v>
      </c>
      <c r="J14" s="1360">
        <v>157.54400000000001</v>
      </c>
      <c r="K14" s="1360">
        <v>115.224</v>
      </c>
      <c r="L14" s="1360">
        <v>282.22500000000002</v>
      </c>
      <c r="M14" s="1360">
        <v>160.85599999999999</v>
      </c>
      <c r="N14" s="1360">
        <v>25.588999999999999</v>
      </c>
      <c r="O14" s="1360">
        <v>3229.203</v>
      </c>
      <c r="P14" s="1360">
        <v>22.605</v>
      </c>
      <c r="Q14" s="1360">
        <v>0</v>
      </c>
    </row>
    <row r="15" spans="1:17" ht="11.15" customHeight="1" x14ac:dyDescent="0.25">
      <c r="A15" s="795" t="s">
        <v>323</v>
      </c>
      <c r="B15" s="1360">
        <v>13240.184999999999</v>
      </c>
      <c r="C15" s="1360">
        <v>8136.3109999999997</v>
      </c>
      <c r="D15" s="1360">
        <v>398.38499999999999</v>
      </c>
      <c r="E15" s="1360">
        <v>1.17</v>
      </c>
      <c r="F15" s="1360">
        <v>58.49</v>
      </c>
      <c r="G15" s="1360">
        <v>1404.9840000000002</v>
      </c>
      <c r="H15" s="1360">
        <v>928.08</v>
      </c>
      <c r="I15" s="1360">
        <v>175.85900000000001</v>
      </c>
      <c r="J15" s="1360">
        <v>49.95</v>
      </c>
      <c r="K15" s="1360">
        <v>50.558999999999997</v>
      </c>
      <c r="L15" s="1360">
        <v>119.988</v>
      </c>
      <c r="M15" s="1360">
        <v>85.587000000000003</v>
      </c>
      <c r="N15" s="1360">
        <v>14.754</v>
      </c>
      <c r="O15" s="1360">
        <v>1731.7640000000001</v>
      </c>
      <c r="P15" s="1360">
        <v>84.304000000000002</v>
      </c>
      <c r="Q15" s="1360">
        <v>0</v>
      </c>
    </row>
    <row r="16" spans="1:17" ht="11.15" customHeight="1" x14ac:dyDescent="0.25">
      <c r="A16" s="1038" t="s">
        <v>1400</v>
      </c>
      <c r="B16" s="1360">
        <v>7134.223</v>
      </c>
      <c r="C16" s="1360">
        <v>5532.0390000000007</v>
      </c>
      <c r="D16" s="1360">
        <v>377.63100000000003</v>
      </c>
      <c r="E16" s="1360">
        <v>6.2E-2</v>
      </c>
      <c r="F16" s="1360">
        <v>11.239000000000001</v>
      </c>
      <c r="G16" s="1360">
        <v>461.15999999999997</v>
      </c>
      <c r="H16" s="1360">
        <v>255.29</v>
      </c>
      <c r="I16" s="1360">
        <v>47.211999999999996</v>
      </c>
      <c r="J16" s="1360">
        <v>9.3919999999999995</v>
      </c>
      <c r="K16" s="1360">
        <v>6.3209999999999997</v>
      </c>
      <c r="L16" s="1360">
        <v>20.82</v>
      </c>
      <c r="M16" s="1360">
        <v>10.455</v>
      </c>
      <c r="N16" s="1360">
        <v>2.8279999999999998</v>
      </c>
      <c r="O16" s="1360">
        <v>384.01</v>
      </c>
      <c r="P16" s="1360">
        <v>15.763999999999999</v>
      </c>
      <c r="Q16" s="1360">
        <v>0</v>
      </c>
    </row>
    <row r="17" spans="1:17" ht="11.15" customHeight="1" x14ac:dyDescent="0.25">
      <c r="A17" s="1033" t="s">
        <v>1403</v>
      </c>
      <c r="B17" s="1360">
        <v>6105.9620000000004</v>
      </c>
      <c r="C17" s="1360">
        <v>2604.2719999999999</v>
      </c>
      <c r="D17" s="1360">
        <v>20.753999999999998</v>
      </c>
      <c r="E17" s="1360">
        <v>1.1079999999999999</v>
      </c>
      <c r="F17" s="1360">
        <v>47.250999999999998</v>
      </c>
      <c r="G17" s="1360">
        <v>943.82399999999996</v>
      </c>
      <c r="H17" s="1360">
        <v>672.79000000000008</v>
      </c>
      <c r="I17" s="1360">
        <v>128.64699999999999</v>
      </c>
      <c r="J17" s="1360">
        <v>40.558</v>
      </c>
      <c r="K17" s="1360">
        <v>44.238</v>
      </c>
      <c r="L17" s="1360">
        <v>99.168000000000006</v>
      </c>
      <c r="M17" s="1360">
        <v>75.132000000000005</v>
      </c>
      <c r="N17" s="1360">
        <v>11.926</v>
      </c>
      <c r="O17" s="1360">
        <v>1347.7540000000001</v>
      </c>
      <c r="P17" s="1360">
        <v>68.539999999999992</v>
      </c>
      <c r="Q17" s="1360">
        <v>0</v>
      </c>
    </row>
    <row r="18" spans="1:17" ht="10.4" customHeight="1" x14ac:dyDescent="0.25">
      <c r="A18" s="1039"/>
      <c r="B18" s="1718" t="s">
        <v>353</v>
      </c>
      <c r="C18" s="1718"/>
      <c r="D18" s="1718"/>
      <c r="E18" s="1718"/>
      <c r="F18" s="1718"/>
      <c r="G18" s="1718"/>
      <c r="H18" s="1718"/>
      <c r="I18" s="1718"/>
      <c r="J18" s="1718"/>
      <c r="K18" s="1718"/>
      <c r="L18" s="1718"/>
      <c r="M18" s="1718"/>
      <c r="N18" s="1718"/>
      <c r="O18" s="1718"/>
      <c r="P18" s="1718"/>
      <c r="Q18" s="1718"/>
    </row>
    <row r="19" spans="1:17" ht="11.15" customHeight="1" x14ac:dyDescent="0.25">
      <c r="A19" s="1031" t="s">
        <v>2031</v>
      </c>
      <c r="B19" s="1360">
        <v>185564</v>
      </c>
      <c r="C19" s="1360">
        <v>98533</v>
      </c>
      <c r="D19" s="1360">
        <v>44093</v>
      </c>
      <c r="E19" s="1360">
        <v>29649</v>
      </c>
      <c r="F19" s="1360">
        <v>241</v>
      </c>
      <c r="G19" s="1360">
        <v>2499</v>
      </c>
      <c r="H19" s="1360">
        <v>361</v>
      </c>
      <c r="I19" s="1360">
        <v>16</v>
      </c>
      <c r="J19" s="1360">
        <v>1</v>
      </c>
      <c r="K19" s="1360">
        <v>0</v>
      </c>
      <c r="L19" s="1360">
        <v>0</v>
      </c>
      <c r="M19" s="1360">
        <v>0</v>
      </c>
      <c r="N19" s="1360">
        <v>0</v>
      </c>
      <c r="O19" s="1360">
        <v>8321</v>
      </c>
      <c r="P19" s="1360">
        <v>211</v>
      </c>
      <c r="Q19" s="1360">
        <v>1639</v>
      </c>
    </row>
    <row r="20" spans="1:17" ht="11.15" customHeight="1" x14ac:dyDescent="0.25">
      <c r="A20" s="1032" t="s">
        <v>321</v>
      </c>
      <c r="B20" s="1360">
        <v>57648352</v>
      </c>
      <c r="C20" s="1360">
        <v>31122915</v>
      </c>
      <c r="D20" s="1360">
        <v>13829060</v>
      </c>
      <c r="E20" s="1360">
        <v>9280358</v>
      </c>
      <c r="F20" s="1360">
        <v>1638</v>
      </c>
      <c r="G20" s="1360">
        <v>655038</v>
      </c>
      <c r="H20" s="1360">
        <v>39074</v>
      </c>
      <c r="I20" s="1360">
        <v>31</v>
      </c>
      <c r="J20" s="1360">
        <v>1</v>
      </c>
      <c r="K20" s="1360">
        <v>0</v>
      </c>
      <c r="L20" s="1360">
        <v>0</v>
      </c>
      <c r="M20" s="1360">
        <v>0</v>
      </c>
      <c r="N20" s="1360">
        <v>0</v>
      </c>
      <c r="O20" s="1360">
        <v>2656526</v>
      </c>
      <c r="P20" s="1360">
        <v>52639</v>
      </c>
      <c r="Q20" s="1360">
        <v>11072</v>
      </c>
    </row>
    <row r="21" spans="1:17" ht="11.15" customHeight="1" x14ac:dyDescent="0.25">
      <c r="A21" s="1041" t="s">
        <v>877</v>
      </c>
      <c r="B21" s="1360">
        <v>28673300</v>
      </c>
      <c r="C21" s="1360">
        <v>15470142</v>
      </c>
      <c r="D21" s="1360">
        <v>6905825</v>
      </c>
      <c r="E21" s="1360">
        <v>4621568</v>
      </c>
      <c r="F21" s="1360">
        <v>187</v>
      </c>
      <c r="G21" s="1360">
        <v>313957</v>
      </c>
      <c r="H21" s="1360">
        <v>15542</v>
      </c>
      <c r="I21" s="1360">
        <v>17</v>
      </c>
      <c r="J21" s="1360">
        <v>0</v>
      </c>
      <c r="K21" s="1360">
        <v>0</v>
      </c>
      <c r="L21" s="1360">
        <v>0</v>
      </c>
      <c r="M21" s="1360">
        <v>0</v>
      </c>
      <c r="N21" s="1360">
        <v>0</v>
      </c>
      <c r="O21" s="1360">
        <v>1320274</v>
      </c>
      <c r="P21" s="1360">
        <v>20320</v>
      </c>
      <c r="Q21" s="1360">
        <v>5468</v>
      </c>
    </row>
    <row r="22" spans="1:17" ht="11.15" customHeight="1" x14ac:dyDescent="0.25">
      <c r="A22" s="1034" t="s">
        <v>878</v>
      </c>
      <c r="B22" s="1360">
        <v>28864453</v>
      </c>
      <c r="C22" s="1360">
        <v>15644621</v>
      </c>
      <c r="D22" s="1360">
        <v>6916027</v>
      </c>
      <c r="E22" s="1360">
        <v>4609012</v>
      </c>
      <c r="F22" s="1360">
        <v>182</v>
      </c>
      <c r="G22" s="1360">
        <v>319043</v>
      </c>
      <c r="H22" s="1360">
        <v>14584</v>
      </c>
      <c r="I22" s="1360">
        <v>14</v>
      </c>
      <c r="J22" s="1360">
        <v>1</v>
      </c>
      <c r="K22" s="1360">
        <v>0</v>
      </c>
      <c r="L22" s="1360">
        <v>0</v>
      </c>
      <c r="M22" s="1360">
        <v>0</v>
      </c>
      <c r="N22" s="1360">
        <v>0</v>
      </c>
      <c r="O22" s="1360">
        <v>1333036</v>
      </c>
      <c r="P22" s="1360">
        <v>22330</v>
      </c>
      <c r="Q22" s="1360">
        <v>5603</v>
      </c>
    </row>
    <row r="23" spans="1:17" ht="11.15" customHeight="1" x14ac:dyDescent="0.25">
      <c r="A23" s="1035" t="s">
        <v>326</v>
      </c>
      <c r="B23" s="1360">
        <v>110599</v>
      </c>
      <c r="C23" s="1360">
        <v>8152</v>
      </c>
      <c r="D23" s="1360">
        <v>7208</v>
      </c>
      <c r="E23" s="1360">
        <v>49778</v>
      </c>
      <c r="F23" s="1360">
        <v>1269</v>
      </c>
      <c r="G23" s="1360">
        <v>22038</v>
      </c>
      <c r="H23" s="1360">
        <v>8948</v>
      </c>
      <c r="I23" s="1360">
        <v>0</v>
      </c>
      <c r="J23" s="1360">
        <v>0</v>
      </c>
      <c r="K23" s="1360">
        <v>0</v>
      </c>
      <c r="L23" s="1360">
        <v>0</v>
      </c>
      <c r="M23" s="1360">
        <v>0</v>
      </c>
      <c r="N23" s="1360">
        <v>0</v>
      </c>
      <c r="O23" s="1360">
        <v>3216</v>
      </c>
      <c r="P23" s="1360">
        <v>9989</v>
      </c>
      <c r="Q23" s="1360">
        <v>1</v>
      </c>
    </row>
    <row r="24" spans="1:17" s="780" customFormat="1" ht="11.15" customHeight="1" x14ac:dyDescent="0.25">
      <c r="A24" s="1036" t="s">
        <v>322</v>
      </c>
      <c r="B24" s="1360">
        <v>213726.40299999993</v>
      </c>
      <c r="C24" s="1360">
        <v>179752.245</v>
      </c>
      <c r="D24" s="1360">
        <v>33640.036</v>
      </c>
      <c r="E24" s="1360">
        <v>6.2590000000000003</v>
      </c>
      <c r="F24" s="1360">
        <v>4.5659999999999998</v>
      </c>
      <c r="G24" s="1360">
        <v>255.71600000000001</v>
      </c>
      <c r="H24" s="1360">
        <v>23.484999999999999</v>
      </c>
      <c r="I24" s="1360">
        <v>0</v>
      </c>
      <c r="J24" s="1360">
        <v>0</v>
      </c>
      <c r="K24" s="1360">
        <v>0</v>
      </c>
      <c r="L24" s="1360">
        <v>0</v>
      </c>
      <c r="M24" s="1360">
        <v>0</v>
      </c>
      <c r="N24" s="1360">
        <v>0</v>
      </c>
      <c r="O24" s="1360">
        <v>42.595999999999997</v>
      </c>
      <c r="P24" s="1360">
        <v>0</v>
      </c>
      <c r="Q24" s="1360">
        <v>1.5</v>
      </c>
    </row>
    <row r="25" spans="1:17" ht="11.15" customHeight="1" x14ac:dyDescent="0.25">
      <c r="A25" s="1037" t="s">
        <v>1399</v>
      </c>
      <c r="B25" s="1360">
        <v>115058.18600000003</v>
      </c>
      <c r="C25" s="1360">
        <v>96675.229000000007</v>
      </c>
      <c r="D25" s="1360">
        <v>18191.486000000001</v>
      </c>
      <c r="E25" s="1360">
        <v>3.5000000000000003E-2</v>
      </c>
      <c r="F25" s="1360">
        <v>4.5659999999999998</v>
      </c>
      <c r="G25" s="1360">
        <v>163.37299999999999</v>
      </c>
      <c r="H25" s="1360">
        <v>19.701000000000001</v>
      </c>
      <c r="I25" s="1360">
        <v>0</v>
      </c>
      <c r="J25" s="1360">
        <v>0</v>
      </c>
      <c r="K25" s="1360">
        <v>0</v>
      </c>
      <c r="L25" s="1360">
        <v>0</v>
      </c>
      <c r="M25" s="1360">
        <v>0</v>
      </c>
      <c r="N25" s="1360">
        <v>0</v>
      </c>
      <c r="O25" s="1360">
        <v>2.2959999999999998</v>
      </c>
      <c r="P25" s="1360">
        <v>0</v>
      </c>
      <c r="Q25" s="1360">
        <v>1.5</v>
      </c>
    </row>
    <row r="26" spans="1:17" ht="11.15" customHeight="1" x14ac:dyDescent="0.25">
      <c r="A26" s="1034" t="s">
        <v>1402</v>
      </c>
      <c r="B26" s="1360">
        <v>98668.217000000004</v>
      </c>
      <c r="C26" s="1360">
        <v>83077.016000000003</v>
      </c>
      <c r="D26" s="1360">
        <v>15448.55</v>
      </c>
      <c r="E26" s="1360">
        <v>6.2240000000000002</v>
      </c>
      <c r="F26" s="1360">
        <v>0</v>
      </c>
      <c r="G26" s="1360">
        <v>92.343000000000004</v>
      </c>
      <c r="H26" s="1360">
        <v>3.7839999999999998</v>
      </c>
      <c r="I26" s="1360">
        <v>0</v>
      </c>
      <c r="J26" s="1360">
        <v>0</v>
      </c>
      <c r="K26" s="1360">
        <v>0</v>
      </c>
      <c r="L26" s="1360">
        <v>0</v>
      </c>
      <c r="M26" s="1360">
        <v>0</v>
      </c>
      <c r="N26" s="1360">
        <v>0</v>
      </c>
      <c r="O26" s="1360">
        <v>40.299999999999997</v>
      </c>
      <c r="P26" s="1360">
        <v>0</v>
      </c>
      <c r="Q26" s="1360">
        <v>0</v>
      </c>
    </row>
    <row r="27" spans="1:17" ht="11.15" customHeight="1" x14ac:dyDescent="0.25">
      <c r="A27" s="795" t="s">
        <v>323</v>
      </c>
      <c r="B27" s="1360">
        <v>5429.7670000000007</v>
      </c>
      <c r="C27" s="1360">
        <v>5294.683</v>
      </c>
      <c r="D27" s="1360">
        <v>118.435</v>
      </c>
      <c r="E27" s="1360">
        <v>1.129</v>
      </c>
      <c r="F27" s="1360">
        <v>0</v>
      </c>
      <c r="G27" s="1360">
        <v>9.93</v>
      </c>
      <c r="H27" s="1360">
        <v>4.2940000000000005</v>
      </c>
      <c r="I27" s="1360">
        <v>0</v>
      </c>
      <c r="J27" s="1360">
        <v>0</v>
      </c>
      <c r="K27" s="1360">
        <v>0</v>
      </c>
      <c r="L27" s="1360">
        <v>0</v>
      </c>
      <c r="M27" s="1360">
        <v>0</v>
      </c>
      <c r="N27" s="1360">
        <v>0</v>
      </c>
      <c r="O27" s="1360">
        <v>1.296</v>
      </c>
      <c r="P27" s="1360">
        <v>0</v>
      </c>
      <c r="Q27" s="1360">
        <v>0</v>
      </c>
    </row>
    <row r="28" spans="1:17" ht="11.15" customHeight="1" x14ac:dyDescent="0.25">
      <c r="A28" s="1038" t="s">
        <v>1400</v>
      </c>
      <c r="B28" s="1360">
        <v>3339.5089999999996</v>
      </c>
      <c r="C28" s="1360">
        <v>3232.4639999999999</v>
      </c>
      <c r="D28" s="1360">
        <v>103.14700000000001</v>
      </c>
      <c r="E28" s="1360">
        <v>6.2E-2</v>
      </c>
      <c r="F28" s="1360">
        <v>0</v>
      </c>
      <c r="G28" s="1360">
        <v>2.7690000000000001</v>
      </c>
      <c r="H28" s="1360">
        <v>4.1000000000000002E-2</v>
      </c>
      <c r="I28" s="1360">
        <v>0</v>
      </c>
      <c r="J28" s="1360">
        <v>0</v>
      </c>
      <c r="K28" s="1360">
        <v>0</v>
      </c>
      <c r="L28" s="1360">
        <v>0</v>
      </c>
      <c r="M28" s="1360">
        <v>0</v>
      </c>
      <c r="N28" s="1360">
        <v>0</v>
      </c>
      <c r="O28" s="1360">
        <v>1.026</v>
      </c>
      <c r="P28" s="1360">
        <v>0</v>
      </c>
      <c r="Q28" s="1360">
        <v>0</v>
      </c>
    </row>
    <row r="29" spans="1:17" ht="11.15" customHeight="1" x14ac:dyDescent="0.25">
      <c r="A29" s="1033" t="s">
        <v>1403</v>
      </c>
      <c r="B29" s="1360">
        <v>2090.2580000000003</v>
      </c>
      <c r="C29" s="1360">
        <v>2062.2190000000001</v>
      </c>
      <c r="D29" s="1360">
        <v>15.288</v>
      </c>
      <c r="E29" s="1360">
        <v>1.0669999999999999</v>
      </c>
      <c r="F29" s="1360">
        <v>0</v>
      </c>
      <c r="G29" s="1360">
        <v>7.1609999999999996</v>
      </c>
      <c r="H29" s="1360">
        <v>4.2530000000000001</v>
      </c>
      <c r="I29" s="1360">
        <v>0</v>
      </c>
      <c r="J29" s="1360">
        <v>0</v>
      </c>
      <c r="K29" s="1360">
        <v>0</v>
      </c>
      <c r="L29" s="1360">
        <v>0</v>
      </c>
      <c r="M29" s="1360">
        <v>0</v>
      </c>
      <c r="N29" s="1360">
        <v>0</v>
      </c>
      <c r="O29" s="1360">
        <v>0.27</v>
      </c>
      <c r="P29" s="1360">
        <v>0</v>
      </c>
      <c r="Q29" s="1360">
        <v>0</v>
      </c>
    </row>
    <row r="30" spans="1:17" ht="10.4" customHeight="1" x14ac:dyDescent="0.25">
      <c r="A30" s="1040"/>
      <c r="B30" s="1718" t="s">
        <v>812</v>
      </c>
      <c r="C30" s="1718"/>
      <c r="D30" s="1718"/>
      <c r="E30" s="1718"/>
      <c r="F30" s="1718"/>
      <c r="G30" s="1718"/>
      <c r="H30" s="1718"/>
      <c r="I30" s="1718"/>
      <c r="J30" s="1718"/>
      <c r="K30" s="1718"/>
      <c r="L30" s="1718"/>
      <c r="M30" s="1718"/>
      <c r="N30" s="1718"/>
      <c r="O30" s="1718"/>
      <c r="P30" s="1718"/>
      <c r="Q30" s="1718"/>
    </row>
    <row r="31" spans="1:17" ht="11.15" customHeight="1" x14ac:dyDescent="0.25">
      <c r="A31" s="1031" t="s">
        <v>2031</v>
      </c>
      <c r="B31" s="1360">
        <v>60347</v>
      </c>
      <c r="C31" s="1360">
        <v>14196</v>
      </c>
      <c r="D31" s="1360">
        <v>7797</v>
      </c>
      <c r="E31" s="1360">
        <v>2081</v>
      </c>
      <c r="F31" s="1360">
        <v>1209</v>
      </c>
      <c r="G31" s="1360">
        <v>10800</v>
      </c>
      <c r="H31" s="1360">
        <v>6328</v>
      </c>
      <c r="I31" s="1360">
        <v>2725</v>
      </c>
      <c r="J31" s="1360">
        <v>1088</v>
      </c>
      <c r="K31" s="1360">
        <v>864</v>
      </c>
      <c r="L31" s="1360">
        <v>1637</v>
      </c>
      <c r="M31" s="1360">
        <v>939</v>
      </c>
      <c r="N31" s="1360">
        <v>432</v>
      </c>
      <c r="O31" s="1360">
        <v>7578</v>
      </c>
      <c r="P31" s="1360">
        <v>1160</v>
      </c>
      <c r="Q31" s="1360">
        <v>1513</v>
      </c>
    </row>
    <row r="32" spans="1:17" ht="11.15" customHeight="1" x14ac:dyDescent="0.25">
      <c r="A32" s="1032" t="s">
        <v>321</v>
      </c>
      <c r="B32" s="1360">
        <v>12768142</v>
      </c>
      <c r="C32" s="1360">
        <v>3969310</v>
      </c>
      <c r="D32" s="1360">
        <v>2100629</v>
      </c>
      <c r="E32" s="1360">
        <v>549139</v>
      </c>
      <c r="F32" s="1360">
        <v>130629</v>
      </c>
      <c r="G32" s="1360">
        <v>2080895</v>
      </c>
      <c r="H32" s="1360">
        <v>750338</v>
      </c>
      <c r="I32" s="1360">
        <v>304368</v>
      </c>
      <c r="J32" s="1360">
        <v>109541</v>
      </c>
      <c r="K32" s="1360">
        <v>71901</v>
      </c>
      <c r="L32" s="1360">
        <v>223251</v>
      </c>
      <c r="M32" s="1360">
        <v>106587</v>
      </c>
      <c r="N32" s="1360">
        <v>11406</v>
      </c>
      <c r="O32" s="1360">
        <v>2153227</v>
      </c>
      <c r="P32" s="1360">
        <v>195217</v>
      </c>
      <c r="Q32" s="1360">
        <v>11704</v>
      </c>
    </row>
    <row r="33" spans="1:17" ht="11.15" customHeight="1" x14ac:dyDescent="0.25">
      <c r="A33" s="1041" t="s">
        <v>877</v>
      </c>
      <c r="B33" s="1360">
        <v>6361563</v>
      </c>
      <c r="C33" s="1360">
        <v>1975281</v>
      </c>
      <c r="D33" s="1360">
        <v>1046428</v>
      </c>
      <c r="E33" s="1360">
        <v>281412</v>
      </c>
      <c r="F33" s="1360">
        <v>63253</v>
      </c>
      <c r="G33" s="1360">
        <v>1040575</v>
      </c>
      <c r="H33" s="1360">
        <v>371802</v>
      </c>
      <c r="I33" s="1360">
        <v>143951</v>
      </c>
      <c r="J33" s="1360">
        <v>54725</v>
      </c>
      <c r="K33" s="1360">
        <v>35880</v>
      </c>
      <c r="L33" s="1360">
        <v>111343</v>
      </c>
      <c r="M33" s="1360">
        <v>53345</v>
      </c>
      <c r="N33" s="1360">
        <v>5511</v>
      </c>
      <c r="O33" s="1360">
        <v>1077600</v>
      </c>
      <c r="P33" s="1360">
        <v>95853</v>
      </c>
      <c r="Q33" s="1360">
        <v>4604</v>
      </c>
    </row>
    <row r="34" spans="1:17" ht="11.15" customHeight="1" x14ac:dyDescent="0.25">
      <c r="A34" s="1034" t="s">
        <v>878</v>
      </c>
      <c r="B34" s="1360">
        <v>6360105</v>
      </c>
      <c r="C34" s="1360">
        <v>1992506</v>
      </c>
      <c r="D34" s="1360">
        <v>1052733</v>
      </c>
      <c r="E34" s="1360">
        <v>266215</v>
      </c>
      <c r="F34" s="1360">
        <v>63304</v>
      </c>
      <c r="G34" s="1360">
        <v>1035826</v>
      </c>
      <c r="H34" s="1360">
        <v>370242</v>
      </c>
      <c r="I34" s="1360">
        <v>144606</v>
      </c>
      <c r="J34" s="1360">
        <v>54653</v>
      </c>
      <c r="K34" s="1360">
        <v>35875</v>
      </c>
      <c r="L34" s="1360">
        <v>111446</v>
      </c>
      <c r="M34" s="1360">
        <v>52796</v>
      </c>
      <c r="N34" s="1360">
        <v>5742</v>
      </c>
      <c r="O34" s="1360">
        <v>1074609</v>
      </c>
      <c r="P34" s="1360">
        <v>94991</v>
      </c>
      <c r="Q34" s="1360">
        <v>4561</v>
      </c>
    </row>
    <row r="35" spans="1:17" ht="11.15" customHeight="1" x14ac:dyDescent="0.25">
      <c r="A35" s="1035" t="s">
        <v>326</v>
      </c>
      <c r="B35" s="1360">
        <v>46474</v>
      </c>
      <c r="C35" s="1360">
        <v>1523</v>
      </c>
      <c r="D35" s="1360">
        <v>1468</v>
      </c>
      <c r="E35" s="1360">
        <v>1512</v>
      </c>
      <c r="F35" s="1360">
        <v>4072</v>
      </c>
      <c r="G35" s="1360">
        <v>4494</v>
      </c>
      <c r="H35" s="1360">
        <v>8294</v>
      </c>
      <c r="I35" s="1360">
        <v>15811</v>
      </c>
      <c r="J35" s="1360">
        <v>163</v>
      </c>
      <c r="K35" s="1360">
        <v>146</v>
      </c>
      <c r="L35" s="1360">
        <v>462</v>
      </c>
      <c r="M35" s="1360">
        <v>446</v>
      </c>
      <c r="N35" s="1360">
        <v>153</v>
      </c>
      <c r="O35" s="1360">
        <v>1018</v>
      </c>
      <c r="P35" s="1360">
        <v>4373</v>
      </c>
      <c r="Q35" s="1360">
        <v>2539</v>
      </c>
    </row>
    <row r="36" spans="1:17" ht="11.15" customHeight="1" x14ac:dyDescent="0.25">
      <c r="A36" s="1036" t="s">
        <v>322</v>
      </c>
      <c r="B36" s="1360">
        <v>27856.389000000003</v>
      </c>
      <c r="C36" s="1360">
        <v>10400.864</v>
      </c>
      <c r="D36" s="1360">
        <v>1344.4259999999999</v>
      </c>
      <c r="E36" s="1360">
        <v>18.765000000000001</v>
      </c>
      <c r="F36" s="1360">
        <v>307.339</v>
      </c>
      <c r="G36" s="1360">
        <v>6416.5220000000008</v>
      </c>
      <c r="H36" s="1360">
        <v>2723.576</v>
      </c>
      <c r="I36" s="1360">
        <v>658.19900000000007</v>
      </c>
      <c r="J36" s="1360">
        <v>272.51600000000002</v>
      </c>
      <c r="K36" s="1360">
        <v>357.262</v>
      </c>
      <c r="L36" s="1360">
        <v>485.27099999999996</v>
      </c>
      <c r="M36" s="1360">
        <v>231.51299999999998</v>
      </c>
      <c r="N36" s="1360">
        <v>52.308</v>
      </c>
      <c r="O36" s="1360">
        <v>4560.9760000000006</v>
      </c>
      <c r="P36" s="1360">
        <v>26.851999999999997</v>
      </c>
      <c r="Q36" s="1360">
        <v>0</v>
      </c>
    </row>
    <row r="37" spans="1:17" ht="11.15" customHeight="1" x14ac:dyDescent="0.25">
      <c r="A37" s="1037" t="s">
        <v>1399</v>
      </c>
      <c r="B37" s="1360">
        <v>13725.207</v>
      </c>
      <c r="C37" s="1360">
        <v>6020.8890000000001</v>
      </c>
      <c r="D37" s="1360">
        <v>791.75199999999995</v>
      </c>
      <c r="E37" s="1360">
        <v>15.321999999999999</v>
      </c>
      <c r="F37" s="1360">
        <v>106.63</v>
      </c>
      <c r="G37" s="1360">
        <v>3332.8270000000002</v>
      </c>
      <c r="H37" s="1360">
        <v>1125.9749999999999</v>
      </c>
      <c r="I37" s="1360">
        <v>298.06</v>
      </c>
      <c r="J37" s="1360">
        <v>114.97199999999999</v>
      </c>
      <c r="K37" s="1360">
        <v>242.03800000000001</v>
      </c>
      <c r="L37" s="1360">
        <v>203.04600000000002</v>
      </c>
      <c r="M37" s="1360">
        <v>70.656999999999996</v>
      </c>
      <c r="N37" s="1360">
        <v>26.719000000000001</v>
      </c>
      <c r="O37" s="1360">
        <v>1372.0730000000001</v>
      </c>
      <c r="P37" s="1360">
        <v>4.2469999999999999</v>
      </c>
      <c r="Q37" s="1360">
        <v>0</v>
      </c>
    </row>
    <row r="38" spans="1:17" ht="11.15" customHeight="1" x14ac:dyDescent="0.25">
      <c r="A38" s="1034" t="s">
        <v>1402</v>
      </c>
      <c r="B38" s="1360">
        <v>14131.181999999999</v>
      </c>
      <c r="C38" s="1360">
        <v>4379.9750000000004</v>
      </c>
      <c r="D38" s="1360">
        <v>552.67399999999998</v>
      </c>
      <c r="E38" s="1360">
        <v>3.4430000000000001</v>
      </c>
      <c r="F38" s="1360">
        <v>200.709</v>
      </c>
      <c r="G38" s="1360">
        <v>3083.6949999999997</v>
      </c>
      <c r="H38" s="1360">
        <v>1597.6010000000001</v>
      </c>
      <c r="I38" s="1360">
        <v>360.13900000000001</v>
      </c>
      <c r="J38" s="1360">
        <v>157.54400000000001</v>
      </c>
      <c r="K38" s="1360">
        <v>115.224</v>
      </c>
      <c r="L38" s="1360">
        <v>282.22500000000002</v>
      </c>
      <c r="M38" s="1360">
        <v>160.85599999999999</v>
      </c>
      <c r="N38" s="1360">
        <v>25.588999999999999</v>
      </c>
      <c r="O38" s="1360">
        <v>3188.9029999999998</v>
      </c>
      <c r="P38" s="1360">
        <v>22.605</v>
      </c>
      <c r="Q38" s="1360">
        <v>0</v>
      </c>
    </row>
    <row r="39" spans="1:17" ht="11.15" customHeight="1" x14ac:dyDescent="0.25">
      <c r="A39" s="795" t="s">
        <v>323</v>
      </c>
      <c r="B39" s="1360">
        <v>7810.4179999999988</v>
      </c>
      <c r="C39" s="1360">
        <v>2841.6280000000002</v>
      </c>
      <c r="D39" s="1360">
        <v>279.95</v>
      </c>
      <c r="E39" s="1360">
        <v>4.1000000000000002E-2</v>
      </c>
      <c r="F39" s="1360">
        <v>58.49</v>
      </c>
      <c r="G39" s="1360">
        <v>1395.0540000000001</v>
      </c>
      <c r="H39" s="1360">
        <v>923.78600000000006</v>
      </c>
      <c r="I39" s="1360">
        <v>175.85900000000001</v>
      </c>
      <c r="J39" s="1360">
        <v>49.95</v>
      </c>
      <c r="K39" s="1360">
        <v>50.558999999999997</v>
      </c>
      <c r="L39" s="1360">
        <v>119.988</v>
      </c>
      <c r="M39" s="1360">
        <v>85.587000000000003</v>
      </c>
      <c r="N39" s="1360">
        <v>14.754</v>
      </c>
      <c r="O39" s="1360">
        <v>1730.4680000000001</v>
      </c>
      <c r="P39" s="1360">
        <v>84.304000000000002</v>
      </c>
      <c r="Q39" s="1360">
        <v>0</v>
      </c>
    </row>
    <row r="40" spans="1:17" ht="11.15" customHeight="1" x14ac:dyDescent="0.25">
      <c r="A40" s="1038" t="s">
        <v>1400</v>
      </c>
      <c r="B40" s="1360">
        <v>3794.7140000000004</v>
      </c>
      <c r="C40" s="1360">
        <v>2299.5750000000003</v>
      </c>
      <c r="D40" s="1360">
        <v>274.48400000000004</v>
      </c>
      <c r="E40" s="1360">
        <v>0</v>
      </c>
      <c r="F40" s="1360">
        <v>11.239000000000001</v>
      </c>
      <c r="G40" s="1360">
        <v>458.39099999999996</v>
      </c>
      <c r="H40" s="1360">
        <v>255.249</v>
      </c>
      <c r="I40" s="1360">
        <v>47.211999999999996</v>
      </c>
      <c r="J40" s="1360">
        <v>9.3919999999999995</v>
      </c>
      <c r="K40" s="1360">
        <v>6.3209999999999997</v>
      </c>
      <c r="L40" s="1360">
        <v>20.82</v>
      </c>
      <c r="M40" s="1360">
        <v>10.455</v>
      </c>
      <c r="N40" s="1360">
        <v>2.8279999999999998</v>
      </c>
      <c r="O40" s="1360">
        <v>382.98399999999998</v>
      </c>
      <c r="P40" s="1360">
        <v>15.763999999999999</v>
      </c>
      <c r="Q40" s="1360">
        <v>0</v>
      </c>
    </row>
    <row r="41" spans="1:17" ht="11.15" customHeight="1" x14ac:dyDescent="0.25">
      <c r="A41" s="1033" t="s">
        <v>1403</v>
      </c>
      <c r="B41" s="1360">
        <v>4015.7040000000002</v>
      </c>
      <c r="C41" s="1360">
        <v>542.053</v>
      </c>
      <c r="D41" s="1360">
        <v>5.4659999999999993</v>
      </c>
      <c r="E41" s="1360">
        <v>4.1000000000000002E-2</v>
      </c>
      <c r="F41" s="1360">
        <v>47.250999999999998</v>
      </c>
      <c r="G41" s="1360">
        <v>936.66300000000001</v>
      </c>
      <c r="H41" s="1360">
        <v>668.53700000000003</v>
      </c>
      <c r="I41" s="1360">
        <v>128.64699999999999</v>
      </c>
      <c r="J41" s="1360">
        <v>40.558</v>
      </c>
      <c r="K41" s="1360">
        <v>44.238</v>
      </c>
      <c r="L41" s="1360">
        <v>99.168000000000006</v>
      </c>
      <c r="M41" s="1360">
        <v>75.132000000000005</v>
      </c>
      <c r="N41" s="1360">
        <v>11.926</v>
      </c>
      <c r="O41" s="1360">
        <v>1347.4840000000002</v>
      </c>
      <c r="P41" s="1360">
        <v>68.539999999999992</v>
      </c>
      <c r="Q41" s="1360">
        <v>0</v>
      </c>
    </row>
    <row r="42" spans="1:17" ht="10.4" customHeight="1" x14ac:dyDescent="0.25">
      <c r="A42" s="1040"/>
      <c r="B42" s="1718" t="s">
        <v>354</v>
      </c>
      <c r="C42" s="1718"/>
      <c r="D42" s="1718"/>
      <c r="E42" s="1718"/>
      <c r="F42" s="1718"/>
      <c r="G42" s="1718"/>
      <c r="H42" s="1718"/>
      <c r="I42" s="1718"/>
      <c r="J42" s="1718"/>
      <c r="K42" s="1718"/>
      <c r="L42" s="1718"/>
      <c r="M42" s="1718"/>
      <c r="N42" s="1718"/>
      <c r="O42" s="1718"/>
      <c r="P42" s="1718"/>
      <c r="Q42" s="1718"/>
    </row>
    <row r="43" spans="1:17" ht="11.15" customHeight="1" x14ac:dyDescent="0.25">
      <c r="A43" s="1031" t="s">
        <v>2031</v>
      </c>
      <c r="B43" s="1360">
        <v>26811</v>
      </c>
      <c r="C43" s="1360">
        <v>9370</v>
      </c>
      <c r="D43" s="1360">
        <v>3290</v>
      </c>
      <c r="E43" s="1360">
        <v>91</v>
      </c>
      <c r="F43" s="1360">
        <v>129</v>
      </c>
      <c r="G43" s="1360">
        <v>4524</v>
      </c>
      <c r="H43" s="1360">
        <v>1582</v>
      </c>
      <c r="I43" s="1360">
        <v>343</v>
      </c>
      <c r="J43" s="1360">
        <v>0</v>
      </c>
      <c r="K43" s="1360">
        <v>0</v>
      </c>
      <c r="L43" s="1360">
        <v>178</v>
      </c>
      <c r="M43" s="1360">
        <v>0</v>
      </c>
      <c r="N43" s="1360">
        <v>0</v>
      </c>
      <c r="O43" s="1360">
        <v>6834</v>
      </c>
      <c r="P43" s="1360">
        <v>432</v>
      </c>
      <c r="Q43" s="1360">
        <v>38</v>
      </c>
    </row>
    <row r="44" spans="1:17" ht="11.15" customHeight="1" x14ac:dyDescent="0.25">
      <c r="A44" s="1032" t="s">
        <v>321</v>
      </c>
      <c r="B44" s="1360">
        <v>8161559</v>
      </c>
      <c r="C44" s="1360">
        <v>2901200</v>
      </c>
      <c r="D44" s="1360">
        <v>1090669</v>
      </c>
      <c r="E44" s="1360">
        <v>24800</v>
      </c>
      <c r="F44" s="1360">
        <v>23182</v>
      </c>
      <c r="G44" s="1360">
        <v>1383251</v>
      </c>
      <c r="H44" s="1360">
        <v>378747</v>
      </c>
      <c r="I44" s="1360">
        <v>93797</v>
      </c>
      <c r="J44" s="1360">
        <v>0</v>
      </c>
      <c r="K44" s="1360">
        <v>0</v>
      </c>
      <c r="L44" s="1360">
        <v>52235</v>
      </c>
      <c r="M44" s="1360">
        <v>0</v>
      </c>
      <c r="N44" s="1360">
        <v>0</v>
      </c>
      <c r="O44" s="1360">
        <v>2085763</v>
      </c>
      <c r="P44" s="1360">
        <v>127753</v>
      </c>
      <c r="Q44" s="1360">
        <v>162</v>
      </c>
    </row>
    <row r="45" spans="1:17" ht="11.15" customHeight="1" x14ac:dyDescent="0.25">
      <c r="A45" s="1041" t="s">
        <v>877</v>
      </c>
      <c r="B45" s="1360">
        <v>4070062</v>
      </c>
      <c r="C45" s="1360">
        <v>1450266</v>
      </c>
      <c r="D45" s="1360">
        <v>541526</v>
      </c>
      <c r="E45" s="1360">
        <v>12433</v>
      </c>
      <c r="F45" s="1360">
        <v>8957</v>
      </c>
      <c r="G45" s="1360">
        <v>688305</v>
      </c>
      <c r="H45" s="1360">
        <v>188246</v>
      </c>
      <c r="I45" s="1360">
        <v>48137</v>
      </c>
      <c r="J45" s="1360">
        <v>0</v>
      </c>
      <c r="K45" s="1360">
        <v>0</v>
      </c>
      <c r="L45" s="1360">
        <v>26203</v>
      </c>
      <c r="M45" s="1360">
        <v>0</v>
      </c>
      <c r="N45" s="1360">
        <v>0</v>
      </c>
      <c r="O45" s="1360">
        <v>1044578</v>
      </c>
      <c r="P45" s="1360">
        <v>61327</v>
      </c>
      <c r="Q45" s="1360">
        <v>84</v>
      </c>
    </row>
    <row r="46" spans="1:17" ht="11.15" customHeight="1" x14ac:dyDescent="0.25">
      <c r="A46" s="1034" t="s">
        <v>878</v>
      </c>
      <c r="B46" s="1360">
        <v>4074476</v>
      </c>
      <c r="C46" s="1360">
        <v>1449951</v>
      </c>
      <c r="D46" s="1360">
        <v>548731</v>
      </c>
      <c r="E46" s="1360">
        <v>11085</v>
      </c>
      <c r="F46" s="1360">
        <v>10333</v>
      </c>
      <c r="G46" s="1360">
        <v>692342</v>
      </c>
      <c r="H46" s="1360">
        <v>187833</v>
      </c>
      <c r="I46" s="1360">
        <v>45660</v>
      </c>
      <c r="J46" s="1360">
        <v>0</v>
      </c>
      <c r="K46" s="1360">
        <v>0</v>
      </c>
      <c r="L46" s="1360">
        <v>26032</v>
      </c>
      <c r="M46" s="1360">
        <v>0</v>
      </c>
      <c r="N46" s="1360">
        <v>0</v>
      </c>
      <c r="O46" s="1360">
        <v>1040167</v>
      </c>
      <c r="P46" s="1360">
        <v>62264</v>
      </c>
      <c r="Q46" s="1360">
        <v>78</v>
      </c>
    </row>
    <row r="47" spans="1:17" ht="11.15" customHeight="1" x14ac:dyDescent="0.25">
      <c r="A47" s="1035" t="s">
        <v>326</v>
      </c>
      <c r="B47" s="1360">
        <v>17021</v>
      </c>
      <c r="C47" s="1360">
        <v>983</v>
      </c>
      <c r="D47" s="1360">
        <v>412</v>
      </c>
      <c r="E47" s="1360">
        <v>1282</v>
      </c>
      <c r="F47" s="1360">
        <v>3892</v>
      </c>
      <c r="G47" s="1360">
        <v>2604</v>
      </c>
      <c r="H47" s="1360">
        <v>2668</v>
      </c>
      <c r="I47" s="1360">
        <v>0</v>
      </c>
      <c r="J47" s="1360">
        <v>0</v>
      </c>
      <c r="K47" s="1360">
        <v>0</v>
      </c>
      <c r="L47" s="1360">
        <v>0</v>
      </c>
      <c r="M47" s="1360">
        <v>0</v>
      </c>
      <c r="N47" s="1360">
        <v>0</v>
      </c>
      <c r="O47" s="1360">
        <v>1018</v>
      </c>
      <c r="P47" s="1360">
        <v>4162</v>
      </c>
      <c r="Q47" s="1360">
        <v>0</v>
      </c>
    </row>
    <row r="48" spans="1:17" ht="11.15" customHeight="1" x14ac:dyDescent="0.25">
      <c r="A48" s="1036" t="s">
        <v>322</v>
      </c>
      <c r="B48" s="1360">
        <v>20452.098000000002</v>
      </c>
      <c r="C48" s="1360">
        <v>9453.7780000000002</v>
      </c>
      <c r="D48" s="1360">
        <v>523.95699999999999</v>
      </c>
      <c r="E48" s="1360">
        <v>0</v>
      </c>
      <c r="F48" s="1360">
        <v>43.624000000000002</v>
      </c>
      <c r="G48" s="1360">
        <v>4320.7780000000002</v>
      </c>
      <c r="H48" s="1360">
        <v>1135.288</v>
      </c>
      <c r="I48" s="1360">
        <v>325.04000000000002</v>
      </c>
      <c r="J48" s="1360">
        <v>0</v>
      </c>
      <c r="K48" s="1360">
        <v>0</v>
      </c>
      <c r="L48" s="1360">
        <v>108.751</v>
      </c>
      <c r="M48" s="1360">
        <v>0</v>
      </c>
      <c r="N48" s="1360">
        <v>0</v>
      </c>
      <c r="O48" s="1360">
        <v>4531.2790000000005</v>
      </c>
      <c r="P48" s="1360">
        <v>9.6029999999999998</v>
      </c>
      <c r="Q48" s="1360">
        <v>0</v>
      </c>
    </row>
    <row r="49" spans="1:17" ht="11.15" customHeight="1" x14ac:dyDescent="0.25">
      <c r="A49" s="1037" t="s">
        <v>1399</v>
      </c>
      <c r="B49" s="1360">
        <v>10174.686</v>
      </c>
      <c r="C49" s="1360">
        <v>5670.3580000000002</v>
      </c>
      <c r="D49" s="1360">
        <v>416.077</v>
      </c>
      <c r="E49" s="1360">
        <v>0</v>
      </c>
      <c r="F49" s="1360">
        <v>8.4480000000000004</v>
      </c>
      <c r="G49" s="1360">
        <v>2070.08</v>
      </c>
      <c r="H49" s="1360">
        <v>438.38</v>
      </c>
      <c r="I49" s="1360">
        <v>178.68700000000001</v>
      </c>
      <c r="J49" s="1360">
        <v>0</v>
      </c>
      <c r="K49" s="1360">
        <v>0</v>
      </c>
      <c r="L49" s="1360">
        <v>33.585000000000001</v>
      </c>
      <c r="M49" s="1360">
        <v>0</v>
      </c>
      <c r="N49" s="1360">
        <v>0</v>
      </c>
      <c r="O49" s="1360">
        <v>1357.8330000000001</v>
      </c>
      <c r="P49" s="1360">
        <v>1.238</v>
      </c>
      <c r="Q49" s="1360">
        <v>0</v>
      </c>
    </row>
    <row r="50" spans="1:17" ht="11.15" customHeight="1" x14ac:dyDescent="0.25">
      <c r="A50" s="1034" t="s">
        <v>1402</v>
      </c>
      <c r="B50" s="1360">
        <v>10277.412</v>
      </c>
      <c r="C50" s="1360">
        <v>3783.42</v>
      </c>
      <c r="D50" s="1360">
        <v>107.88</v>
      </c>
      <c r="E50" s="1360">
        <v>0</v>
      </c>
      <c r="F50" s="1360">
        <v>35.176000000000002</v>
      </c>
      <c r="G50" s="1360">
        <v>2250.6979999999999</v>
      </c>
      <c r="H50" s="1360">
        <v>696.90800000000002</v>
      </c>
      <c r="I50" s="1360">
        <v>146.35300000000001</v>
      </c>
      <c r="J50" s="1360">
        <v>0</v>
      </c>
      <c r="K50" s="1360">
        <v>0</v>
      </c>
      <c r="L50" s="1360">
        <v>75.165999999999997</v>
      </c>
      <c r="M50" s="1360">
        <v>0</v>
      </c>
      <c r="N50" s="1360">
        <v>0</v>
      </c>
      <c r="O50" s="1360">
        <v>3173.4459999999999</v>
      </c>
      <c r="P50" s="1360">
        <v>8.3650000000000002</v>
      </c>
      <c r="Q50" s="1360">
        <v>0</v>
      </c>
    </row>
    <row r="51" spans="1:17" ht="11.15" customHeight="1" x14ac:dyDescent="0.25">
      <c r="A51" s="795" t="s">
        <v>323</v>
      </c>
      <c r="B51" s="1360">
        <v>6407.3869999999988</v>
      </c>
      <c r="C51" s="1360">
        <v>2830.7000000000003</v>
      </c>
      <c r="D51" s="1360">
        <v>271.38200000000001</v>
      </c>
      <c r="E51" s="1360">
        <v>4.1000000000000002E-2</v>
      </c>
      <c r="F51" s="1360">
        <v>0.52800000000000002</v>
      </c>
      <c r="G51" s="1360">
        <v>1041.232</v>
      </c>
      <c r="H51" s="1360">
        <v>527.50700000000006</v>
      </c>
      <c r="I51" s="1360">
        <v>49.792999999999999</v>
      </c>
      <c r="J51" s="1360">
        <v>0</v>
      </c>
      <c r="K51" s="1360">
        <v>0</v>
      </c>
      <c r="L51" s="1360">
        <v>12.311999999999999</v>
      </c>
      <c r="M51" s="1360">
        <v>0</v>
      </c>
      <c r="N51" s="1360">
        <v>0</v>
      </c>
      <c r="O51" s="1360">
        <v>1659.855</v>
      </c>
      <c r="P51" s="1360">
        <v>14.036999999999999</v>
      </c>
      <c r="Q51" s="1360">
        <v>0</v>
      </c>
    </row>
    <row r="52" spans="1:17" ht="11.15" customHeight="1" x14ac:dyDescent="0.25">
      <c r="A52" s="1038" t="s">
        <v>1400</v>
      </c>
      <c r="B52" s="1360">
        <v>3157.1980000000003</v>
      </c>
      <c r="C52" s="1360">
        <v>2293.9450000000002</v>
      </c>
      <c r="D52" s="1360">
        <v>271.31900000000002</v>
      </c>
      <c r="E52" s="1360">
        <v>0</v>
      </c>
      <c r="F52" s="1360">
        <v>0</v>
      </c>
      <c r="G52" s="1360">
        <v>179.614</v>
      </c>
      <c r="H52" s="1360">
        <v>76.406000000000006</v>
      </c>
      <c r="I52" s="1360">
        <v>7.391</v>
      </c>
      <c r="J52" s="1360">
        <v>0</v>
      </c>
      <c r="K52" s="1360">
        <v>0</v>
      </c>
      <c r="L52" s="1360">
        <v>8.7999999999999995E-2</v>
      </c>
      <c r="M52" s="1360">
        <v>0</v>
      </c>
      <c r="N52" s="1360">
        <v>0</v>
      </c>
      <c r="O52" s="1360">
        <v>328.25099999999998</v>
      </c>
      <c r="P52" s="1360">
        <v>0.184</v>
      </c>
      <c r="Q52" s="1360">
        <v>0</v>
      </c>
    </row>
    <row r="53" spans="1:17" ht="11.15" customHeight="1" x14ac:dyDescent="0.25">
      <c r="A53" s="1033" t="s">
        <v>1403</v>
      </c>
      <c r="B53" s="1360">
        <v>3250.1890000000003</v>
      </c>
      <c r="C53" s="1360">
        <v>536.755</v>
      </c>
      <c r="D53" s="1360">
        <v>6.3E-2</v>
      </c>
      <c r="E53" s="1360">
        <v>4.1000000000000002E-2</v>
      </c>
      <c r="F53" s="1360">
        <v>0.52800000000000002</v>
      </c>
      <c r="G53" s="1360">
        <v>861.61800000000005</v>
      </c>
      <c r="H53" s="1360">
        <v>451.101</v>
      </c>
      <c r="I53" s="1360">
        <v>42.402000000000001</v>
      </c>
      <c r="J53" s="1360">
        <v>0</v>
      </c>
      <c r="K53" s="1360">
        <v>0</v>
      </c>
      <c r="L53" s="1360">
        <v>12.224</v>
      </c>
      <c r="M53" s="1360">
        <v>0</v>
      </c>
      <c r="N53" s="1360">
        <v>0</v>
      </c>
      <c r="O53" s="1360">
        <v>1331.604</v>
      </c>
      <c r="P53" s="1360">
        <v>13.853</v>
      </c>
      <c r="Q53" s="1360">
        <v>0</v>
      </c>
    </row>
    <row r="54" spans="1:17" ht="10.4" customHeight="1" x14ac:dyDescent="0.25">
      <c r="A54" s="1040"/>
      <c r="B54" s="1718" t="s">
        <v>355</v>
      </c>
      <c r="C54" s="1718"/>
      <c r="D54" s="1718"/>
      <c r="E54" s="1718"/>
      <c r="F54" s="1718"/>
      <c r="G54" s="1718"/>
      <c r="H54" s="1718"/>
      <c r="I54" s="1718"/>
      <c r="J54" s="1718"/>
      <c r="K54" s="1718"/>
      <c r="L54" s="1718"/>
      <c r="M54" s="1718"/>
      <c r="N54" s="1718"/>
      <c r="O54" s="1718"/>
      <c r="P54" s="1718"/>
      <c r="Q54" s="1718"/>
    </row>
    <row r="55" spans="1:17" ht="11.15" customHeight="1" x14ac:dyDescent="0.25">
      <c r="A55" s="1031" t="s">
        <v>2031</v>
      </c>
      <c r="B55" s="1360">
        <v>33536</v>
      </c>
      <c r="C55" s="1360">
        <v>4826</v>
      </c>
      <c r="D55" s="1360">
        <v>4507</v>
      </c>
      <c r="E55" s="1360">
        <v>1990</v>
      </c>
      <c r="F55" s="1360">
        <v>1080</v>
      </c>
      <c r="G55" s="1360">
        <v>6276</v>
      </c>
      <c r="H55" s="1360">
        <v>4746</v>
      </c>
      <c r="I55" s="1360">
        <v>2382</v>
      </c>
      <c r="J55" s="1360">
        <v>1088</v>
      </c>
      <c r="K55" s="1360">
        <v>864</v>
      </c>
      <c r="L55" s="1360">
        <v>1459</v>
      </c>
      <c r="M55" s="1360">
        <v>939</v>
      </c>
      <c r="N55" s="1360">
        <v>432</v>
      </c>
      <c r="O55" s="1360">
        <v>744</v>
      </c>
      <c r="P55" s="1360">
        <v>728</v>
      </c>
      <c r="Q55" s="1360">
        <v>1475</v>
      </c>
    </row>
    <row r="56" spans="1:17" ht="11.15" customHeight="1" x14ac:dyDescent="0.25">
      <c r="A56" s="1032" t="s">
        <v>321</v>
      </c>
      <c r="B56" s="1360">
        <v>4606583</v>
      </c>
      <c r="C56" s="1360">
        <v>1068110</v>
      </c>
      <c r="D56" s="1360">
        <v>1009960</v>
      </c>
      <c r="E56" s="1360">
        <v>524339</v>
      </c>
      <c r="F56" s="1360">
        <v>107447</v>
      </c>
      <c r="G56" s="1360">
        <v>697644</v>
      </c>
      <c r="H56" s="1360">
        <v>371591</v>
      </c>
      <c r="I56" s="1360">
        <v>210571</v>
      </c>
      <c r="J56" s="1360">
        <v>109541</v>
      </c>
      <c r="K56" s="1360">
        <v>71901</v>
      </c>
      <c r="L56" s="1360">
        <v>171016</v>
      </c>
      <c r="M56" s="1360">
        <v>106587</v>
      </c>
      <c r="N56" s="1360">
        <v>11406</v>
      </c>
      <c r="O56" s="1360">
        <v>67464</v>
      </c>
      <c r="P56" s="1360">
        <v>67464</v>
      </c>
      <c r="Q56" s="1360">
        <v>11542</v>
      </c>
    </row>
    <row r="57" spans="1:17" ht="11.15" customHeight="1" x14ac:dyDescent="0.25">
      <c r="A57" s="1041" t="s">
        <v>877</v>
      </c>
      <c r="B57" s="1360">
        <v>2291501</v>
      </c>
      <c r="C57" s="1360">
        <v>525015</v>
      </c>
      <c r="D57" s="1360">
        <v>504902</v>
      </c>
      <c r="E57" s="1360">
        <v>268979</v>
      </c>
      <c r="F57" s="1360">
        <v>54296</v>
      </c>
      <c r="G57" s="1360">
        <v>352270</v>
      </c>
      <c r="H57" s="1360">
        <v>183556</v>
      </c>
      <c r="I57" s="1360">
        <v>95814</v>
      </c>
      <c r="J57" s="1360">
        <v>54725</v>
      </c>
      <c r="K57" s="1360">
        <v>35880</v>
      </c>
      <c r="L57" s="1360">
        <v>85140</v>
      </c>
      <c r="M57" s="1360">
        <v>53345</v>
      </c>
      <c r="N57" s="1360">
        <v>5511</v>
      </c>
      <c r="O57" s="1360">
        <v>33022</v>
      </c>
      <c r="P57" s="1360">
        <v>34526</v>
      </c>
      <c r="Q57" s="1360">
        <v>4520</v>
      </c>
    </row>
    <row r="58" spans="1:17" ht="11.15" customHeight="1" x14ac:dyDescent="0.25">
      <c r="A58" s="1034" t="s">
        <v>878</v>
      </c>
      <c r="B58" s="1360">
        <v>2285629</v>
      </c>
      <c r="C58" s="1360">
        <v>542555</v>
      </c>
      <c r="D58" s="1360">
        <v>504002</v>
      </c>
      <c r="E58" s="1360">
        <v>255130</v>
      </c>
      <c r="F58" s="1360">
        <v>52971</v>
      </c>
      <c r="G58" s="1360">
        <v>343484</v>
      </c>
      <c r="H58" s="1360">
        <v>182409</v>
      </c>
      <c r="I58" s="1360">
        <v>98946</v>
      </c>
      <c r="J58" s="1360">
        <v>54653</v>
      </c>
      <c r="K58" s="1360">
        <v>35875</v>
      </c>
      <c r="L58" s="1360">
        <v>85414</v>
      </c>
      <c r="M58" s="1360">
        <v>52796</v>
      </c>
      <c r="N58" s="1360">
        <v>5742</v>
      </c>
      <c r="O58" s="1360">
        <v>34442</v>
      </c>
      <c r="P58" s="1360">
        <v>32727</v>
      </c>
      <c r="Q58" s="1360">
        <v>4483</v>
      </c>
    </row>
    <row r="59" spans="1:17" ht="11.15" customHeight="1" x14ac:dyDescent="0.25">
      <c r="A59" s="1035" t="s">
        <v>326</v>
      </c>
      <c r="B59" s="1360">
        <v>29453</v>
      </c>
      <c r="C59" s="1360">
        <v>540</v>
      </c>
      <c r="D59" s="1360">
        <v>1056</v>
      </c>
      <c r="E59" s="1360">
        <v>230</v>
      </c>
      <c r="F59" s="1360">
        <v>180</v>
      </c>
      <c r="G59" s="1360">
        <v>1890</v>
      </c>
      <c r="H59" s="1360">
        <v>5626</v>
      </c>
      <c r="I59" s="1360">
        <v>15811</v>
      </c>
      <c r="J59" s="1360">
        <v>163</v>
      </c>
      <c r="K59" s="1360">
        <v>146</v>
      </c>
      <c r="L59" s="1360">
        <v>462</v>
      </c>
      <c r="M59" s="1360">
        <v>446</v>
      </c>
      <c r="N59" s="1360">
        <v>153</v>
      </c>
      <c r="O59" s="1360">
        <v>0</v>
      </c>
      <c r="P59" s="1360">
        <v>211</v>
      </c>
      <c r="Q59" s="1360">
        <v>2539</v>
      </c>
    </row>
    <row r="60" spans="1:17" ht="11.15" customHeight="1" x14ac:dyDescent="0.25">
      <c r="A60" s="1036" t="s">
        <v>322</v>
      </c>
      <c r="B60" s="1360">
        <v>7404.2909999999993</v>
      </c>
      <c r="C60" s="1360">
        <v>947.08600000000001</v>
      </c>
      <c r="D60" s="1360">
        <v>820.46900000000005</v>
      </c>
      <c r="E60" s="1360">
        <v>18.765000000000001</v>
      </c>
      <c r="F60" s="1360">
        <v>263.71499999999997</v>
      </c>
      <c r="G60" s="1360">
        <v>2095.7440000000001</v>
      </c>
      <c r="H60" s="1360">
        <v>1588.288</v>
      </c>
      <c r="I60" s="1360">
        <v>333.15899999999999</v>
      </c>
      <c r="J60" s="1360">
        <v>272.51600000000002</v>
      </c>
      <c r="K60" s="1360">
        <v>357.262</v>
      </c>
      <c r="L60" s="1360">
        <v>376.52</v>
      </c>
      <c r="M60" s="1360">
        <v>231.51299999999998</v>
      </c>
      <c r="N60" s="1360">
        <v>52.308</v>
      </c>
      <c r="O60" s="1360">
        <v>29.697000000000003</v>
      </c>
      <c r="P60" s="1360">
        <v>17.248999999999999</v>
      </c>
      <c r="Q60" s="1360">
        <v>0</v>
      </c>
    </row>
    <row r="61" spans="1:17" ht="11.15" customHeight="1" x14ac:dyDescent="0.25">
      <c r="A61" s="1037" t="s">
        <v>1399</v>
      </c>
      <c r="B61" s="1360">
        <v>3550.5210000000006</v>
      </c>
      <c r="C61" s="1360">
        <v>350.53100000000001</v>
      </c>
      <c r="D61" s="1360">
        <v>375.67500000000001</v>
      </c>
      <c r="E61" s="1360">
        <v>15.321999999999999</v>
      </c>
      <c r="F61" s="1360">
        <v>98.182000000000002</v>
      </c>
      <c r="G61" s="1360">
        <v>1262.7470000000001</v>
      </c>
      <c r="H61" s="1360">
        <v>687.59500000000003</v>
      </c>
      <c r="I61" s="1360">
        <v>119.373</v>
      </c>
      <c r="J61" s="1360">
        <v>114.97199999999999</v>
      </c>
      <c r="K61" s="1360">
        <v>242.03800000000001</v>
      </c>
      <c r="L61" s="1360">
        <v>169.46100000000001</v>
      </c>
      <c r="M61" s="1360">
        <v>70.656999999999996</v>
      </c>
      <c r="N61" s="1360">
        <v>26.719000000000001</v>
      </c>
      <c r="O61" s="1360">
        <v>14.24</v>
      </c>
      <c r="P61" s="1360">
        <v>3.0089999999999999</v>
      </c>
      <c r="Q61" s="1360">
        <v>0</v>
      </c>
    </row>
    <row r="62" spans="1:17" ht="11.15" customHeight="1" x14ac:dyDescent="0.25">
      <c r="A62" s="1034" t="s">
        <v>1402</v>
      </c>
      <c r="B62" s="1360">
        <v>3853.7699999999991</v>
      </c>
      <c r="C62" s="1360">
        <v>596.55499999999995</v>
      </c>
      <c r="D62" s="1360">
        <v>444.79399999999998</v>
      </c>
      <c r="E62" s="1360">
        <v>3.4430000000000001</v>
      </c>
      <c r="F62" s="1360">
        <v>165.53299999999999</v>
      </c>
      <c r="G62" s="1360">
        <v>832.99699999999996</v>
      </c>
      <c r="H62" s="1360">
        <v>900.69299999999998</v>
      </c>
      <c r="I62" s="1360">
        <v>213.786</v>
      </c>
      <c r="J62" s="1360">
        <v>157.54400000000001</v>
      </c>
      <c r="K62" s="1360">
        <v>115.224</v>
      </c>
      <c r="L62" s="1360">
        <v>207.059</v>
      </c>
      <c r="M62" s="1360">
        <v>160.85599999999999</v>
      </c>
      <c r="N62" s="1360">
        <v>25.588999999999999</v>
      </c>
      <c r="O62" s="1360">
        <v>15.457000000000001</v>
      </c>
      <c r="P62" s="1360">
        <v>14.24</v>
      </c>
      <c r="Q62" s="1360">
        <v>0</v>
      </c>
    </row>
    <row r="63" spans="1:17" ht="11.15" customHeight="1" x14ac:dyDescent="0.25">
      <c r="A63" s="795" t="s">
        <v>323</v>
      </c>
      <c r="B63" s="1360">
        <v>1403.0309999999999</v>
      </c>
      <c r="C63" s="1360">
        <v>10.928000000000001</v>
      </c>
      <c r="D63" s="1360">
        <v>8.5679999999999996</v>
      </c>
      <c r="E63" s="1360">
        <v>0</v>
      </c>
      <c r="F63" s="1360">
        <v>57.962000000000003</v>
      </c>
      <c r="G63" s="1360">
        <v>353.822</v>
      </c>
      <c r="H63" s="1360">
        <v>396.279</v>
      </c>
      <c r="I63" s="1360">
        <v>126.066</v>
      </c>
      <c r="J63" s="1360">
        <v>49.95</v>
      </c>
      <c r="K63" s="1360">
        <v>50.558999999999997</v>
      </c>
      <c r="L63" s="1360">
        <v>107.676</v>
      </c>
      <c r="M63" s="1360">
        <v>85.587000000000003</v>
      </c>
      <c r="N63" s="1360">
        <v>14.754</v>
      </c>
      <c r="O63" s="1360">
        <v>70.613</v>
      </c>
      <c r="P63" s="1360">
        <v>70.266999999999996</v>
      </c>
      <c r="Q63" s="1360">
        <v>0</v>
      </c>
    </row>
    <row r="64" spans="1:17" ht="11.15" customHeight="1" x14ac:dyDescent="0.25">
      <c r="A64" s="1038" t="s">
        <v>1400</v>
      </c>
      <c r="B64" s="1360">
        <v>637.51600000000008</v>
      </c>
      <c r="C64" s="1360">
        <v>5.63</v>
      </c>
      <c r="D64" s="1360">
        <v>3.165</v>
      </c>
      <c r="E64" s="1360">
        <v>0</v>
      </c>
      <c r="F64" s="1360">
        <v>11.239000000000001</v>
      </c>
      <c r="G64" s="1360">
        <v>278.77699999999999</v>
      </c>
      <c r="H64" s="1360">
        <v>178.84299999999999</v>
      </c>
      <c r="I64" s="1360">
        <v>39.820999999999998</v>
      </c>
      <c r="J64" s="1360">
        <v>9.3919999999999995</v>
      </c>
      <c r="K64" s="1360">
        <v>6.3209999999999997</v>
      </c>
      <c r="L64" s="1360">
        <v>20.731999999999999</v>
      </c>
      <c r="M64" s="1360">
        <v>10.455</v>
      </c>
      <c r="N64" s="1360">
        <v>2.8279999999999998</v>
      </c>
      <c r="O64" s="1360">
        <v>54.732999999999997</v>
      </c>
      <c r="P64" s="1360">
        <v>15.58</v>
      </c>
      <c r="Q64" s="1360">
        <v>0</v>
      </c>
    </row>
    <row r="65" spans="1:17" ht="11.15" customHeight="1" x14ac:dyDescent="0.25">
      <c r="A65" s="1033" t="s">
        <v>1403</v>
      </c>
      <c r="B65" s="1360">
        <v>765.51499999999999</v>
      </c>
      <c r="C65" s="1360">
        <v>5.298</v>
      </c>
      <c r="D65" s="1360">
        <v>5.4029999999999996</v>
      </c>
      <c r="E65" s="1360">
        <v>0</v>
      </c>
      <c r="F65" s="1360">
        <v>46.722999999999999</v>
      </c>
      <c r="G65" s="1360">
        <v>75.045000000000002</v>
      </c>
      <c r="H65" s="1360">
        <v>217.43600000000001</v>
      </c>
      <c r="I65" s="1360">
        <v>86.245000000000005</v>
      </c>
      <c r="J65" s="1360">
        <v>40.558</v>
      </c>
      <c r="K65" s="1360">
        <v>44.238</v>
      </c>
      <c r="L65" s="1360">
        <v>86.944000000000003</v>
      </c>
      <c r="M65" s="1360">
        <v>75.132000000000005</v>
      </c>
      <c r="N65" s="1360">
        <v>11.926</v>
      </c>
      <c r="O65" s="1360">
        <v>15.88</v>
      </c>
      <c r="P65" s="1360">
        <v>54.686999999999998</v>
      </c>
      <c r="Q65" s="1360">
        <v>0</v>
      </c>
    </row>
    <row r="66" spans="1:17" ht="4.4000000000000004" customHeight="1" thickBot="1" x14ac:dyDescent="0.3">
      <c r="A66" s="599"/>
      <c r="B66" s="600"/>
      <c r="C66" s="600"/>
      <c r="D66" s="600"/>
      <c r="E66" s="600"/>
      <c r="F66" s="600"/>
      <c r="G66" s="600"/>
      <c r="H66" s="600"/>
      <c r="I66" s="600"/>
      <c r="J66" s="600"/>
      <c r="K66" s="600"/>
      <c r="L66" s="600"/>
      <c r="M66" s="600"/>
      <c r="N66" s="600"/>
      <c r="O66" s="600"/>
      <c r="P66" s="600"/>
      <c r="Q66" s="600"/>
    </row>
    <row r="67" spans="1:17" ht="9" customHeight="1" thickTop="1" x14ac:dyDescent="0.25">
      <c r="A67" s="145" t="s">
        <v>351</v>
      </c>
      <c r="B67" s="779"/>
      <c r="C67" s="779"/>
      <c r="D67" s="779"/>
      <c r="E67" s="779"/>
      <c r="F67" s="779"/>
      <c r="G67" s="779"/>
      <c r="H67" s="779"/>
      <c r="I67" s="779"/>
      <c r="J67" s="779"/>
      <c r="K67" s="779"/>
      <c r="L67" s="779"/>
      <c r="M67" s="779"/>
      <c r="N67" s="779"/>
      <c r="O67" s="779"/>
      <c r="P67" s="779"/>
      <c r="Q67" s="779"/>
    </row>
    <row r="68" spans="1:17" ht="9" customHeight="1" x14ac:dyDescent="0.25">
      <c r="A68" s="765" t="s">
        <v>1280</v>
      </c>
      <c r="B68" s="601"/>
      <c r="C68" s="601"/>
      <c r="D68" s="601"/>
      <c r="E68" s="601"/>
      <c r="F68" s="601"/>
      <c r="G68" s="601"/>
      <c r="H68" s="601"/>
      <c r="I68" s="601"/>
      <c r="J68" s="601"/>
      <c r="K68" s="601"/>
      <c r="L68" s="601"/>
      <c r="M68" s="601"/>
      <c r="N68" s="601"/>
      <c r="O68" s="601"/>
      <c r="P68" s="601"/>
      <c r="Q68" s="601"/>
    </row>
  </sheetData>
  <mergeCells count="22">
    <mergeCell ref="B6:Q6"/>
    <mergeCell ref="B18:Q18"/>
    <mergeCell ref="B42:Q42"/>
    <mergeCell ref="B54:Q54"/>
    <mergeCell ref="K3:K4"/>
    <mergeCell ref="L3:L4"/>
    <mergeCell ref="M3:M4"/>
    <mergeCell ref="N3:N4"/>
    <mergeCell ref="O3:O4"/>
    <mergeCell ref="P3:P4"/>
    <mergeCell ref="B30:Q30"/>
    <mergeCell ref="A1:Q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Sheet124"/>
  <dimension ref="A1:N29"/>
  <sheetViews>
    <sheetView showGridLines="0" workbookViewId="0">
      <selection sqref="A1:N1"/>
    </sheetView>
  </sheetViews>
  <sheetFormatPr defaultRowHeight="12.5" x14ac:dyDescent="0.25"/>
  <cols>
    <col min="1" max="1" width="14.54296875" style="190" customWidth="1"/>
    <col min="2" max="2" width="9" style="190" customWidth="1"/>
    <col min="3" max="14" width="6.453125" style="190" customWidth="1"/>
    <col min="15" max="15" width="2.54296875" style="190" customWidth="1"/>
    <col min="16" max="255" width="9.453125" style="190"/>
    <col min="256" max="256" width="19.453125" style="190" customWidth="1"/>
    <col min="257" max="266" width="9.54296875" style="190" customWidth="1"/>
    <col min="267" max="511" width="9.453125" style="190"/>
    <col min="512" max="512" width="19.453125" style="190" customWidth="1"/>
    <col min="513" max="522" width="9.54296875" style="190" customWidth="1"/>
    <col min="523" max="767" width="9.453125" style="190"/>
    <col min="768" max="768" width="19.453125" style="190" customWidth="1"/>
    <col min="769" max="778" width="9.54296875" style="190" customWidth="1"/>
    <col min="779" max="1023" width="9.453125" style="190"/>
    <col min="1024" max="1024" width="19.453125" style="190" customWidth="1"/>
    <col min="1025" max="1034" width="9.54296875" style="190" customWidth="1"/>
    <col min="1035" max="1279" width="9.453125" style="190"/>
    <col min="1280" max="1280" width="19.453125" style="190" customWidth="1"/>
    <col min="1281" max="1290" width="9.54296875" style="190" customWidth="1"/>
    <col min="1291" max="1535" width="9.453125" style="190"/>
    <col min="1536" max="1536" width="19.453125" style="190" customWidth="1"/>
    <col min="1537" max="1546" width="9.54296875" style="190" customWidth="1"/>
    <col min="1547" max="1791" width="9.453125" style="190"/>
    <col min="1792" max="1792" width="19.453125" style="190" customWidth="1"/>
    <col min="1793" max="1802" width="9.54296875" style="190" customWidth="1"/>
    <col min="1803" max="2047" width="9.453125" style="190"/>
    <col min="2048" max="2048" width="19.453125" style="190" customWidth="1"/>
    <col min="2049" max="2058" width="9.54296875" style="190" customWidth="1"/>
    <col min="2059" max="2303" width="9.453125" style="190"/>
    <col min="2304" max="2304" width="19.453125" style="190" customWidth="1"/>
    <col min="2305" max="2314" width="9.54296875" style="190" customWidth="1"/>
    <col min="2315" max="2559" width="9.453125" style="190"/>
    <col min="2560" max="2560" width="19.453125" style="190" customWidth="1"/>
    <col min="2561" max="2570" width="9.54296875" style="190" customWidth="1"/>
    <col min="2571" max="2815" width="9.453125" style="190"/>
    <col min="2816" max="2816" width="19.453125" style="190" customWidth="1"/>
    <col min="2817" max="2826" width="9.54296875" style="190" customWidth="1"/>
    <col min="2827" max="3071" width="9.453125" style="190"/>
    <col min="3072" max="3072" width="19.453125" style="190" customWidth="1"/>
    <col min="3073" max="3082" width="9.54296875" style="190" customWidth="1"/>
    <col min="3083" max="3327" width="9.453125" style="190"/>
    <col min="3328" max="3328" width="19.453125" style="190" customWidth="1"/>
    <col min="3329" max="3338" width="9.54296875" style="190" customWidth="1"/>
    <col min="3339" max="3583" width="9.453125" style="190"/>
    <col min="3584" max="3584" width="19.453125" style="190" customWidth="1"/>
    <col min="3585" max="3594" width="9.54296875" style="190" customWidth="1"/>
    <col min="3595" max="3839" width="9.453125" style="190"/>
    <col min="3840" max="3840" width="19.453125" style="190" customWidth="1"/>
    <col min="3841" max="3850" width="9.54296875" style="190" customWidth="1"/>
    <col min="3851" max="4095" width="9.453125" style="190"/>
    <col min="4096" max="4096" width="19.453125" style="190" customWidth="1"/>
    <col min="4097" max="4106" width="9.54296875" style="190" customWidth="1"/>
    <col min="4107" max="4351" width="9.453125" style="190"/>
    <col min="4352" max="4352" width="19.453125" style="190" customWidth="1"/>
    <col min="4353" max="4362" width="9.54296875" style="190" customWidth="1"/>
    <col min="4363" max="4607" width="9.453125" style="190"/>
    <col min="4608" max="4608" width="19.453125" style="190" customWidth="1"/>
    <col min="4609" max="4618" width="9.54296875" style="190" customWidth="1"/>
    <col min="4619" max="4863" width="9.453125" style="190"/>
    <col min="4864" max="4864" width="19.453125" style="190" customWidth="1"/>
    <col min="4865" max="4874" width="9.54296875" style="190" customWidth="1"/>
    <col min="4875" max="5119" width="9.453125" style="190"/>
    <col min="5120" max="5120" width="19.453125" style="190" customWidth="1"/>
    <col min="5121" max="5130" width="9.54296875" style="190" customWidth="1"/>
    <col min="5131" max="5375" width="9.453125" style="190"/>
    <col min="5376" max="5376" width="19.453125" style="190" customWidth="1"/>
    <col min="5377" max="5386" width="9.54296875" style="190" customWidth="1"/>
    <col min="5387" max="5631" width="9.453125" style="190"/>
    <col min="5632" max="5632" width="19.453125" style="190" customWidth="1"/>
    <col min="5633" max="5642" width="9.54296875" style="190" customWidth="1"/>
    <col min="5643" max="5887" width="9.453125" style="190"/>
    <col min="5888" max="5888" width="19.453125" style="190" customWidth="1"/>
    <col min="5889" max="5898" width="9.54296875" style="190" customWidth="1"/>
    <col min="5899" max="6143" width="9.453125" style="190"/>
    <col min="6144" max="6144" width="19.453125" style="190" customWidth="1"/>
    <col min="6145" max="6154" width="9.54296875" style="190" customWidth="1"/>
    <col min="6155" max="6399" width="9.453125" style="190"/>
    <col min="6400" max="6400" width="19.453125" style="190" customWidth="1"/>
    <col min="6401" max="6410" width="9.54296875" style="190" customWidth="1"/>
    <col min="6411" max="6655" width="9.453125" style="190"/>
    <col min="6656" max="6656" width="19.453125" style="190" customWidth="1"/>
    <col min="6657" max="6666" width="9.54296875" style="190" customWidth="1"/>
    <col min="6667" max="6911" width="9.453125" style="190"/>
    <col min="6912" max="6912" width="19.453125" style="190" customWidth="1"/>
    <col min="6913" max="6922" width="9.54296875" style="190" customWidth="1"/>
    <col min="6923" max="7167" width="9.453125" style="190"/>
    <col min="7168" max="7168" width="19.453125" style="190" customWidth="1"/>
    <col min="7169" max="7178" width="9.54296875" style="190" customWidth="1"/>
    <col min="7179" max="7423" width="9.453125" style="190"/>
    <col min="7424" max="7424" width="19.453125" style="190" customWidth="1"/>
    <col min="7425" max="7434" width="9.54296875" style="190" customWidth="1"/>
    <col min="7435" max="7679" width="9.453125" style="190"/>
    <col min="7680" max="7680" width="19.453125" style="190" customWidth="1"/>
    <col min="7681" max="7690" width="9.54296875" style="190" customWidth="1"/>
    <col min="7691" max="7935" width="9.453125" style="190"/>
    <col min="7936" max="7936" width="19.453125" style="190" customWidth="1"/>
    <col min="7937" max="7946" width="9.54296875" style="190" customWidth="1"/>
    <col min="7947" max="8191" width="9.453125" style="190"/>
    <col min="8192" max="8192" width="19.453125" style="190" customWidth="1"/>
    <col min="8193" max="8202" width="9.54296875" style="190" customWidth="1"/>
    <col min="8203" max="8447" width="9.453125" style="190"/>
    <col min="8448" max="8448" width="19.453125" style="190" customWidth="1"/>
    <col min="8449" max="8458" width="9.54296875" style="190" customWidth="1"/>
    <col min="8459" max="8703" width="9.453125" style="190"/>
    <col min="8704" max="8704" width="19.453125" style="190" customWidth="1"/>
    <col min="8705" max="8714" width="9.54296875" style="190" customWidth="1"/>
    <col min="8715" max="8959" width="9.453125" style="190"/>
    <col min="8960" max="8960" width="19.453125" style="190" customWidth="1"/>
    <col min="8961" max="8970" width="9.54296875" style="190" customWidth="1"/>
    <col min="8971" max="9215" width="9.453125" style="190"/>
    <col min="9216" max="9216" width="19.453125" style="190" customWidth="1"/>
    <col min="9217" max="9226" width="9.54296875" style="190" customWidth="1"/>
    <col min="9227" max="9471" width="9.453125" style="190"/>
    <col min="9472" max="9472" width="19.453125" style="190" customWidth="1"/>
    <col min="9473" max="9482" width="9.54296875" style="190" customWidth="1"/>
    <col min="9483" max="9727" width="9.453125" style="190"/>
    <col min="9728" max="9728" width="19.453125" style="190" customWidth="1"/>
    <col min="9729" max="9738" width="9.54296875" style="190" customWidth="1"/>
    <col min="9739" max="9983" width="9.453125" style="190"/>
    <col min="9984" max="9984" width="19.453125" style="190" customWidth="1"/>
    <col min="9985" max="9994" width="9.54296875" style="190" customWidth="1"/>
    <col min="9995" max="10239" width="9.453125" style="190"/>
    <col min="10240" max="10240" width="19.453125" style="190" customWidth="1"/>
    <col min="10241" max="10250" width="9.54296875" style="190" customWidth="1"/>
    <col min="10251" max="10495" width="9.453125" style="190"/>
    <col min="10496" max="10496" width="19.453125" style="190" customWidth="1"/>
    <col min="10497" max="10506" width="9.54296875" style="190" customWidth="1"/>
    <col min="10507" max="10751" width="9.453125" style="190"/>
    <col min="10752" max="10752" width="19.453125" style="190" customWidth="1"/>
    <col min="10753" max="10762" width="9.54296875" style="190" customWidth="1"/>
    <col min="10763" max="11007" width="9.453125" style="190"/>
    <col min="11008" max="11008" width="19.453125" style="190" customWidth="1"/>
    <col min="11009" max="11018" width="9.54296875" style="190" customWidth="1"/>
    <col min="11019" max="11263" width="9.453125" style="190"/>
    <col min="11264" max="11264" width="19.453125" style="190" customWidth="1"/>
    <col min="11265" max="11274" width="9.54296875" style="190" customWidth="1"/>
    <col min="11275" max="11519" width="9.453125" style="190"/>
    <col min="11520" max="11520" width="19.453125" style="190" customWidth="1"/>
    <col min="11521" max="11530" width="9.54296875" style="190" customWidth="1"/>
    <col min="11531" max="11775" width="9.453125" style="190"/>
    <col min="11776" max="11776" width="19.453125" style="190" customWidth="1"/>
    <col min="11777" max="11786" width="9.54296875" style="190" customWidth="1"/>
    <col min="11787" max="12031" width="9.453125" style="190"/>
    <col min="12032" max="12032" width="19.453125" style="190" customWidth="1"/>
    <col min="12033" max="12042" width="9.54296875" style="190" customWidth="1"/>
    <col min="12043" max="12287" width="9.453125" style="190"/>
    <col min="12288" max="12288" width="19.453125" style="190" customWidth="1"/>
    <col min="12289" max="12298" width="9.54296875" style="190" customWidth="1"/>
    <col min="12299" max="12543" width="9.453125" style="190"/>
    <col min="12544" max="12544" width="19.453125" style="190" customWidth="1"/>
    <col min="12545" max="12554" width="9.54296875" style="190" customWidth="1"/>
    <col min="12555" max="12799" width="9.453125" style="190"/>
    <col min="12800" max="12800" width="19.453125" style="190" customWidth="1"/>
    <col min="12801" max="12810" width="9.54296875" style="190" customWidth="1"/>
    <col min="12811" max="13055" width="9.453125" style="190"/>
    <col min="13056" max="13056" width="19.453125" style="190" customWidth="1"/>
    <col min="13057" max="13066" width="9.54296875" style="190" customWidth="1"/>
    <col min="13067" max="13311" width="9.453125" style="190"/>
    <col min="13312" max="13312" width="19.453125" style="190" customWidth="1"/>
    <col min="13313" max="13322" width="9.54296875" style="190" customWidth="1"/>
    <col min="13323" max="13567" width="9.453125" style="190"/>
    <col min="13568" max="13568" width="19.453125" style="190" customWidth="1"/>
    <col min="13569" max="13578" width="9.54296875" style="190" customWidth="1"/>
    <col min="13579" max="13823" width="9.453125" style="190"/>
    <col min="13824" max="13824" width="19.453125" style="190" customWidth="1"/>
    <col min="13825" max="13834" width="9.54296875" style="190" customWidth="1"/>
    <col min="13835" max="14079" width="9.453125" style="190"/>
    <col min="14080" max="14080" width="19.453125" style="190" customWidth="1"/>
    <col min="14081" max="14090" width="9.54296875" style="190" customWidth="1"/>
    <col min="14091" max="14335" width="9.453125" style="190"/>
    <col min="14336" max="14336" width="19.453125" style="190" customWidth="1"/>
    <col min="14337" max="14346" width="9.54296875" style="190" customWidth="1"/>
    <col min="14347" max="14591" width="9.453125" style="190"/>
    <col min="14592" max="14592" width="19.453125" style="190" customWidth="1"/>
    <col min="14593" max="14602" width="9.54296875" style="190" customWidth="1"/>
    <col min="14603" max="14847" width="9.453125" style="190"/>
    <col min="14848" max="14848" width="19.453125" style="190" customWidth="1"/>
    <col min="14849" max="14858" width="9.54296875" style="190" customWidth="1"/>
    <col min="14859" max="15103" width="9.453125" style="190"/>
    <col min="15104" max="15104" width="19.453125" style="190" customWidth="1"/>
    <col min="15105" max="15114" width="9.54296875" style="190" customWidth="1"/>
    <col min="15115" max="15359" width="9.453125" style="190"/>
    <col min="15360" max="15360" width="19.453125" style="190" customWidth="1"/>
    <col min="15361" max="15370" width="9.54296875" style="190" customWidth="1"/>
    <col min="15371" max="15615" width="9.453125" style="190"/>
    <col min="15616" max="15616" width="19.453125" style="190" customWidth="1"/>
    <col min="15617" max="15626" width="9.54296875" style="190" customWidth="1"/>
    <col min="15627" max="15871" width="9.453125" style="190"/>
    <col min="15872" max="15872" width="19.453125" style="190" customWidth="1"/>
    <col min="15873" max="15882" width="9.54296875" style="190" customWidth="1"/>
    <col min="15883" max="16127" width="9.453125" style="190"/>
    <col min="16128" max="16128" width="19.453125" style="190" customWidth="1"/>
    <col min="16129" max="16138" width="9.54296875" style="190" customWidth="1"/>
    <col min="16139" max="16384" width="9.453125" style="190"/>
  </cols>
  <sheetData>
    <row r="1" spans="1:14" s="590" customFormat="1" ht="20.25" customHeight="1" x14ac:dyDescent="0.35">
      <c r="A1" s="1483" t="s">
        <v>1562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  <c r="N1" s="1483"/>
    </row>
    <row r="2" spans="1:14" ht="14.15" customHeight="1" x14ac:dyDescent="0.25">
      <c r="A2" s="781">
        <v>2024</v>
      </c>
      <c r="B2" s="781"/>
      <c r="C2" s="578"/>
      <c r="D2" s="578"/>
      <c r="E2" s="578"/>
      <c r="N2" s="775" t="s">
        <v>184</v>
      </c>
    </row>
    <row r="3" spans="1:14" ht="18.649999999999999" customHeight="1" x14ac:dyDescent="0.25">
      <c r="A3" s="953" t="s">
        <v>334</v>
      </c>
      <c r="B3" s="1680" t="s">
        <v>1</v>
      </c>
      <c r="C3" s="1694" t="s">
        <v>335</v>
      </c>
      <c r="D3" s="1720"/>
      <c r="E3" s="1694" t="s">
        <v>336</v>
      </c>
      <c r="F3" s="1720"/>
      <c r="G3" s="1694" t="s">
        <v>337</v>
      </c>
      <c r="H3" s="1720"/>
      <c r="I3" s="1694" t="s">
        <v>339</v>
      </c>
      <c r="J3" s="1720"/>
      <c r="K3" s="1694" t="s">
        <v>346</v>
      </c>
      <c r="L3" s="1721"/>
      <c r="M3" s="1694" t="s">
        <v>15</v>
      </c>
      <c r="N3" s="1721"/>
    </row>
    <row r="4" spans="1:14" ht="19.399999999999999" customHeight="1" x14ac:dyDescent="0.25">
      <c r="A4" s="954" t="s">
        <v>356</v>
      </c>
      <c r="B4" s="1680"/>
      <c r="C4" s="955" t="s">
        <v>1342</v>
      </c>
      <c r="D4" s="955" t="s">
        <v>1343</v>
      </c>
      <c r="E4" s="955" t="s">
        <v>1342</v>
      </c>
      <c r="F4" s="955" t="s">
        <v>1343</v>
      </c>
      <c r="G4" s="955" t="s">
        <v>1342</v>
      </c>
      <c r="H4" s="955" t="s">
        <v>1343</v>
      </c>
      <c r="I4" s="955" t="s">
        <v>1342</v>
      </c>
      <c r="J4" s="955" t="s">
        <v>1343</v>
      </c>
      <c r="K4" s="955" t="s">
        <v>1342</v>
      </c>
      <c r="L4" s="955" t="s">
        <v>1343</v>
      </c>
      <c r="M4" s="955" t="s">
        <v>1342</v>
      </c>
      <c r="N4" s="955" t="s">
        <v>1343</v>
      </c>
    </row>
    <row r="5" spans="1:14" ht="7.5" customHeight="1" x14ac:dyDescent="0.25"/>
    <row r="6" spans="1:14" ht="11.15" customHeight="1" x14ac:dyDescent="0.25">
      <c r="A6" s="15" t="s">
        <v>79</v>
      </c>
      <c r="B6" s="1361">
        <f>SUM(C6:N6)</f>
        <v>62078</v>
      </c>
      <c r="C6" s="643">
        <v>10027</v>
      </c>
      <c r="D6" s="643">
        <v>10007</v>
      </c>
      <c r="E6" s="643">
        <v>3968</v>
      </c>
      <c r="F6" s="643">
        <v>4175</v>
      </c>
      <c r="G6" s="643">
        <v>14192</v>
      </c>
      <c r="H6" s="643">
        <v>14204</v>
      </c>
      <c r="I6" s="643">
        <v>93</v>
      </c>
      <c r="J6" s="643">
        <v>87</v>
      </c>
      <c r="K6" s="643">
        <v>2377</v>
      </c>
      <c r="L6" s="643">
        <v>2406</v>
      </c>
      <c r="M6" s="643">
        <v>276</v>
      </c>
      <c r="N6" s="643">
        <v>266</v>
      </c>
    </row>
    <row r="7" spans="1:14" ht="11.15" customHeight="1" x14ac:dyDescent="0.25">
      <c r="A7" s="15" t="s">
        <v>68</v>
      </c>
      <c r="B7" s="1361">
        <f t="shared" ref="B7:B26" si="0">SUM(C7:N7)</f>
        <v>56528</v>
      </c>
      <c r="C7" s="643">
        <v>13458</v>
      </c>
      <c r="D7" s="643">
        <v>13429</v>
      </c>
      <c r="E7" s="643">
        <v>10960</v>
      </c>
      <c r="F7" s="643">
        <v>10979</v>
      </c>
      <c r="G7" s="643">
        <v>2526</v>
      </c>
      <c r="H7" s="643">
        <v>2535</v>
      </c>
      <c r="I7" s="643">
        <v>155</v>
      </c>
      <c r="J7" s="643">
        <v>152</v>
      </c>
      <c r="K7" s="643">
        <v>852</v>
      </c>
      <c r="L7" s="643">
        <v>855</v>
      </c>
      <c r="M7" s="643">
        <v>327</v>
      </c>
      <c r="N7" s="643">
        <v>300</v>
      </c>
    </row>
    <row r="8" spans="1:14" ht="11.15" customHeight="1" x14ac:dyDescent="0.25">
      <c r="A8" s="15" t="s">
        <v>65</v>
      </c>
      <c r="B8" s="1361">
        <f t="shared" si="0"/>
        <v>54937</v>
      </c>
      <c r="C8" s="643">
        <v>16815</v>
      </c>
      <c r="D8" s="643">
        <v>16607</v>
      </c>
      <c r="E8" s="643">
        <v>8634</v>
      </c>
      <c r="F8" s="643">
        <v>8184</v>
      </c>
      <c r="G8" s="643">
        <v>782</v>
      </c>
      <c r="H8" s="643">
        <v>816</v>
      </c>
      <c r="I8" s="643">
        <v>329</v>
      </c>
      <c r="J8" s="643">
        <v>325</v>
      </c>
      <c r="K8" s="643">
        <v>651</v>
      </c>
      <c r="L8" s="643">
        <v>617</v>
      </c>
      <c r="M8" s="643">
        <v>587</v>
      </c>
      <c r="N8" s="643">
        <v>590</v>
      </c>
    </row>
    <row r="9" spans="1:14" ht="11.15" customHeight="1" x14ac:dyDescent="0.25">
      <c r="A9" s="15" t="s">
        <v>56</v>
      </c>
      <c r="B9" s="1361">
        <f t="shared" si="0"/>
        <v>33531</v>
      </c>
      <c r="C9" s="643">
        <v>7705</v>
      </c>
      <c r="D9" s="643">
        <v>7717</v>
      </c>
      <c r="E9" s="643">
        <v>3678</v>
      </c>
      <c r="F9" s="643">
        <v>3915</v>
      </c>
      <c r="G9" s="643">
        <v>3398</v>
      </c>
      <c r="H9" s="643">
        <v>3408</v>
      </c>
      <c r="I9" s="643">
        <v>120</v>
      </c>
      <c r="J9" s="643">
        <v>120</v>
      </c>
      <c r="K9" s="643">
        <v>1638</v>
      </c>
      <c r="L9" s="643">
        <v>1635</v>
      </c>
      <c r="M9" s="643">
        <v>107</v>
      </c>
      <c r="N9" s="643">
        <v>90</v>
      </c>
    </row>
    <row r="10" spans="1:14" ht="11.15" customHeight="1" x14ac:dyDescent="0.25">
      <c r="A10" s="15" t="s">
        <v>72</v>
      </c>
      <c r="B10" s="1361">
        <f t="shared" si="0"/>
        <v>21358</v>
      </c>
      <c r="C10" s="643">
        <v>7366</v>
      </c>
      <c r="D10" s="643">
        <v>7381</v>
      </c>
      <c r="E10" s="643">
        <v>2556</v>
      </c>
      <c r="F10" s="643">
        <v>2537</v>
      </c>
      <c r="G10" s="644">
        <v>382</v>
      </c>
      <c r="H10" s="644">
        <v>386</v>
      </c>
      <c r="I10" s="644">
        <v>58</v>
      </c>
      <c r="J10" s="644">
        <v>48</v>
      </c>
      <c r="K10" s="644">
        <v>116</v>
      </c>
      <c r="L10" s="644">
        <v>118</v>
      </c>
      <c r="M10" s="644">
        <v>204</v>
      </c>
      <c r="N10" s="644">
        <v>206</v>
      </c>
    </row>
    <row r="11" spans="1:14" ht="11.15" customHeight="1" x14ac:dyDescent="0.25">
      <c r="A11" s="15" t="s">
        <v>357</v>
      </c>
      <c r="B11" s="1361">
        <f t="shared" si="0"/>
        <v>19415</v>
      </c>
      <c r="C11" s="643">
        <v>4532</v>
      </c>
      <c r="D11" s="643">
        <v>4527</v>
      </c>
      <c r="E11" s="643">
        <v>4151</v>
      </c>
      <c r="F11" s="643">
        <v>4154</v>
      </c>
      <c r="G11" s="643">
        <v>600</v>
      </c>
      <c r="H11" s="643">
        <v>607</v>
      </c>
      <c r="I11" s="643">
        <v>55</v>
      </c>
      <c r="J11" s="643">
        <v>52</v>
      </c>
      <c r="K11" s="643">
        <v>277</v>
      </c>
      <c r="L11" s="643">
        <v>279</v>
      </c>
      <c r="M11" s="644">
        <v>98</v>
      </c>
      <c r="N11" s="644">
        <v>83</v>
      </c>
    </row>
    <row r="12" spans="1:14" ht="11.15" customHeight="1" x14ac:dyDescent="0.25">
      <c r="A12" s="15" t="s">
        <v>77</v>
      </c>
      <c r="B12" s="1361">
        <f t="shared" si="0"/>
        <v>16953</v>
      </c>
      <c r="C12" s="643">
        <v>4004</v>
      </c>
      <c r="D12" s="643">
        <v>4030</v>
      </c>
      <c r="E12" s="643">
        <v>1872</v>
      </c>
      <c r="F12" s="643">
        <v>1874</v>
      </c>
      <c r="G12" s="643">
        <v>2084</v>
      </c>
      <c r="H12" s="643">
        <v>2076</v>
      </c>
      <c r="I12" s="644">
        <v>85</v>
      </c>
      <c r="J12" s="644">
        <v>85</v>
      </c>
      <c r="K12" s="644">
        <v>371</v>
      </c>
      <c r="L12" s="644">
        <v>373</v>
      </c>
      <c r="M12" s="643">
        <v>49</v>
      </c>
      <c r="N12" s="643">
        <v>50</v>
      </c>
    </row>
    <row r="13" spans="1:14" ht="11.15" customHeight="1" x14ac:dyDescent="0.25">
      <c r="A13" s="15" t="s">
        <v>26</v>
      </c>
      <c r="B13" s="1361">
        <f t="shared" si="0"/>
        <v>13622</v>
      </c>
      <c r="C13" s="643">
        <v>5001</v>
      </c>
      <c r="D13" s="643">
        <v>4995</v>
      </c>
      <c r="E13" s="643">
        <v>731</v>
      </c>
      <c r="F13" s="643">
        <v>731</v>
      </c>
      <c r="G13" s="644">
        <v>13</v>
      </c>
      <c r="H13" s="644">
        <v>11</v>
      </c>
      <c r="I13" s="644">
        <v>778</v>
      </c>
      <c r="J13" s="644">
        <v>804</v>
      </c>
      <c r="K13" s="644">
        <v>60</v>
      </c>
      <c r="L13" s="644">
        <v>63</v>
      </c>
      <c r="M13" s="644">
        <v>198</v>
      </c>
      <c r="N13" s="644">
        <v>237</v>
      </c>
    </row>
    <row r="14" spans="1:14" ht="11.15" customHeight="1" x14ac:dyDescent="0.25">
      <c r="A14" s="15" t="s">
        <v>23</v>
      </c>
      <c r="B14" s="1361">
        <f t="shared" si="0"/>
        <v>11320</v>
      </c>
      <c r="C14" s="643">
        <v>5384</v>
      </c>
      <c r="D14" s="643">
        <v>5384</v>
      </c>
      <c r="E14" s="643">
        <v>261</v>
      </c>
      <c r="F14" s="643">
        <v>263</v>
      </c>
      <c r="G14" s="643">
        <v>4</v>
      </c>
      <c r="H14" s="643">
        <v>2</v>
      </c>
      <c r="I14" s="643">
        <v>0</v>
      </c>
      <c r="J14" s="643">
        <v>1</v>
      </c>
      <c r="K14" s="643">
        <v>0</v>
      </c>
      <c r="L14" s="643">
        <v>0</v>
      </c>
      <c r="M14" s="643">
        <v>12</v>
      </c>
      <c r="N14" s="643">
        <v>9</v>
      </c>
    </row>
    <row r="15" spans="1:14" ht="11.15" customHeight="1" x14ac:dyDescent="0.25">
      <c r="A15" s="15" t="s">
        <v>71</v>
      </c>
      <c r="B15" s="1361">
        <f t="shared" si="0"/>
        <v>10216</v>
      </c>
      <c r="C15" s="643">
        <v>1914</v>
      </c>
      <c r="D15" s="643">
        <v>1914</v>
      </c>
      <c r="E15" s="643">
        <v>355</v>
      </c>
      <c r="F15" s="643">
        <v>353</v>
      </c>
      <c r="G15" s="644">
        <v>2767</v>
      </c>
      <c r="H15" s="644">
        <v>2786</v>
      </c>
      <c r="I15" s="644">
        <v>0</v>
      </c>
      <c r="J15" s="644">
        <v>0</v>
      </c>
      <c r="K15" s="644">
        <v>52</v>
      </c>
      <c r="L15" s="644">
        <v>53</v>
      </c>
      <c r="M15" s="644">
        <v>11</v>
      </c>
      <c r="N15" s="644">
        <v>11</v>
      </c>
    </row>
    <row r="16" spans="1:14" ht="11.15" customHeight="1" x14ac:dyDescent="0.25">
      <c r="A16" s="15" t="s">
        <v>58</v>
      </c>
      <c r="B16" s="1361">
        <f t="shared" si="0"/>
        <v>9888</v>
      </c>
      <c r="C16" s="643">
        <v>2536</v>
      </c>
      <c r="D16" s="643">
        <v>2513</v>
      </c>
      <c r="E16" s="643">
        <v>1187</v>
      </c>
      <c r="F16" s="643">
        <v>1440</v>
      </c>
      <c r="G16" s="643">
        <v>893</v>
      </c>
      <c r="H16" s="643">
        <v>887</v>
      </c>
      <c r="I16" s="644">
        <v>49</v>
      </c>
      <c r="J16" s="644">
        <v>49</v>
      </c>
      <c r="K16" s="644">
        <v>139</v>
      </c>
      <c r="L16" s="644">
        <v>137</v>
      </c>
      <c r="M16" s="644">
        <v>30</v>
      </c>
      <c r="N16" s="644">
        <v>28</v>
      </c>
    </row>
    <row r="17" spans="1:14" ht="11.15" customHeight="1" x14ac:dyDescent="0.25">
      <c r="A17" s="15" t="s">
        <v>20</v>
      </c>
      <c r="B17" s="1361">
        <f t="shared" si="0"/>
        <v>7078</v>
      </c>
      <c r="C17" s="643">
        <v>2590</v>
      </c>
      <c r="D17" s="643">
        <v>2596</v>
      </c>
      <c r="E17" s="644">
        <v>718</v>
      </c>
      <c r="F17" s="644">
        <v>719</v>
      </c>
      <c r="G17" s="644">
        <v>142</v>
      </c>
      <c r="H17" s="644">
        <v>134</v>
      </c>
      <c r="I17" s="644">
        <v>12</v>
      </c>
      <c r="J17" s="644">
        <v>1</v>
      </c>
      <c r="K17" s="644">
        <v>28</v>
      </c>
      <c r="L17" s="644">
        <v>24</v>
      </c>
      <c r="M17" s="644">
        <v>58</v>
      </c>
      <c r="N17" s="644">
        <v>56</v>
      </c>
    </row>
    <row r="18" spans="1:14" ht="11.15" customHeight="1" x14ac:dyDescent="0.25">
      <c r="A18" s="16" t="s">
        <v>75</v>
      </c>
      <c r="B18" s="1361">
        <f t="shared" si="0"/>
        <v>6321</v>
      </c>
      <c r="C18" s="643">
        <v>1144</v>
      </c>
      <c r="D18" s="643">
        <v>1140</v>
      </c>
      <c r="E18" s="643">
        <v>1585</v>
      </c>
      <c r="F18" s="643">
        <v>1591</v>
      </c>
      <c r="G18" s="644">
        <v>307</v>
      </c>
      <c r="H18" s="644">
        <v>307</v>
      </c>
      <c r="I18" s="643">
        <v>1</v>
      </c>
      <c r="J18" s="643">
        <v>0</v>
      </c>
      <c r="K18" s="643">
        <v>99</v>
      </c>
      <c r="L18" s="643">
        <v>100</v>
      </c>
      <c r="M18" s="644">
        <v>27</v>
      </c>
      <c r="N18" s="644">
        <v>20</v>
      </c>
    </row>
    <row r="19" spans="1:14" ht="11.15" customHeight="1" x14ac:dyDescent="0.25">
      <c r="A19" s="15" t="s">
        <v>24</v>
      </c>
      <c r="B19" s="1361">
        <f t="shared" si="0"/>
        <v>5462</v>
      </c>
      <c r="C19" s="643">
        <v>1792</v>
      </c>
      <c r="D19" s="643">
        <v>1789</v>
      </c>
      <c r="E19" s="643">
        <v>289</v>
      </c>
      <c r="F19" s="643">
        <v>293</v>
      </c>
      <c r="G19" s="643">
        <v>89</v>
      </c>
      <c r="H19" s="643">
        <v>89</v>
      </c>
      <c r="I19" s="644">
        <v>413</v>
      </c>
      <c r="J19" s="644">
        <v>418</v>
      </c>
      <c r="K19" s="643">
        <v>46</v>
      </c>
      <c r="L19" s="643">
        <v>45</v>
      </c>
      <c r="M19" s="643">
        <v>109</v>
      </c>
      <c r="N19" s="643">
        <v>90</v>
      </c>
    </row>
    <row r="20" spans="1:14" ht="11.15" customHeight="1" x14ac:dyDescent="0.25">
      <c r="A20" s="15" t="s">
        <v>50</v>
      </c>
      <c r="B20" s="1361">
        <f t="shared" si="0"/>
        <v>4746</v>
      </c>
      <c r="C20" s="643">
        <v>1997</v>
      </c>
      <c r="D20" s="643">
        <v>2001</v>
      </c>
      <c r="E20" s="644">
        <v>139</v>
      </c>
      <c r="F20" s="644">
        <v>137</v>
      </c>
      <c r="G20" s="643">
        <v>26</v>
      </c>
      <c r="H20" s="643">
        <v>16</v>
      </c>
      <c r="I20" s="643">
        <v>206</v>
      </c>
      <c r="J20" s="643">
        <v>214</v>
      </c>
      <c r="K20" s="644">
        <v>0</v>
      </c>
      <c r="L20" s="644">
        <v>3</v>
      </c>
      <c r="M20" s="644">
        <v>5</v>
      </c>
      <c r="N20" s="644">
        <v>2</v>
      </c>
    </row>
    <row r="21" spans="1:14" ht="11.15" customHeight="1" x14ac:dyDescent="0.25">
      <c r="A21" s="15" t="s">
        <v>78</v>
      </c>
      <c r="B21" s="1361">
        <f t="shared" si="0"/>
        <v>4240</v>
      </c>
      <c r="C21" s="643">
        <v>916</v>
      </c>
      <c r="D21" s="643">
        <v>914</v>
      </c>
      <c r="E21" s="644">
        <v>405</v>
      </c>
      <c r="F21" s="644">
        <v>400</v>
      </c>
      <c r="G21" s="643">
        <v>188</v>
      </c>
      <c r="H21" s="643">
        <v>186</v>
      </c>
      <c r="I21" s="644">
        <v>2</v>
      </c>
      <c r="J21" s="644">
        <v>2</v>
      </c>
      <c r="K21" s="644">
        <v>585</v>
      </c>
      <c r="L21" s="644">
        <v>592</v>
      </c>
      <c r="M21" s="643">
        <v>23</v>
      </c>
      <c r="N21" s="643">
        <v>27</v>
      </c>
    </row>
    <row r="22" spans="1:14" ht="11.15" customHeight="1" x14ac:dyDescent="0.25">
      <c r="A22" s="15" t="s">
        <v>62</v>
      </c>
      <c r="B22" s="1361">
        <f t="shared" si="0"/>
        <v>3715</v>
      </c>
      <c r="C22" s="643">
        <v>881</v>
      </c>
      <c r="D22" s="643">
        <v>879</v>
      </c>
      <c r="E22" s="643">
        <v>319</v>
      </c>
      <c r="F22" s="643">
        <v>319</v>
      </c>
      <c r="G22" s="644">
        <v>463</v>
      </c>
      <c r="H22" s="644">
        <v>444</v>
      </c>
      <c r="I22" s="643">
        <v>25</v>
      </c>
      <c r="J22" s="643">
        <v>25</v>
      </c>
      <c r="K22" s="643">
        <v>112</v>
      </c>
      <c r="L22" s="643">
        <v>114</v>
      </c>
      <c r="M22" s="644">
        <v>68</v>
      </c>
      <c r="N22" s="644">
        <v>66</v>
      </c>
    </row>
    <row r="23" spans="1:14" ht="11.15" customHeight="1" x14ac:dyDescent="0.25">
      <c r="A23" s="15" t="s">
        <v>13</v>
      </c>
      <c r="B23" s="1361">
        <f t="shared" si="0"/>
        <v>3210</v>
      </c>
      <c r="C23" s="643">
        <v>945</v>
      </c>
      <c r="D23" s="643">
        <v>947</v>
      </c>
      <c r="E23" s="644">
        <v>645</v>
      </c>
      <c r="F23" s="644">
        <v>646</v>
      </c>
      <c r="G23" s="644">
        <v>4</v>
      </c>
      <c r="H23" s="644">
        <v>3</v>
      </c>
      <c r="I23" s="644">
        <v>0</v>
      </c>
      <c r="J23" s="644">
        <v>2</v>
      </c>
      <c r="K23" s="644">
        <v>0</v>
      </c>
      <c r="L23" s="644">
        <v>1</v>
      </c>
      <c r="M23" s="643">
        <v>9</v>
      </c>
      <c r="N23" s="643">
        <v>8</v>
      </c>
    </row>
    <row r="24" spans="1:14" ht="11.15" customHeight="1" x14ac:dyDescent="0.25">
      <c r="A24" s="15" t="s">
        <v>1923</v>
      </c>
      <c r="B24" s="1361">
        <f t="shared" si="0"/>
        <v>3149</v>
      </c>
      <c r="C24" s="643">
        <v>741</v>
      </c>
      <c r="D24" s="643">
        <v>737</v>
      </c>
      <c r="E24" s="643">
        <v>416</v>
      </c>
      <c r="F24" s="643">
        <v>419</v>
      </c>
      <c r="G24" s="643">
        <v>218</v>
      </c>
      <c r="H24" s="643">
        <v>217</v>
      </c>
      <c r="I24" s="643">
        <v>2</v>
      </c>
      <c r="J24" s="643">
        <v>4</v>
      </c>
      <c r="K24" s="643">
        <v>178</v>
      </c>
      <c r="L24" s="643">
        <v>181</v>
      </c>
      <c r="M24" s="644">
        <v>21</v>
      </c>
      <c r="N24" s="644">
        <v>15</v>
      </c>
    </row>
    <row r="25" spans="1:14" ht="11.15" customHeight="1" x14ac:dyDescent="0.25">
      <c r="A25" s="15" t="s">
        <v>49</v>
      </c>
      <c r="B25" s="1361">
        <f t="shared" si="0"/>
        <v>2390</v>
      </c>
      <c r="C25" s="643">
        <v>1107</v>
      </c>
      <c r="D25" s="643">
        <v>1109</v>
      </c>
      <c r="E25" s="644">
        <v>80</v>
      </c>
      <c r="F25" s="644">
        <v>79</v>
      </c>
      <c r="G25" s="643">
        <v>1</v>
      </c>
      <c r="H25" s="643">
        <v>1</v>
      </c>
      <c r="I25" s="643">
        <v>0</v>
      </c>
      <c r="J25" s="643">
        <v>0</v>
      </c>
      <c r="K25" s="643">
        <v>0</v>
      </c>
      <c r="L25" s="643">
        <v>0</v>
      </c>
      <c r="M25" s="644">
        <v>10</v>
      </c>
      <c r="N25" s="644">
        <v>3</v>
      </c>
    </row>
    <row r="26" spans="1:14" ht="11.15" customHeight="1" x14ac:dyDescent="0.25">
      <c r="A26" s="15" t="s">
        <v>15</v>
      </c>
      <c r="B26" s="1361">
        <f t="shared" si="0"/>
        <v>21043</v>
      </c>
      <c r="C26" s="643">
        <v>7678</v>
      </c>
      <c r="D26" s="643">
        <v>7667</v>
      </c>
      <c r="E26" s="644">
        <v>1144</v>
      </c>
      <c r="F26" s="644">
        <v>1159</v>
      </c>
      <c r="G26" s="644">
        <v>570</v>
      </c>
      <c r="H26" s="644">
        <v>558</v>
      </c>
      <c r="I26" s="644">
        <v>116</v>
      </c>
      <c r="J26" s="644">
        <v>140</v>
      </c>
      <c r="K26" s="644">
        <v>740</v>
      </c>
      <c r="L26" s="644">
        <v>740</v>
      </c>
      <c r="M26" s="644">
        <v>240</v>
      </c>
      <c r="N26" s="644">
        <v>291</v>
      </c>
    </row>
    <row r="27" spans="1:14" ht="5.15" customHeight="1" thickBot="1" x14ac:dyDescent="0.3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</row>
    <row r="28" spans="1:14" ht="11.15" customHeight="1" thickTop="1" x14ac:dyDescent="0.25">
      <c r="A28" s="782" t="s">
        <v>1281</v>
      </c>
      <c r="B28" s="783"/>
      <c r="C28" s="783"/>
      <c r="D28" s="783"/>
      <c r="E28" s="783"/>
      <c r="F28" s="783"/>
      <c r="G28" s="783"/>
      <c r="H28" s="783"/>
      <c r="I28" s="783"/>
      <c r="J28" s="783"/>
      <c r="K28" s="783"/>
      <c r="L28" s="783"/>
      <c r="M28" s="783"/>
      <c r="N28" s="783"/>
    </row>
    <row r="29" spans="1:14" ht="11.15" customHeight="1" x14ac:dyDescent="0.25">
      <c r="A29" s="145" t="s">
        <v>1383</v>
      </c>
      <c r="B29" s="145"/>
      <c r="C29" s="584"/>
      <c r="D29" s="584"/>
      <c r="E29" s="584"/>
      <c r="F29" s="584"/>
      <c r="G29" s="584"/>
      <c r="H29" s="584"/>
      <c r="I29" s="584"/>
      <c r="J29" s="584"/>
      <c r="K29" s="584"/>
      <c r="L29" s="584"/>
      <c r="M29" s="584"/>
      <c r="N29" s="584"/>
    </row>
  </sheetData>
  <mergeCells count="8">
    <mergeCell ref="A1:N1"/>
    <mergeCell ref="C3:D3"/>
    <mergeCell ref="E3:F3"/>
    <mergeCell ref="G3:H3"/>
    <mergeCell ref="I3:J3"/>
    <mergeCell ref="K3:L3"/>
    <mergeCell ref="M3:N3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Sheet125"/>
  <dimension ref="A1:N29"/>
  <sheetViews>
    <sheetView showGridLines="0" workbookViewId="0">
      <selection sqref="A1:N1"/>
    </sheetView>
  </sheetViews>
  <sheetFormatPr defaultRowHeight="12.5" x14ac:dyDescent="0.25"/>
  <cols>
    <col min="1" max="1" width="13.453125" style="190" customWidth="1"/>
    <col min="2" max="2" width="9" style="190" customWidth="1"/>
    <col min="3" max="14" width="6.54296875" style="190" customWidth="1"/>
    <col min="15" max="255" width="9.453125" style="190"/>
    <col min="256" max="256" width="19.453125" style="190" customWidth="1"/>
    <col min="257" max="266" width="9.453125" style="190" customWidth="1"/>
    <col min="267" max="511" width="9.453125" style="190"/>
    <col min="512" max="512" width="19.453125" style="190" customWidth="1"/>
    <col min="513" max="522" width="9.453125" style="190" customWidth="1"/>
    <col min="523" max="767" width="9.453125" style="190"/>
    <col min="768" max="768" width="19.453125" style="190" customWidth="1"/>
    <col min="769" max="778" width="9.453125" style="190" customWidth="1"/>
    <col min="779" max="1023" width="9.453125" style="190"/>
    <col min="1024" max="1024" width="19.453125" style="190" customWidth="1"/>
    <col min="1025" max="1034" width="9.453125" style="190" customWidth="1"/>
    <col min="1035" max="1279" width="9.453125" style="190"/>
    <col min="1280" max="1280" width="19.453125" style="190" customWidth="1"/>
    <col min="1281" max="1290" width="9.453125" style="190" customWidth="1"/>
    <col min="1291" max="1535" width="9.453125" style="190"/>
    <col min="1536" max="1536" width="19.453125" style="190" customWidth="1"/>
    <col min="1537" max="1546" width="9.453125" style="190" customWidth="1"/>
    <col min="1547" max="1791" width="9.453125" style="190"/>
    <col min="1792" max="1792" width="19.453125" style="190" customWidth="1"/>
    <col min="1793" max="1802" width="9.453125" style="190" customWidth="1"/>
    <col min="1803" max="2047" width="9.453125" style="190"/>
    <col min="2048" max="2048" width="19.453125" style="190" customWidth="1"/>
    <col min="2049" max="2058" width="9.453125" style="190" customWidth="1"/>
    <col min="2059" max="2303" width="9.453125" style="190"/>
    <col min="2304" max="2304" width="19.453125" style="190" customWidth="1"/>
    <col min="2305" max="2314" width="9.453125" style="190" customWidth="1"/>
    <col min="2315" max="2559" width="9.453125" style="190"/>
    <col min="2560" max="2560" width="19.453125" style="190" customWidth="1"/>
    <col min="2561" max="2570" width="9.453125" style="190" customWidth="1"/>
    <col min="2571" max="2815" width="9.453125" style="190"/>
    <col min="2816" max="2816" width="19.453125" style="190" customWidth="1"/>
    <col min="2817" max="2826" width="9.453125" style="190" customWidth="1"/>
    <col min="2827" max="3071" width="9.453125" style="190"/>
    <col min="3072" max="3072" width="19.453125" style="190" customWidth="1"/>
    <col min="3073" max="3082" width="9.453125" style="190" customWidth="1"/>
    <col min="3083" max="3327" width="9.453125" style="190"/>
    <col min="3328" max="3328" width="19.453125" style="190" customWidth="1"/>
    <col min="3329" max="3338" width="9.453125" style="190" customWidth="1"/>
    <col min="3339" max="3583" width="9.453125" style="190"/>
    <col min="3584" max="3584" width="19.453125" style="190" customWidth="1"/>
    <col min="3585" max="3594" width="9.453125" style="190" customWidth="1"/>
    <col min="3595" max="3839" width="9.453125" style="190"/>
    <col min="3840" max="3840" width="19.453125" style="190" customWidth="1"/>
    <col min="3841" max="3850" width="9.453125" style="190" customWidth="1"/>
    <col min="3851" max="4095" width="9.453125" style="190"/>
    <col min="4096" max="4096" width="19.453125" style="190" customWidth="1"/>
    <col min="4097" max="4106" width="9.453125" style="190" customWidth="1"/>
    <col min="4107" max="4351" width="9.453125" style="190"/>
    <col min="4352" max="4352" width="19.453125" style="190" customWidth="1"/>
    <col min="4353" max="4362" width="9.453125" style="190" customWidth="1"/>
    <col min="4363" max="4607" width="9.453125" style="190"/>
    <col min="4608" max="4608" width="19.453125" style="190" customWidth="1"/>
    <col min="4609" max="4618" width="9.453125" style="190" customWidth="1"/>
    <col min="4619" max="4863" width="9.453125" style="190"/>
    <col min="4864" max="4864" width="19.453125" style="190" customWidth="1"/>
    <col min="4865" max="4874" width="9.453125" style="190" customWidth="1"/>
    <col min="4875" max="5119" width="9.453125" style="190"/>
    <col min="5120" max="5120" width="19.453125" style="190" customWidth="1"/>
    <col min="5121" max="5130" width="9.453125" style="190" customWidth="1"/>
    <col min="5131" max="5375" width="9.453125" style="190"/>
    <col min="5376" max="5376" width="19.453125" style="190" customWidth="1"/>
    <col min="5377" max="5386" width="9.453125" style="190" customWidth="1"/>
    <col min="5387" max="5631" width="9.453125" style="190"/>
    <col min="5632" max="5632" width="19.453125" style="190" customWidth="1"/>
    <col min="5633" max="5642" width="9.453125" style="190" customWidth="1"/>
    <col min="5643" max="5887" width="9.453125" style="190"/>
    <col min="5888" max="5888" width="19.453125" style="190" customWidth="1"/>
    <col min="5889" max="5898" width="9.453125" style="190" customWidth="1"/>
    <col min="5899" max="6143" width="9.453125" style="190"/>
    <col min="6144" max="6144" width="19.453125" style="190" customWidth="1"/>
    <col min="6145" max="6154" width="9.453125" style="190" customWidth="1"/>
    <col min="6155" max="6399" width="9.453125" style="190"/>
    <col min="6400" max="6400" width="19.453125" style="190" customWidth="1"/>
    <col min="6401" max="6410" width="9.453125" style="190" customWidth="1"/>
    <col min="6411" max="6655" width="9.453125" style="190"/>
    <col min="6656" max="6656" width="19.453125" style="190" customWidth="1"/>
    <col min="6657" max="6666" width="9.453125" style="190" customWidth="1"/>
    <col min="6667" max="6911" width="9.453125" style="190"/>
    <col min="6912" max="6912" width="19.453125" style="190" customWidth="1"/>
    <col min="6913" max="6922" width="9.453125" style="190" customWidth="1"/>
    <col min="6923" max="7167" width="9.453125" style="190"/>
    <col min="7168" max="7168" width="19.453125" style="190" customWidth="1"/>
    <col min="7169" max="7178" width="9.453125" style="190" customWidth="1"/>
    <col min="7179" max="7423" width="9.453125" style="190"/>
    <col min="7424" max="7424" width="19.453125" style="190" customWidth="1"/>
    <col min="7425" max="7434" width="9.453125" style="190" customWidth="1"/>
    <col min="7435" max="7679" width="9.453125" style="190"/>
    <col min="7680" max="7680" width="19.453125" style="190" customWidth="1"/>
    <col min="7681" max="7690" width="9.453125" style="190" customWidth="1"/>
    <col min="7691" max="7935" width="9.453125" style="190"/>
    <col min="7936" max="7936" width="19.453125" style="190" customWidth="1"/>
    <col min="7937" max="7946" width="9.453125" style="190" customWidth="1"/>
    <col min="7947" max="8191" width="9.453125" style="190"/>
    <col min="8192" max="8192" width="19.453125" style="190" customWidth="1"/>
    <col min="8193" max="8202" width="9.453125" style="190" customWidth="1"/>
    <col min="8203" max="8447" width="9.453125" style="190"/>
    <col min="8448" max="8448" width="19.453125" style="190" customWidth="1"/>
    <col min="8449" max="8458" width="9.453125" style="190" customWidth="1"/>
    <col min="8459" max="8703" width="9.453125" style="190"/>
    <col min="8704" max="8704" width="19.453125" style="190" customWidth="1"/>
    <col min="8705" max="8714" width="9.453125" style="190" customWidth="1"/>
    <col min="8715" max="8959" width="9.453125" style="190"/>
    <col min="8960" max="8960" width="19.453125" style="190" customWidth="1"/>
    <col min="8961" max="8970" width="9.453125" style="190" customWidth="1"/>
    <col min="8971" max="9215" width="9.453125" style="190"/>
    <col min="9216" max="9216" width="19.453125" style="190" customWidth="1"/>
    <col min="9217" max="9226" width="9.453125" style="190" customWidth="1"/>
    <col min="9227" max="9471" width="9.453125" style="190"/>
    <col min="9472" max="9472" width="19.453125" style="190" customWidth="1"/>
    <col min="9473" max="9482" width="9.453125" style="190" customWidth="1"/>
    <col min="9483" max="9727" width="9.453125" style="190"/>
    <col min="9728" max="9728" width="19.453125" style="190" customWidth="1"/>
    <col min="9729" max="9738" width="9.453125" style="190" customWidth="1"/>
    <col min="9739" max="9983" width="9.453125" style="190"/>
    <col min="9984" max="9984" width="19.453125" style="190" customWidth="1"/>
    <col min="9985" max="9994" width="9.453125" style="190" customWidth="1"/>
    <col min="9995" max="10239" width="9.453125" style="190"/>
    <col min="10240" max="10240" width="19.453125" style="190" customWidth="1"/>
    <col min="10241" max="10250" width="9.453125" style="190" customWidth="1"/>
    <col min="10251" max="10495" width="9.453125" style="190"/>
    <col min="10496" max="10496" width="19.453125" style="190" customWidth="1"/>
    <col min="10497" max="10506" width="9.453125" style="190" customWidth="1"/>
    <col min="10507" max="10751" width="9.453125" style="190"/>
    <col min="10752" max="10752" width="19.453125" style="190" customWidth="1"/>
    <col min="10753" max="10762" width="9.453125" style="190" customWidth="1"/>
    <col min="10763" max="11007" width="9.453125" style="190"/>
    <col min="11008" max="11008" width="19.453125" style="190" customWidth="1"/>
    <col min="11009" max="11018" width="9.453125" style="190" customWidth="1"/>
    <col min="11019" max="11263" width="9.453125" style="190"/>
    <col min="11264" max="11264" width="19.453125" style="190" customWidth="1"/>
    <col min="11265" max="11274" width="9.453125" style="190" customWidth="1"/>
    <col min="11275" max="11519" width="9.453125" style="190"/>
    <col min="11520" max="11520" width="19.453125" style="190" customWidth="1"/>
    <col min="11521" max="11530" width="9.453125" style="190" customWidth="1"/>
    <col min="11531" max="11775" width="9.453125" style="190"/>
    <col min="11776" max="11776" width="19.453125" style="190" customWidth="1"/>
    <col min="11777" max="11786" width="9.453125" style="190" customWidth="1"/>
    <col min="11787" max="12031" width="9.453125" style="190"/>
    <col min="12032" max="12032" width="19.453125" style="190" customWidth="1"/>
    <col min="12033" max="12042" width="9.453125" style="190" customWidth="1"/>
    <col min="12043" max="12287" width="9.453125" style="190"/>
    <col min="12288" max="12288" width="19.453125" style="190" customWidth="1"/>
    <col min="12289" max="12298" width="9.453125" style="190" customWidth="1"/>
    <col min="12299" max="12543" width="9.453125" style="190"/>
    <col min="12544" max="12544" width="19.453125" style="190" customWidth="1"/>
    <col min="12545" max="12554" width="9.453125" style="190" customWidth="1"/>
    <col min="12555" max="12799" width="9.453125" style="190"/>
    <col min="12800" max="12800" width="19.453125" style="190" customWidth="1"/>
    <col min="12801" max="12810" width="9.453125" style="190" customWidth="1"/>
    <col min="12811" max="13055" width="9.453125" style="190"/>
    <col min="13056" max="13056" width="19.453125" style="190" customWidth="1"/>
    <col min="13057" max="13066" width="9.453125" style="190" customWidth="1"/>
    <col min="13067" max="13311" width="9.453125" style="190"/>
    <col min="13312" max="13312" width="19.453125" style="190" customWidth="1"/>
    <col min="13313" max="13322" width="9.453125" style="190" customWidth="1"/>
    <col min="13323" max="13567" width="9.453125" style="190"/>
    <col min="13568" max="13568" width="19.453125" style="190" customWidth="1"/>
    <col min="13569" max="13578" width="9.453125" style="190" customWidth="1"/>
    <col min="13579" max="13823" width="9.453125" style="190"/>
    <col min="13824" max="13824" width="19.453125" style="190" customWidth="1"/>
    <col min="13825" max="13834" width="9.453125" style="190" customWidth="1"/>
    <col min="13835" max="14079" width="9.453125" style="190"/>
    <col min="14080" max="14080" width="19.453125" style="190" customWidth="1"/>
    <col min="14081" max="14090" width="9.453125" style="190" customWidth="1"/>
    <col min="14091" max="14335" width="9.453125" style="190"/>
    <col min="14336" max="14336" width="19.453125" style="190" customWidth="1"/>
    <col min="14337" max="14346" width="9.453125" style="190" customWidth="1"/>
    <col min="14347" max="14591" width="9.453125" style="190"/>
    <col min="14592" max="14592" width="19.453125" style="190" customWidth="1"/>
    <col min="14593" max="14602" width="9.453125" style="190" customWidth="1"/>
    <col min="14603" max="14847" width="9.453125" style="190"/>
    <col min="14848" max="14848" width="19.453125" style="190" customWidth="1"/>
    <col min="14849" max="14858" width="9.453125" style="190" customWidth="1"/>
    <col min="14859" max="15103" width="9.453125" style="190"/>
    <col min="15104" max="15104" width="19.453125" style="190" customWidth="1"/>
    <col min="15105" max="15114" width="9.453125" style="190" customWidth="1"/>
    <col min="15115" max="15359" width="9.453125" style="190"/>
    <col min="15360" max="15360" width="19.453125" style="190" customWidth="1"/>
    <col min="15361" max="15370" width="9.453125" style="190" customWidth="1"/>
    <col min="15371" max="15615" width="9.453125" style="190"/>
    <col min="15616" max="15616" width="19.453125" style="190" customWidth="1"/>
    <col min="15617" max="15626" width="9.453125" style="190" customWidth="1"/>
    <col min="15627" max="15871" width="9.453125" style="190"/>
    <col min="15872" max="15872" width="19.453125" style="190" customWidth="1"/>
    <col min="15873" max="15882" width="9.453125" style="190" customWidth="1"/>
    <col min="15883" max="16127" width="9.453125" style="190"/>
    <col min="16128" max="16128" width="19.453125" style="190" customWidth="1"/>
    <col min="16129" max="16138" width="9.453125" style="190" customWidth="1"/>
    <col min="16139" max="16384" width="9.453125" style="190"/>
  </cols>
  <sheetData>
    <row r="1" spans="1:14" s="590" customFormat="1" ht="19.5" customHeight="1" x14ac:dyDescent="0.35">
      <c r="A1" s="1483" t="s">
        <v>1563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  <c r="N1" s="1483"/>
    </row>
    <row r="2" spans="1:14" ht="14.15" customHeight="1" x14ac:dyDescent="0.25">
      <c r="A2" s="781">
        <v>2024</v>
      </c>
      <c r="B2" s="781"/>
      <c r="C2" s="578"/>
      <c r="D2" s="578"/>
      <c r="E2" s="578"/>
      <c r="L2" s="775"/>
      <c r="N2" s="775" t="s">
        <v>184</v>
      </c>
    </row>
    <row r="3" spans="1:14" ht="18.649999999999999" customHeight="1" x14ac:dyDescent="0.25">
      <c r="A3" s="953" t="s">
        <v>334</v>
      </c>
      <c r="B3" s="1680" t="s">
        <v>1</v>
      </c>
      <c r="C3" s="1694" t="s">
        <v>335</v>
      </c>
      <c r="D3" s="1720"/>
      <c r="E3" s="1694" t="s">
        <v>336</v>
      </c>
      <c r="F3" s="1720"/>
      <c r="G3" s="1694" t="s">
        <v>337</v>
      </c>
      <c r="H3" s="1720"/>
      <c r="I3" s="1694" t="s">
        <v>339</v>
      </c>
      <c r="J3" s="1720"/>
      <c r="K3" s="1694" t="s">
        <v>346</v>
      </c>
      <c r="L3" s="1721"/>
      <c r="M3" s="1694" t="s">
        <v>15</v>
      </c>
      <c r="N3" s="1721"/>
    </row>
    <row r="4" spans="1:14" ht="18.649999999999999" customHeight="1" x14ac:dyDescent="0.25">
      <c r="A4" s="954" t="s">
        <v>356</v>
      </c>
      <c r="B4" s="1680"/>
      <c r="C4" s="955" t="s">
        <v>1342</v>
      </c>
      <c r="D4" s="955" t="s">
        <v>1343</v>
      </c>
      <c r="E4" s="955" t="s">
        <v>1342</v>
      </c>
      <c r="F4" s="955" t="s">
        <v>1343</v>
      </c>
      <c r="G4" s="955" t="s">
        <v>1342</v>
      </c>
      <c r="H4" s="955" t="s">
        <v>1343</v>
      </c>
      <c r="I4" s="955" t="s">
        <v>1342</v>
      </c>
      <c r="J4" s="955" t="s">
        <v>1343</v>
      </c>
      <c r="K4" s="955" t="s">
        <v>1342</v>
      </c>
      <c r="L4" s="955" t="s">
        <v>1343</v>
      </c>
      <c r="M4" s="955" t="s">
        <v>1342</v>
      </c>
      <c r="N4" s="955" t="s">
        <v>1343</v>
      </c>
    </row>
    <row r="5" spans="1:14" ht="7.5" customHeight="1" x14ac:dyDescent="0.25"/>
    <row r="6" spans="1:14" ht="11.15" customHeight="1" x14ac:dyDescent="0.25">
      <c r="A6" s="15" t="s">
        <v>79</v>
      </c>
      <c r="B6" s="1361">
        <f>SUM(C6:N6)</f>
        <v>9608596</v>
      </c>
      <c r="C6" s="643">
        <v>1579964</v>
      </c>
      <c r="D6" s="643">
        <v>1562620</v>
      </c>
      <c r="E6" s="643">
        <v>634156</v>
      </c>
      <c r="F6" s="643">
        <v>634870</v>
      </c>
      <c r="G6" s="643">
        <v>2202508</v>
      </c>
      <c r="H6" s="643">
        <v>2197533</v>
      </c>
      <c r="I6" s="643">
        <v>11503</v>
      </c>
      <c r="J6" s="643">
        <v>10170</v>
      </c>
      <c r="K6" s="643">
        <v>380621</v>
      </c>
      <c r="L6" s="643">
        <v>383257</v>
      </c>
      <c r="M6" s="643">
        <v>6173</v>
      </c>
      <c r="N6" s="643">
        <v>5221</v>
      </c>
    </row>
    <row r="7" spans="1:14" ht="11.15" customHeight="1" x14ac:dyDescent="0.25">
      <c r="A7" s="15" t="s">
        <v>68</v>
      </c>
      <c r="B7" s="1361">
        <f t="shared" ref="B7:B26" si="0">SUM(C7:N7)</f>
        <v>8450854</v>
      </c>
      <c r="C7" s="643">
        <v>1969386</v>
      </c>
      <c r="D7" s="643">
        <v>1959197</v>
      </c>
      <c r="E7" s="643">
        <v>1728180</v>
      </c>
      <c r="F7" s="643">
        <v>1720291</v>
      </c>
      <c r="G7" s="643">
        <v>384018</v>
      </c>
      <c r="H7" s="643">
        <v>384510</v>
      </c>
      <c r="I7" s="643">
        <v>19832</v>
      </c>
      <c r="J7" s="643">
        <v>18603</v>
      </c>
      <c r="K7" s="643">
        <v>134089</v>
      </c>
      <c r="L7" s="643">
        <v>131153</v>
      </c>
      <c r="M7" s="643">
        <v>946</v>
      </c>
      <c r="N7" s="643">
        <v>649</v>
      </c>
    </row>
    <row r="8" spans="1:14" ht="11.15" customHeight="1" x14ac:dyDescent="0.25">
      <c r="A8" s="15" t="s">
        <v>65</v>
      </c>
      <c r="B8" s="1361">
        <f t="shared" si="0"/>
        <v>7160973</v>
      </c>
      <c r="C8" s="643">
        <v>2176578</v>
      </c>
      <c r="D8" s="643">
        <v>2119835</v>
      </c>
      <c r="E8" s="643">
        <v>1262229</v>
      </c>
      <c r="F8" s="643">
        <v>1258654</v>
      </c>
      <c r="G8" s="643">
        <v>75104</v>
      </c>
      <c r="H8" s="643">
        <v>76557</v>
      </c>
      <c r="I8" s="643">
        <v>44099</v>
      </c>
      <c r="J8" s="643">
        <v>43387</v>
      </c>
      <c r="K8" s="643">
        <v>54903</v>
      </c>
      <c r="L8" s="643">
        <v>47474</v>
      </c>
      <c r="M8" s="643">
        <v>976</v>
      </c>
      <c r="N8" s="643">
        <v>1177</v>
      </c>
    </row>
    <row r="9" spans="1:14" ht="11.15" customHeight="1" x14ac:dyDescent="0.25">
      <c r="A9" s="15" t="s">
        <v>56</v>
      </c>
      <c r="B9" s="1361">
        <f t="shared" si="0"/>
        <v>5193970</v>
      </c>
      <c r="C9" s="643">
        <v>1132757</v>
      </c>
      <c r="D9" s="643">
        <v>1140412</v>
      </c>
      <c r="E9" s="643">
        <v>592119</v>
      </c>
      <c r="F9" s="643">
        <v>591773</v>
      </c>
      <c r="G9" s="643">
        <v>560471</v>
      </c>
      <c r="H9" s="643">
        <v>566204</v>
      </c>
      <c r="I9" s="643">
        <v>19788</v>
      </c>
      <c r="J9" s="643">
        <v>19063</v>
      </c>
      <c r="K9" s="643">
        <v>287570</v>
      </c>
      <c r="L9" s="643">
        <v>282914</v>
      </c>
      <c r="M9" s="643">
        <v>553</v>
      </c>
      <c r="N9" s="643">
        <v>346</v>
      </c>
    </row>
    <row r="10" spans="1:14" ht="11.15" customHeight="1" x14ac:dyDescent="0.25">
      <c r="A10" s="15" t="s">
        <v>72</v>
      </c>
      <c r="B10" s="1361">
        <f t="shared" si="0"/>
        <v>3283481</v>
      </c>
      <c r="C10" s="643">
        <v>1115337</v>
      </c>
      <c r="D10" s="643">
        <v>1106603</v>
      </c>
      <c r="E10" s="643">
        <v>443719</v>
      </c>
      <c r="F10" s="643">
        <v>442379</v>
      </c>
      <c r="G10" s="643">
        <v>57579</v>
      </c>
      <c r="H10" s="643">
        <v>56516</v>
      </c>
      <c r="I10" s="643">
        <v>5274</v>
      </c>
      <c r="J10" s="643">
        <v>5084</v>
      </c>
      <c r="K10" s="643">
        <v>20334</v>
      </c>
      <c r="L10" s="643">
        <v>22054</v>
      </c>
      <c r="M10" s="643">
        <v>4296</v>
      </c>
      <c r="N10" s="643">
        <v>4306</v>
      </c>
    </row>
    <row r="11" spans="1:14" ht="11.15" customHeight="1" x14ac:dyDescent="0.25">
      <c r="A11" s="15" t="s">
        <v>357</v>
      </c>
      <c r="B11" s="1361">
        <f t="shared" si="0"/>
        <v>2909841</v>
      </c>
      <c r="C11" s="643">
        <v>685183</v>
      </c>
      <c r="D11" s="643">
        <v>691455</v>
      </c>
      <c r="E11" s="643">
        <v>640304</v>
      </c>
      <c r="F11" s="643">
        <v>642044</v>
      </c>
      <c r="G11" s="643">
        <v>76403</v>
      </c>
      <c r="H11" s="643">
        <v>78218</v>
      </c>
      <c r="I11" s="643">
        <v>6745</v>
      </c>
      <c r="J11" s="643">
        <v>7263</v>
      </c>
      <c r="K11" s="644">
        <v>39147</v>
      </c>
      <c r="L11" s="644">
        <v>42510</v>
      </c>
      <c r="M11" s="644">
        <v>302</v>
      </c>
      <c r="N11" s="644">
        <v>267</v>
      </c>
    </row>
    <row r="12" spans="1:14" ht="11.15" customHeight="1" x14ac:dyDescent="0.25">
      <c r="A12" s="15" t="s">
        <v>23</v>
      </c>
      <c r="B12" s="1361">
        <f t="shared" si="0"/>
        <v>2763175</v>
      </c>
      <c r="C12" s="643">
        <v>1330628</v>
      </c>
      <c r="D12" s="643">
        <v>1300453</v>
      </c>
      <c r="E12" s="643">
        <v>67389</v>
      </c>
      <c r="F12" s="643">
        <v>64386</v>
      </c>
      <c r="G12" s="644">
        <v>2</v>
      </c>
      <c r="H12" s="644">
        <v>5</v>
      </c>
      <c r="I12" s="644">
        <v>0</v>
      </c>
      <c r="J12" s="644">
        <v>3</v>
      </c>
      <c r="K12" s="644">
        <v>0</v>
      </c>
      <c r="L12" s="644">
        <v>0</v>
      </c>
      <c r="M12" s="644">
        <v>264</v>
      </c>
      <c r="N12" s="644">
        <v>45</v>
      </c>
    </row>
    <row r="13" spans="1:14" ht="11.15" customHeight="1" x14ac:dyDescent="0.25">
      <c r="A13" s="15" t="s">
        <v>77</v>
      </c>
      <c r="B13" s="1361">
        <f t="shared" si="0"/>
        <v>2702970</v>
      </c>
      <c r="C13" s="643">
        <v>637745</v>
      </c>
      <c r="D13" s="643">
        <v>646653</v>
      </c>
      <c r="E13" s="643">
        <v>284337</v>
      </c>
      <c r="F13" s="643">
        <v>286440</v>
      </c>
      <c r="G13" s="643">
        <v>345789</v>
      </c>
      <c r="H13" s="643">
        <v>347048</v>
      </c>
      <c r="I13" s="644">
        <v>12907</v>
      </c>
      <c r="J13" s="644">
        <v>12158</v>
      </c>
      <c r="K13" s="643">
        <v>64790</v>
      </c>
      <c r="L13" s="643">
        <v>63519</v>
      </c>
      <c r="M13" s="643">
        <v>737</v>
      </c>
      <c r="N13" s="643">
        <v>847</v>
      </c>
    </row>
    <row r="14" spans="1:14" ht="11.15" customHeight="1" x14ac:dyDescent="0.25">
      <c r="A14" s="15" t="s">
        <v>26</v>
      </c>
      <c r="B14" s="1361">
        <f t="shared" si="0"/>
        <v>2462092</v>
      </c>
      <c r="C14" s="643">
        <v>1006213</v>
      </c>
      <c r="D14" s="643">
        <v>1021036</v>
      </c>
      <c r="E14" s="643">
        <v>101583</v>
      </c>
      <c r="F14" s="643">
        <v>100575</v>
      </c>
      <c r="G14" s="643">
        <v>71</v>
      </c>
      <c r="H14" s="643">
        <v>58</v>
      </c>
      <c r="I14" s="644">
        <v>99249</v>
      </c>
      <c r="J14" s="644">
        <v>100623</v>
      </c>
      <c r="K14" s="644">
        <v>7003</v>
      </c>
      <c r="L14" s="644">
        <v>7643</v>
      </c>
      <c r="M14" s="644">
        <v>8948</v>
      </c>
      <c r="N14" s="644">
        <v>9090</v>
      </c>
    </row>
    <row r="15" spans="1:14" ht="11.15" customHeight="1" x14ac:dyDescent="0.25">
      <c r="A15" s="15" t="s">
        <v>71</v>
      </c>
      <c r="B15" s="1361">
        <f t="shared" si="0"/>
        <v>1642309</v>
      </c>
      <c r="C15" s="643">
        <v>272194</v>
      </c>
      <c r="D15" s="643">
        <v>271720</v>
      </c>
      <c r="E15" s="643">
        <v>62145</v>
      </c>
      <c r="F15" s="643">
        <v>62318</v>
      </c>
      <c r="G15" s="644">
        <v>475627</v>
      </c>
      <c r="H15" s="644">
        <v>480678</v>
      </c>
      <c r="I15" s="644">
        <v>0</v>
      </c>
      <c r="J15" s="644">
        <v>0</v>
      </c>
      <c r="K15" s="644">
        <v>8742</v>
      </c>
      <c r="L15" s="644">
        <v>8815</v>
      </c>
      <c r="M15" s="644">
        <v>37</v>
      </c>
      <c r="N15" s="644">
        <v>33</v>
      </c>
    </row>
    <row r="16" spans="1:14" ht="11.15" customHeight="1" x14ac:dyDescent="0.25">
      <c r="A16" s="15" t="s">
        <v>58</v>
      </c>
      <c r="B16" s="1361">
        <f t="shared" si="0"/>
        <v>1489487</v>
      </c>
      <c r="C16" s="643">
        <v>372670</v>
      </c>
      <c r="D16" s="643">
        <v>375181</v>
      </c>
      <c r="E16" s="644">
        <v>201586</v>
      </c>
      <c r="F16" s="644">
        <v>200331</v>
      </c>
      <c r="G16" s="644">
        <v>141456</v>
      </c>
      <c r="H16" s="644">
        <v>142908</v>
      </c>
      <c r="I16" s="644">
        <v>7372</v>
      </c>
      <c r="J16" s="644">
        <v>6856</v>
      </c>
      <c r="K16" s="644">
        <v>20674</v>
      </c>
      <c r="L16" s="644">
        <v>20293</v>
      </c>
      <c r="M16" s="644">
        <v>115</v>
      </c>
      <c r="N16" s="644">
        <v>45</v>
      </c>
    </row>
    <row r="17" spans="1:14" ht="11.15" customHeight="1" x14ac:dyDescent="0.25">
      <c r="A17" s="15" t="s">
        <v>24</v>
      </c>
      <c r="B17" s="1361">
        <f t="shared" si="0"/>
        <v>1025648</v>
      </c>
      <c r="C17" s="643">
        <v>362328</v>
      </c>
      <c r="D17" s="643">
        <v>371757</v>
      </c>
      <c r="E17" s="644">
        <v>58572</v>
      </c>
      <c r="F17" s="644">
        <v>58030</v>
      </c>
      <c r="G17" s="643">
        <v>15439</v>
      </c>
      <c r="H17" s="643">
        <v>15006</v>
      </c>
      <c r="I17" s="644">
        <v>62380</v>
      </c>
      <c r="J17" s="644">
        <v>62289</v>
      </c>
      <c r="K17" s="643">
        <v>4060</v>
      </c>
      <c r="L17" s="643">
        <v>4020</v>
      </c>
      <c r="M17" s="643">
        <v>5611</v>
      </c>
      <c r="N17" s="643">
        <v>6156</v>
      </c>
    </row>
    <row r="18" spans="1:14" ht="11.15" customHeight="1" x14ac:dyDescent="0.25">
      <c r="A18" s="15" t="s">
        <v>75</v>
      </c>
      <c r="B18" s="1361">
        <f t="shared" si="0"/>
        <v>976580</v>
      </c>
      <c r="C18" s="643">
        <v>178317</v>
      </c>
      <c r="D18" s="643">
        <v>177750</v>
      </c>
      <c r="E18" s="643">
        <v>248336</v>
      </c>
      <c r="F18" s="643">
        <v>251233</v>
      </c>
      <c r="G18" s="644">
        <v>46398</v>
      </c>
      <c r="H18" s="644">
        <v>46408</v>
      </c>
      <c r="I18" s="644">
        <v>0</v>
      </c>
      <c r="J18" s="644">
        <v>0</v>
      </c>
      <c r="K18" s="644">
        <v>13917</v>
      </c>
      <c r="L18" s="644">
        <v>13992</v>
      </c>
      <c r="M18" s="644">
        <v>168</v>
      </c>
      <c r="N18" s="644">
        <v>61</v>
      </c>
    </row>
    <row r="19" spans="1:14" ht="11.15" customHeight="1" x14ac:dyDescent="0.25">
      <c r="A19" s="15" t="s">
        <v>78</v>
      </c>
      <c r="B19" s="1361">
        <f t="shared" si="0"/>
        <v>778075</v>
      </c>
      <c r="C19" s="643">
        <v>167495</v>
      </c>
      <c r="D19" s="643">
        <v>165228</v>
      </c>
      <c r="E19" s="643">
        <v>75651</v>
      </c>
      <c r="F19" s="643">
        <v>75332</v>
      </c>
      <c r="G19" s="643">
        <v>31125</v>
      </c>
      <c r="H19" s="643">
        <v>31082</v>
      </c>
      <c r="I19" s="644">
        <v>0</v>
      </c>
      <c r="J19" s="644">
        <v>0</v>
      </c>
      <c r="K19" s="644">
        <v>116649</v>
      </c>
      <c r="L19" s="644">
        <v>115147</v>
      </c>
      <c r="M19" s="644">
        <v>267</v>
      </c>
      <c r="N19" s="644">
        <v>99</v>
      </c>
    </row>
    <row r="20" spans="1:14" ht="11.15" customHeight="1" x14ac:dyDescent="0.25">
      <c r="A20" s="15" t="s">
        <v>20</v>
      </c>
      <c r="B20" s="1361">
        <f t="shared" si="0"/>
        <v>717801</v>
      </c>
      <c r="C20" s="643">
        <v>251997</v>
      </c>
      <c r="D20" s="643">
        <v>235298</v>
      </c>
      <c r="E20" s="644">
        <v>96713</v>
      </c>
      <c r="F20" s="644">
        <v>96628</v>
      </c>
      <c r="G20" s="643">
        <v>17255</v>
      </c>
      <c r="H20" s="643">
        <v>17846</v>
      </c>
      <c r="I20" s="644">
        <v>5</v>
      </c>
      <c r="J20" s="644">
        <v>2</v>
      </c>
      <c r="K20" s="644">
        <v>906</v>
      </c>
      <c r="L20" s="644">
        <v>950</v>
      </c>
      <c r="M20" s="643">
        <v>103</v>
      </c>
      <c r="N20" s="643">
        <v>98</v>
      </c>
    </row>
    <row r="21" spans="1:14" ht="11.15" customHeight="1" x14ac:dyDescent="0.25">
      <c r="A21" s="16" t="s">
        <v>50</v>
      </c>
      <c r="B21" s="1361">
        <f t="shared" si="0"/>
        <v>651130</v>
      </c>
      <c r="C21" s="643">
        <v>296925</v>
      </c>
      <c r="D21" s="643">
        <v>278806</v>
      </c>
      <c r="E21" s="643">
        <v>22867</v>
      </c>
      <c r="F21" s="643">
        <v>23308</v>
      </c>
      <c r="G21" s="643">
        <v>2</v>
      </c>
      <c r="H21" s="643">
        <v>0</v>
      </c>
      <c r="I21" s="644">
        <v>15483</v>
      </c>
      <c r="J21" s="644">
        <v>13638</v>
      </c>
      <c r="K21" s="644">
        <v>0</v>
      </c>
      <c r="L21" s="644">
        <v>5</v>
      </c>
      <c r="M21" s="643">
        <v>90</v>
      </c>
      <c r="N21" s="643">
        <v>6</v>
      </c>
    </row>
    <row r="22" spans="1:14" ht="11.15" customHeight="1" x14ac:dyDescent="0.25">
      <c r="A22" s="15" t="s">
        <v>2088</v>
      </c>
      <c r="B22" s="1361">
        <f t="shared" si="0"/>
        <v>568777</v>
      </c>
      <c r="C22" s="643">
        <v>289095</v>
      </c>
      <c r="D22" s="643">
        <v>279284</v>
      </c>
      <c r="E22" s="644">
        <v>0</v>
      </c>
      <c r="F22" s="644">
        <v>0</v>
      </c>
      <c r="G22" s="644">
        <v>317</v>
      </c>
      <c r="H22" s="644">
        <v>18</v>
      </c>
      <c r="I22" s="644">
        <v>0</v>
      </c>
      <c r="J22" s="644">
        <v>0</v>
      </c>
      <c r="K22" s="643">
        <v>0</v>
      </c>
      <c r="L22" s="643">
        <v>6</v>
      </c>
      <c r="M22" s="643">
        <v>38</v>
      </c>
      <c r="N22" s="643">
        <v>19</v>
      </c>
    </row>
    <row r="23" spans="1:14" ht="11.15" customHeight="1" x14ac:dyDescent="0.25">
      <c r="A23" s="15" t="s">
        <v>62</v>
      </c>
      <c r="B23" s="1361">
        <f t="shared" si="0"/>
        <v>584510</v>
      </c>
      <c r="C23" s="643">
        <v>135113</v>
      </c>
      <c r="D23" s="643">
        <v>136885</v>
      </c>
      <c r="E23" s="643">
        <v>51387</v>
      </c>
      <c r="F23" s="643">
        <v>54351</v>
      </c>
      <c r="G23" s="644">
        <v>69394</v>
      </c>
      <c r="H23" s="644">
        <v>70433</v>
      </c>
      <c r="I23" s="644">
        <v>3587</v>
      </c>
      <c r="J23" s="644">
        <v>4471</v>
      </c>
      <c r="K23" s="644">
        <v>19125</v>
      </c>
      <c r="L23" s="644">
        <v>19457</v>
      </c>
      <c r="M23" s="644">
        <v>10166</v>
      </c>
      <c r="N23" s="644">
        <v>10141</v>
      </c>
    </row>
    <row r="24" spans="1:14" ht="11.15" customHeight="1" x14ac:dyDescent="0.25">
      <c r="A24" s="15" t="s">
        <v>57</v>
      </c>
      <c r="B24" s="1361">
        <f t="shared" si="0"/>
        <v>530884</v>
      </c>
      <c r="C24" s="643">
        <v>122995</v>
      </c>
      <c r="D24" s="643">
        <v>123752</v>
      </c>
      <c r="E24" s="644">
        <v>71659</v>
      </c>
      <c r="F24" s="644">
        <v>71267</v>
      </c>
      <c r="G24" s="643">
        <v>34960</v>
      </c>
      <c r="H24" s="643">
        <v>34133</v>
      </c>
      <c r="I24" s="644">
        <v>5</v>
      </c>
      <c r="J24" s="644">
        <v>9</v>
      </c>
      <c r="K24" s="644">
        <v>36236</v>
      </c>
      <c r="L24" s="644">
        <v>35268</v>
      </c>
      <c r="M24" s="644">
        <v>333</v>
      </c>
      <c r="N24" s="644">
        <v>267</v>
      </c>
    </row>
    <row r="25" spans="1:14" ht="11.15" customHeight="1" x14ac:dyDescent="0.25">
      <c r="A25" s="15" t="s">
        <v>49</v>
      </c>
      <c r="B25" s="1361">
        <f t="shared" si="0"/>
        <v>493887</v>
      </c>
      <c r="C25" s="643">
        <v>245739</v>
      </c>
      <c r="D25" s="643">
        <v>218641</v>
      </c>
      <c r="E25" s="644">
        <v>15011</v>
      </c>
      <c r="F25" s="644">
        <v>14439</v>
      </c>
      <c r="G25" s="644">
        <v>0</v>
      </c>
      <c r="H25" s="644">
        <v>0</v>
      </c>
      <c r="I25" s="644">
        <v>0</v>
      </c>
      <c r="J25" s="644">
        <v>0</v>
      </c>
      <c r="K25" s="644">
        <v>0</v>
      </c>
      <c r="L25" s="644">
        <v>0</v>
      </c>
      <c r="M25" s="644">
        <v>46</v>
      </c>
      <c r="N25" s="644">
        <v>11</v>
      </c>
    </row>
    <row r="26" spans="1:14" ht="11.15" customHeight="1" x14ac:dyDescent="0.25">
      <c r="A26" s="15" t="s">
        <v>15</v>
      </c>
      <c r="B26" s="1361">
        <f t="shared" si="0"/>
        <v>3542713</v>
      </c>
      <c r="C26" s="643">
        <v>1315962</v>
      </c>
      <c r="D26" s="643">
        <v>1287576</v>
      </c>
      <c r="E26" s="643">
        <v>258084</v>
      </c>
      <c r="F26" s="643">
        <v>257176</v>
      </c>
      <c r="G26" s="644">
        <v>75094</v>
      </c>
      <c r="H26" s="644">
        <v>76407</v>
      </c>
      <c r="I26" s="644">
        <v>10814</v>
      </c>
      <c r="J26" s="644">
        <v>10338</v>
      </c>
      <c r="K26" s="644">
        <v>124270</v>
      </c>
      <c r="L26" s="644">
        <v>121797</v>
      </c>
      <c r="M26" s="644">
        <v>2545</v>
      </c>
      <c r="N26" s="644">
        <v>2650</v>
      </c>
    </row>
    <row r="27" spans="1:14" ht="5.15" customHeight="1" thickBot="1" x14ac:dyDescent="0.3">
      <c r="A27" s="601"/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</row>
    <row r="28" spans="1:14" ht="11.15" customHeight="1" thickTop="1" x14ac:dyDescent="0.25">
      <c r="A28" s="1136" t="s">
        <v>1279</v>
      </c>
      <c r="B28" s="783"/>
      <c r="C28" s="783"/>
      <c r="D28" s="783"/>
      <c r="E28" s="783"/>
      <c r="F28" s="783"/>
      <c r="G28" s="783"/>
      <c r="H28" s="783"/>
      <c r="I28" s="783"/>
      <c r="J28" s="783"/>
      <c r="K28" s="783"/>
      <c r="L28" s="783"/>
      <c r="M28" s="783"/>
      <c r="N28" s="783"/>
    </row>
    <row r="29" spans="1:14" ht="11.15" customHeight="1" x14ac:dyDescent="0.25">
      <c r="A29" s="145" t="s">
        <v>2238</v>
      </c>
      <c r="B29" s="145"/>
    </row>
  </sheetData>
  <mergeCells count="8">
    <mergeCell ref="A1:N1"/>
    <mergeCell ref="C3:D3"/>
    <mergeCell ref="E3:F3"/>
    <mergeCell ref="G3:H3"/>
    <mergeCell ref="I3:J3"/>
    <mergeCell ref="K3:L3"/>
    <mergeCell ref="M3:N3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Sheet126"/>
  <dimension ref="A1:G28"/>
  <sheetViews>
    <sheetView showGridLines="0" workbookViewId="0">
      <selection sqref="A1:G1"/>
    </sheetView>
  </sheetViews>
  <sheetFormatPr defaultColWidth="9.453125" defaultRowHeight="12.5" x14ac:dyDescent="0.25"/>
  <cols>
    <col min="1" max="1" width="10.54296875" style="786" customWidth="1"/>
    <col min="2" max="2" width="24.54296875" style="786" customWidth="1"/>
    <col min="3" max="3" width="12.453125" style="786" customWidth="1"/>
    <col min="4" max="4" width="9" style="786" customWidth="1"/>
    <col min="5" max="5" width="11.453125" style="786" customWidth="1"/>
    <col min="6" max="7" width="9.453125" style="786" customWidth="1"/>
    <col min="8" max="16384" width="9.453125" style="786"/>
  </cols>
  <sheetData>
    <row r="1" spans="1:7" s="784" customFormat="1" ht="19.5" customHeight="1" x14ac:dyDescent="0.35">
      <c r="A1" s="1483" t="s">
        <v>1564</v>
      </c>
      <c r="B1" s="1483"/>
      <c r="C1" s="1483"/>
      <c r="D1" s="1483"/>
      <c r="E1" s="1483"/>
      <c r="F1" s="1483"/>
      <c r="G1" s="1483"/>
    </row>
    <row r="2" spans="1:7" ht="14.15" customHeight="1" x14ac:dyDescent="0.25">
      <c r="A2" s="785">
        <v>2024</v>
      </c>
    </row>
    <row r="3" spans="1:7" ht="17.149999999999999" customHeight="1" x14ac:dyDescent="0.25">
      <c r="A3" s="955" t="s">
        <v>1345</v>
      </c>
      <c r="B3" s="1680" t="s">
        <v>1344</v>
      </c>
      <c r="C3" s="1680" t="s">
        <v>259</v>
      </c>
      <c r="D3" s="1114" t="s">
        <v>1346</v>
      </c>
      <c r="E3" s="1114" t="s">
        <v>260</v>
      </c>
      <c r="F3" s="1114" t="s">
        <v>261</v>
      </c>
      <c r="G3" s="1114" t="s">
        <v>1347</v>
      </c>
    </row>
    <row r="4" spans="1:7" ht="20.149999999999999" customHeight="1" x14ac:dyDescent="0.25">
      <c r="A4" s="955" t="s">
        <v>2033</v>
      </c>
      <c r="B4" s="1680"/>
      <c r="C4" s="1680"/>
      <c r="D4" s="1681" t="s">
        <v>2032</v>
      </c>
      <c r="E4" s="1682"/>
      <c r="F4" s="1681" t="s">
        <v>1024</v>
      </c>
      <c r="G4" s="1443"/>
    </row>
    <row r="5" spans="1:7" ht="6.75" customHeight="1" x14ac:dyDescent="0.25"/>
    <row r="6" spans="1:7" ht="11.15" customHeight="1" x14ac:dyDescent="0.25">
      <c r="A6" s="960">
        <v>1</v>
      </c>
      <c r="B6" s="17" t="s">
        <v>1384</v>
      </c>
      <c r="C6" s="956" t="s">
        <v>329</v>
      </c>
      <c r="D6" s="18">
        <v>13713</v>
      </c>
      <c r="E6" s="19">
        <v>1906378</v>
      </c>
      <c r="F6" s="787">
        <v>975.26900000000001</v>
      </c>
      <c r="G6" s="787">
        <v>324.279</v>
      </c>
    </row>
    <row r="7" spans="1:7" ht="11.15" customHeight="1" x14ac:dyDescent="0.25">
      <c r="A7" s="960">
        <v>2</v>
      </c>
      <c r="B7" s="17" t="s">
        <v>1385</v>
      </c>
      <c r="C7" s="956" t="s">
        <v>329</v>
      </c>
      <c r="D7" s="18">
        <v>9349</v>
      </c>
      <c r="E7" s="19">
        <v>1545659</v>
      </c>
      <c r="F7" s="787">
        <v>372.86200000000002</v>
      </c>
      <c r="G7" s="787">
        <v>227.71600000000001</v>
      </c>
    </row>
    <row r="8" spans="1:7" ht="11.15" customHeight="1" x14ac:dyDescent="0.25">
      <c r="A8" s="960">
        <v>3</v>
      </c>
      <c r="B8" s="17" t="s">
        <v>2089</v>
      </c>
      <c r="C8" s="956" t="s">
        <v>332</v>
      </c>
      <c r="D8" s="18">
        <v>9041</v>
      </c>
      <c r="E8" s="19">
        <v>1395747</v>
      </c>
      <c r="F8" s="787">
        <v>4054.116</v>
      </c>
      <c r="G8" s="787">
        <v>1393.3420000000001</v>
      </c>
    </row>
    <row r="9" spans="1:7" ht="11.15" customHeight="1" x14ac:dyDescent="0.25">
      <c r="A9" s="960">
        <v>4</v>
      </c>
      <c r="B9" s="17" t="s">
        <v>1927</v>
      </c>
      <c r="C9" s="956" t="s">
        <v>329</v>
      </c>
      <c r="D9" s="18">
        <v>8729</v>
      </c>
      <c r="E9" s="19">
        <v>1304986</v>
      </c>
      <c r="F9" s="787">
        <v>1176.4680000000001</v>
      </c>
      <c r="G9" s="787">
        <v>43.439</v>
      </c>
    </row>
    <row r="10" spans="1:7" ht="11.15" customHeight="1" x14ac:dyDescent="0.25">
      <c r="A10" s="960">
        <v>5</v>
      </c>
      <c r="B10" s="17" t="s">
        <v>1386</v>
      </c>
      <c r="C10" s="956" t="s">
        <v>329</v>
      </c>
      <c r="D10" s="18">
        <v>7220</v>
      </c>
      <c r="E10" s="19">
        <v>1139718</v>
      </c>
      <c r="F10" s="787">
        <v>18.117000000000001</v>
      </c>
      <c r="G10" s="787">
        <v>0.17199999999999999</v>
      </c>
    </row>
    <row r="11" spans="1:7" ht="11.15" customHeight="1" x14ac:dyDescent="0.25">
      <c r="A11" s="960">
        <v>6</v>
      </c>
      <c r="B11" s="17" t="s">
        <v>1389</v>
      </c>
      <c r="C11" s="956" t="s">
        <v>329</v>
      </c>
      <c r="D11" s="18">
        <v>7586</v>
      </c>
      <c r="E11" s="19">
        <v>1121519</v>
      </c>
      <c r="F11" s="787">
        <v>1272.7629999999999</v>
      </c>
      <c r="G11" s="787">
        <v>458.42099999999999</v>
      </c>
    </row>
    <row r="12" spans="1:7" ht="11.15" customHeight="1" x14ac:dyDescent="0.25">
      <c r="A12" s="960">
        <v>7</v>
      </c>
      <c r="B12" s="17" t="s">
        <v>1387</v>
      </c>
      <c r="C12" s="956" t="s">
        <v>329</v>
      </c>
      <c r="D12" s="18">
        <v>6691</v>
      </c>
      <c r="E12" s="19">
        <v>1045272</v>
      </c>
      <c r="F12" s="787">
        <v>1245.625</v>
      </c>
      <c r="G12" s="787">
        <v>173.14</v>
      </c>
    </row>
    <row r="13" spans="1:7" ht="11.15" customHeight="1" x14ac:dyDescent="0.25">
      <c r="A13" s="960">
        <v>8</v>
      </c>
      <c r="B13" s="17" t="s">
        <v>1390</v>
      </c>
      <c r="C13" s="956" t="s">
        <v>329</v>
      </c>
      <c r="D13" s="18">
        <v>7681</v>
      </c>
      <c r="E13" s="19">
        <v>1041655</v>
      </c>
      <c r="F13" s="787">
        <v>1230.7159999999999</v>
      </c>
      <c r="G13" s="787">
        <v>0.38</v>
      </c>
    </row>
    <row r="14" spans="1:7" ht="11.15" customHeight="1" x14ac:dyDescent="0.25">
      <c r="A14" s="960">
        <v>9</v>
      </c>
      <c r="B14" s="17" t="s">
        <v>1924</v>
      </c>
      <c r="C14" s="956" t="s">
        <v>332</v>
      </c>
      <c r="D14" s="18">
        <v>5937</v>
      </c>
      <c r="E14" s="19">
        <v>935069</v>
      </c>
      <c r="F14" s="787">
        <v>3751.0889999999999</v>
      </c>
      <c r="G14" s="787">
        <v>954.46600000000001</v>
      </c>
    </row>
    <row r="15" spans="1:7" ht="11.15" customHeight="1" x14ac:dyDescent="0.25">
      <c r="A15" s="960">
        <v>10</v>
      </c>
      <c r="B15" s="17" t="s">
        <v>1391</v>
      </c>
      <c r="C15" s="956" t="s">
        <v>329</v>
      </c>
      <c r="D15" s="18">
        <v>2936</v>
      </c>
      <c r="E15" s="19">
        <v>865319</v>
      </c>
      <c r="F15" s="787">
        <v>28720.52</v>
      </c>
      <c r="G15" s="787">
        <v>194.22200000000001</v>
      </c>
    </row>
    <row r="16" spans="1:7" ht="11.15" customHeight="1" x14ac:dyDescent="0.25">
      <c r="A16" s="960">
        <v>11</v>
      </c>
      <c r="B16" s="17" t="s">
        <v>1925</v>
      </c>
      <c r="C16" s="956" t="s">
        <v>329</v>
      </c>
      <c r="D16" s="18">
        <v>5319</v>
      </c>
      <c r="E16" s="19">
        <v>855278</v>
      </c>
      <c r="F16" s="787">
        <v>2.778</v>
      </c>
      <c r="G16" s="787">
        <v>0</v>
      </c>
    </row>
    <row r="17" spans="1:7" ht="11.15" customHeight="1" x14ac:dyDescent="0.25">
      <c r="A17" s="960">
        <v>12</v>
      </c>
      <c r="B17" s="17" t="s">
        <v>2090</v>
      </c>
      <c r="C17" s="956" t="s">
        <v>329</v>
      </c>
      <c r="D17" s="18">
        <v>5300</v>
      </c>
      <c r="E17" s="19">
        <v>820726</v>
      </c>
      <c r="F17" s="787">
        <v>8.2200000000000006</v>
      </c>
      <c r="G17" s="787">
        <v>0</v>
      </c>
    </row>
    <row r="18" spans="1:7" ht="11.15" customHeight="1" x14ac:dyDescent="0.25">
      <c r="A18" s="960">
        <v>13</v>
      </c>
      <c r="B18" s="17" t="s">
        <v>2129</v>
      </c>
      <c r="C18" s="956" t="s">
        <v>332</v>
      </c>
      <c r="D18" s="18">
        <v>7393</v>
      </c>
      <c r="E18" s="19">
        <v>756382</v>
      </c>
      <c r="F18" s="787">
        <v>819.42499999999995</v>
      </c>
      <c r="G18" s="787">
        <v>8.3930000000000007</v>
      </c>
    </row>
    <row r="19" spans="1:7" ht="11.15" customHeight="1" x14ac:dyDescent="0.25">
      <c r="A19" s="960">
        <v>14</v>
      </c>
      <c r="B19" s="17" t="s">
        <v>1388</v>
      </c>
      <c r="C19" s="956" t="s">
        <v>329</v>
      </c>
      <c r="D19" s="18">
        <v>4492</v>
      </c>
      <c r="E19" s="19">
        <v>733648</v>
      </c>
      <c r="F19" s="787">
        <v>1233.683</v>
      </c>
      <c r="G19" s="787">
        <v>425.464</v>
      </c>
    </row>
    <row r="20" spans="1:7" ht="11.15" customHeight="1" x14ac:dyDescent="0.25">
      <c r="A20" s="960">
        <v>15</v>
      </c>
      <c r="B20" s="17" t="s">
        <v>2091</v>
      </c>
      <c r="C20" s="956" t="s">
        <v>329</v>
      </c>
      <c r="D20" s="18">
        <v>4879</v>
      </c>
      <c r="E20" s="19">
        <v>724366</v>
      </c>
      <c r="F20" s="787">
        <v>85.974999999999994</v>
      </c>
      <c r="G20" s="787">
        <v>47.9</v>
      </c>
    </row>
    <row r="21" spans="1:7" ht="11.15" customHeight="1" x14ac:dyDescent="0.25">
      <c r="A21" s="960">
        <v>16</v>
      </c>
      <c r="B21" s="17" t="s">
        <v>1928</v>
      </c>
      <c r="C21" s="956" t="s">
        <v>329</v>
      </c>
      <c r="D21" s="18">
        <v>4013</v>
      </c>
      <c r="E21" s="19">
        <v>702657</v>
      </c>
      <c r="F21" s="787">
        <v>0.04</v>
      </c>
      <c r="G21" s="787">
        <v>0</v>
      </c>
    </row>
    <row r="22" spans="1:7" ht="11.15" customHeight="1" x14ac:dyDescent="0.25">
      <c r="A22" s="960">
        <v>17</v>
      </c>
      <c r="B22" s="17" t="s">
        <v>1926</v>
      </c>
      <c r="C22" s="956" t="s">
        <v>329</v>
      </c>
      <c r="D22" s="18">
        <v>3818</v>
      </c>
      <c r="E22" s="19">
        <v>665954</v>
      </c>
      <c r="F22" s="787">
        <v>0</v>
      </c>
      <c r="G22" s="787">
        <v>0</v>
      </c>
    </row>
    <row r="23" spans="1:7" ht="11.15" customHeight="1" x14ac:dyDescent="0.25">
      <c r="A23" s="960">
        <v>18</v>
      </c>
      <c r="B23" s="17" t="s">
        <v>2130</v>
      </c>
      <c r="C23" s="956" t="s">
        <v>329</v>
      </c>
      <c r="D23" s="18">
        <v>4221</v>
      </c>
      <c r="E23" s="19">
        <v>664609</v>
      </c>
      <c r="F23" s="787">
        <v>723.34</v>
      </c>
      <c r="G23" s="787">
        <v>197.334</v>
      </c>
    </row>
    <row r="24" spans="1:7" ht="11.15" customHeight="1" x14ac:dyDescent="0.25">
      <c r="A24" s="960">
        <v>19</v>
      </c>
      <c r="B24" s="17" t="s">
        <v>2131</v>
      </c>
      <c r="C24" s="956" t="s">
        <v>329</v>
      </c>
      <c r="D24" s="18">
        <v>4254</v>
      </c>
      <c r="E24" s="19">
        <v>654069</v>
      </c>
      <c r="F24" s="787">
        <v>414.49900000000002</v>
      </c>
      <c r="G24" s="787">
        <v>22.617000000000001</v>
      </c>
    </row>
    <row r="25" spans="1:7" ht="11.15" customHeight="1" x14ac:dyDescent="0.25">
      <c r="A25" s="960">
        <v>20</v>
      </c>
      <c r="B25" s="17" t="s">
        <v>2092</v>
      </c>
      <c r="C25" s="956" t="s">
        <v>329</v>
      </c>
      <c r="D25" s="18">
        <v>4170</v>
      </c>
      <c r="E25" s="19">
        <v>652263</v>
      </c>
      <c r="F25" s="787">
        <v>419.26400000000001</v>
      </c>
      <c r="G25" s="787">
        <v>238.93</v>
      </c>
    </row>
    <row r="26" spans="1:7" ht="5.15" customHeight="1" thickBot="1" x14ac:dyDescent="0.3">
      <c r="A26" s="190"/>
      <c r="B26" s="190"/>
      <c r="C26" s="601"/>
      <c r="D26" s="601"/>
      <c r="E26" s="601"/>
      <c r="F26" s="601"/>
      <c r="G26" s="601"/>
    </row>
    <row r="27" spans="1:7" ht="11.15" customHeight="1" thickTop="1" x14ac:dyDescent="0.25">
      <c r="A27" s="782" t="s">
        <v>1281</v>
      </c>
      <c r="B27" s="783"/>
      <c r="C27" s="783"/>
      <c r="D27" s="783"/>
      <c r="E27" s="783"/>
      <c r="F27" s="783"/>
      <c r="G27" s="783"/>
    </row>
    <row r="28" spans="1:7" x14ac:dyDescent="0.25">
      <c r="A28" s="145" t="s">
        <v>1835</v>
      </c>
    </row>
  </sheetData>
  <mergeCells count="5">
    <mergeCell ref="A1:G1"/>
    <mergeCell ref="B3:B4"/>
    <mergeCell ref="C3:C4"/>
    <mergeCell ref="D4:E4"/>
    <mergeCell ref="F4:G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Sheet127"/>
  <dimension ref="A1:E26"/>
  <sheetViews>
    <sheetView showGridLines="0" showRuler="0" zoomScaleSheetLayoutView="130" workbookViewId="0">
      <selection sqref="A1:E1"/>
    </sheetView>
  </sheetViews>
  <sheetFormatPr defaultColWidth="7.54296875" defaultRowHeight="12.5" x14ac:dyDescent="0.25"/>
  <cols>
    <col min="1" max="1" width="29.54296875" style="573" bestFit="1" customWidth="1"/>
    <col min="2" max="2" width="10" style="573" customWidth="1"/>
    <col min="3" max="5" width="15.54296875" style="573" customWidth="1"/>
    <col min="6" max="6" width="8" style="573" customWidth="1"/>
    <col min="7" max="16384" width="7.54296875" style="573"/>
  </cols>
  <sheetData>
    <row r="1" spans="1:5" s="590" customFormat="1" ht="18.75" customHeight="1" x14ac:dyDescent="0.35">
      <c r="A1" s="1483" t="s">
        <v>1444</v>
      </c>
      <c r="B1" s="1483"/>
      <c r="C1" s="1483"/>
      <c r="D1" s="1483"/>
      <c r="E1" s="1483"/>
    </row>
    <row r="2" spans="1:5" ht="14.15" customHeight="1" x14ac:dyDescent="0.25">
      <c r="A2" s="575">
        <v>2024</v>
      </c>
      <c r="E2" s="577"/>
    </row>
    <row r="3" spans="1:5" ht="20.149999999999999" customHeight="1" x14ac:dyDescent="0.25">
      <c r="A3" s="968" t="s">
        <v>245</v>
      </c>
      <c r="B3" s="939" t="s">
        <v>119</v>
      </c>
      <c r="C3" s="961" t="s">
        <v>1</v>
      </c>
      <c r="D3" s="961" t="s">
        <v>358</v>
      </c>
      <c r="E3" s="955" t="s">
        <v>359</v>
      </c>
    </row>
    <row r="4" spans="1:5" ht="5.15" customHeight="1" x14ac:dyDescent="0.25">
      <c r="A4" s="788"/>
      <c r="B4" s="590"/>
      <c r="C4" s="590"/>
      <c r="D4" s="788"/>
      <c r="E4" s="788"/>
    </row>
    <row r="5" spans="1:5" ht="12" customHeight="1" x14ac:dyDescent="0.25">
      <c r="A5" s="579" t="s">
        <v>360</v>
      </c>
      <c r="B5" s="789"/>
      <c r="C5" s="789"/>
      <c r="D5" s="584"/>
      <c r="E5" s="584"/>
    </row>
    <row r="6" spans="1:5" ht="12" customHeight="1" x14ac:dyDescent="0.25">
      <c r="A6" s="790" t="s">
        <v>1282</v>
      </c>
      <c r="B6" s="940" t="s">
        <v>2035</v>
      </c>
      <c r="C6" s="178">
        <v>621250.12899999996</v>
      </c>
      <c r="D6" s="178">
        <v>318058.23700000002</v>
      </c>
      <c r="E6" s="1305">
        <v>303191.89199999999</v>
      </c>
    </row>
    <row r="7" spans="1:5" ht="12" customHeight="1" x14ac:dyDescent="0.25">
      <c r="A7" s="791" t="s">
        <v>361</v>
      </c>
      <c r="B7" s="940" t="s">
        <v>362</v>
      </c>
      <c r="C7" s="1306">
        <v>7.06</v>
      </c>
      <c r="D7" s="1306">
        <v>7.06</v>
      </c>
      <c r="E7" s="1307" t="s">
        <v>1692</v>
      </c>
    </row>
    <row r="8" spans="1:5" ht="12" customHeight="1" x14ac:dyDescent="0.25">
      <c r="A8" s="792" t="s">
        <v>363</v>
      </c>
      <c r="B8" s="940" t="s">
        <v>1763</v>
      </c>
      <c r="C8" s="1306">
        <v>1.3</v>
      </c>
      <c r="D8" s="1306">
        <v>1.3</v>
      </c>
      <c r="E8" s="1307" t="s">
        <v>1692</v>
      </c>
    </row>
    <row r="9" spans="1:5" ht="12" customHeight="1" x14ac:dyDescent="0.25">
      <c r="A9" s="579" t="s">
        <v>364</v>
      </c>
      <c r="B9" s="941"/>
      <c r="C9" s="1308"/>
      <c r="D9" s="1308"/>
      <c r="E9" s="1309"/>
    </row>
    <row r="10" spans="1:5" ht="12" customHeight="1" x14ac:dyDescent="0.25">
      <c r="A10" s="792" t="s">
        <v>365</v>
      </c>
      <c r="B10" s="940" t="s">
        <v>249</v>
      </c>
      <c r="C10" s="178">
        <v>907</v>
      </c>
      <c r="D10" s="146" t="s">
        <v>116</v>
      </c>
      <c r="E10" s="146" t="s">
        <v>116</v>
      </c>
    </row>
    <row r="11" spans="1:5" ht="12" customHeight="1" x14ac:dyDescent="0.25">
      <c r="A11" s="791" t="s">
        <v>366</v>
      </c>
      <c r="B11" s="940" t="s">
        <v>252</v>
      </c>
      <c r="C11" s="178">
        <v>596</v>
      </c>
      <c r="D11" s="146" t="s">
        <v>116</v>
      </c>
      <c r="E11" s="146" t="s">
        <v>116</v>
      </c>
    </row>
    <row r="12" spans="1:5" ht="12" customHeight="1" x14ac:dyDescent="0.25">
      <c r="A12" s="792" t="s">
        <v>367</v>
      </c>
      <c r="B12" s="940" t="s">
        <v>252</v>
      </c>
      <c r="C12" s="178">
        <v>1002.2699453551912</v>
      </c>
      <c r="D12" s="146" t="s">
        <v>116</v>
      </c>
      <c r="E12" s="146" t="s">
        <v>116</v>
      </c>
    </row>
    <row r="13" spans="1:5" ht="12" customHeight="1" x14ac:dyDescent="0.25">
      <c r="A13" s="579" t="s">
        <v>368</v>
      </c>
      <c r="B13" s="941"/>
      <c r="C13" s="178"/>
      <c r="D13" s="178"/>
      <c r="E13" s="146"/>
    </row>
    <row r="14" spans="1:5" ht="12" customHeight="1" x14ac:dyDescent="0.25">
      <c r="A14" s="792" t="s">
        <v>120</v>
      </c>
      <c r="B14" s="940" t="s">
        <v>2034</v>
      </c>
      <c r="C14" s="178">
        <v>254238.21146000002</v>
      </c>
      <c r="D14" s="146" t="s">
        <v>116</v>
      </c>
      <c r="E14" s="146" t="s">
        <v>116</v>
      </c>
    </row>
    <row r="15" spans="1:5" ht="12" customHeight="1" x14ac:dyDescent="0.25">
      <c r="A15" s="791" t="s">
        <v>369</v>
      </c>
      <c r="B15" s="940" t="s">
        <v>252</v>
      </c>
      <c r="C15" s="178">
        <v>207177.63164777053</v>
      </c>
      <c r="D15" s="146" t="s">
        <v>116</v>
      </c>
      <c r="E15" s="146" t="s">
        <v>116</v>
      </c>
    </row>
    <row r="16" spans="1:5" ht="12" customHeight="1" x14ac:dyDescent="0.25">
      <c r="A16" s="792" t="s">
        <v>370</v>
      </c>
      <c r="B16" s="940" t="s">
        <v>252</v>
      </c>
      <c r="C16" s="178">
        <v>46253.344206475485</v>
      </c>
      <c r="D16" s="146" t="s">
        <v>116</v>
      </c>
      <c r="E16" s="146" t="s">
        <v>116</v>
      </c>
    </row>
    <row r="17" spans="1:5" ht="12" customHeight="1" x14ac:dyDescent="0.25">
      <c r="A17" s="792" t="s">
        <v>1837</v>
      </c>
      <c r="B17" s="940"/>
      <c r="C17" s="178">
        <v>807.23500000000001</v>
      </c>
      <c r="D17" s="146"/>
      <c r="E17" s="146"/>
    </row>
    <row r="18" spans="1:5" ht="12" customHeight="1" x14ac:dyDescent="0.25">
      <c r="A18" s="792" t="s">
        <v>236</v>
      </c>
      <c r="B18" s="940" t="s">
        <v>252</v>
      </c>
      <c r="C18" s="178">
        <v>229406.78608000002</v>
      </c>
      <c r="D18" s="146" t="s">
        <v>116</v>
      </c>
      <c r="E18" s="146" t="s">
        <v>116</v>
      </c>
    </row>
    <row r="19" spans="1:5" ht="12" customHeight="1" x14ac:dyDescent="0.25">
      <c r="A19" s="791" t="s">
        <v>371</v>
      </c>
      <c r="B19" s="940" t="s">
        <v>252</v>
      </c>
      <c r="C19" s="178">
        <v>26199.338508000004</v>
      </c>
      <c r="D19" s="146" t="s">
        <v>116</v>
      </c>
      <c r="E19" s="146" t="s">
        <v>116</v>
      </c>
    </row>
    <row r="20" spans="1:5" ht="12" customHeight="1" x14ac:dyDescent="0.25">
      <c r="A20" s="792" t="s">
        <v>372</v>
      </c>
      <c r="B20" s="940" t="s">
        <v>252</v>
      </c>
      <c r="C20" s="178">
        <v>223745.74831999998</v>
      </c>
      <c r="D20" s="146" t="s">
        <v>116</v>
      </c>
      <c r="E20" s="146" t="s">
        <v>116</v>
      </c>
    </row>
    <row r="21" spans="1:5" ht="12" customHeight="1" x14ac:dyDescent="0.25">
      <c r="A21" s="792" t="s">
        <v>373</v>
      </c>
      <c r="B21" s="940" t="s">
        <v>252</v>
      </c>
      <c r="C21" s="178">
        <v>400140.09484000021</v>
      </c>
      <c r="D21" s="146" t="s">
        <v>116</v>
      </c>
      <c r="E21" s="146" t="s">
        <v>116</v>
      </c>
    </row>
    <row r="22" spans="1:5" ht="6" customHeight="1" thickBot="1" x14ac:dyDescent="0.3">
      <c r="A22" s="793"/>
      <c r="B22" s="942"/>
      <c r="C22" s="794"/>
      <c r="D22" s="794"/>
      <c r="E22" s="794"/>
    </row>
    <row r="23" spans="1:5" ht="12.75" customHeight="1" thickTop="1" x14ac:dyDescent="0.25">
      <c r="A23" s="795" t="s">
        <v>1824</v>
      </c>
      <c r="B23" s="589"/>
      <c r="C23" s="577"/>
      <c r="D23" s="796"/>
      <c r="E23" s="796"/>
    </row>
    <row r="24" spans="1:5" x14ac:dyDescent="0.25">
      <c r="A24" s="1139" t="s">
        <v>1825</v>
      </c>
    </row>
    <row r="25" spans="1:5" ht="10.4" customHeight="1" x14ac:dyDescent="0.25">
      <c r="A25" s="1139" t="s">
        <v>1836</v>
      </c>
    </row>
    <row r="26" spans="1:5" ht="10.4" customHeight="1" x14ac:dyDescent="0.25">
      <c r="A26" s="589" t="s">
        <v>1826</v>
      </c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Sheet128"/>
  <dimension ref="A1:H40"/>
  <sheetViews>
    <sheetView showGridLines="0" showRuler="0" zoomScaleSheetLayoutView="100" workbookViewId="0">
      <selection sqref="A1:G1"/>
    </sheetView>
  </sheetViews>
  <sheetFormatPr defaultColWidth="7.54296875" defaultRowHeight="12.5" x14ac:dyDescent="0.25"/>
  <cols>
    <col min="1" max="1" width="24.54296875" style="578" customWidth="1"/>
    <col min="2" max="2" width="10.453125" style="578" customWidth="1"/>
    <col min="3" max="3" width="10.54296875" style="578" customWidth="1"/>
    <col min="4" max="7" width="10.453125" style="578" customWidth="1"/>
    <col min="8" max="8" width="1.54296875" style="573" customWidth="1"/>
    <col min="9" max="16384" width="7.54296875" style="578"/>
  </cols>
  <sheetData>
    <row r="1" spans="1:7" s="590" customFormat="1" ht="16.5" customHeight="1" x14ac:dyDescent="0.35">
      <c r="A1" s="1483" t="s">
        <v>1443</v>
      </c>
      <c r="B1" s="1483"/>
      <c r="C1" s="1483"/>
      <c r="D1" s="1483"/>
      <c r="E1" s="1483"/>
      <c r="F1" s="1483"/>
      <c r="G1" s="1483"/>
    </row>
    <row r="2" spans="1:7" ht="15" customHeight="1" x14ac:dyDescent="0.25">
      <c r="A2" s="781">
        <v>2024</v>
      </c>
      <c r="B2" s="797"/>
      <c r="C2" s="797"/>
      <c r="D2" s="797"/>
      <c r="E2" s="797"/>
      <c r="F2" s="797"/>
      <c r="G2" s="798"/>
    </row>
    <row r="3" spans="1:7" ht="17.899999999999999" customHeight="1" x14ac:dyDescent="0.25">
      <c r="A3" s="962" t="s">
        <v>374</v>
      </c>
      <c r="B3" s="1705" t="s">
        <v>375</v>
      </c>
      <c r="C3" s="1706"/>
      <c r="D3" s="1707"/>
      <c r="E3" s="1705" t="s">
        <v>2036</v>
      </c>
      <c r="F3" s="1706"/>
      <c r="G3" s="1706"/>
    </row>
    <row r="4" spans="1:7" ht="17.899999999999999" customHeight="1" x14ac:dyDescent="0.25">
      <c r="A4" s="945" t="s">
        <v>1283</v>
      </c>
      <c r="B4" s="963" t="s">
        <v>1</v>
      </c>
      <c r="C4" s="963" t="s">
        <v>376</v>
      </c>
      <c r="D4" s="963" t="s">
        <v>377</v>
      </c>
      <c r="E4" s="963" t="s">
        <v>1</v>
      </c>
      <c r="F4" s="963" t="s">
        <v>376</v>
      </c>
      <c r="G4" s="964" t="s">
        <v>378</v>
      </c>
    </row>
    <row r="5" spans="1:7" ht="5.15" customHeight="1" x14ac:dyDescent="0.25">
      <c r="A5" s="799"/>
      <c r="B5" s="800"/>
      <c r="C5" s="800"/>
      <c r="D5" s="800"/>
      <c r="E5" s="800"/>
      <c r="F5" s="800"/>
      <c r="G5" s="801"/>
    </row>
    <row r="6" spans="1:7" ht="14.15" customHeight="1" x14ac:dyDescent="0.25">
      <c r="A6" s="965"/>
      <c r="B6" s="1723" t="s">
        <v>278</v>
      </c>
      <c r="C6" s="1723"/>
      <c r="D6" s="1723"/>
      <c r="E6" s="1723"/>
      <c r="F6" s="1723"/>
      <c r="G6" s="1723"/>
    </row>
    <row r="7" spans="1:7" ht="11.15" customHeight="1" x14ac:dyDescent="0.25">
      <c r="A7" s="802" t="s">
        <v>6</v>
      </c>
      <c r="B7" s="580">
        <v>815960</v>
      </c>
      <c r="C7" s="580">
        <v>808483</v>
      </c>
      <c r="D7" s="580">
        <v>7477</v>
      </c>
      <c r="E7" s="580">
        <v>10790806.594399992</v>
      </c>
      <c r="F7" s="580">
        <v>10685915.407499991</v>
      </c>
      <c r="G7" s="580">
        <v>104891.18689999999</v>
      </c>
    </row>
    <row r="8" spans="1:7" ht="11.15" customHeight="1" x14ac:dyDescent="0.25">
      <c r="A8" s="803" t="s">
        <v>379</v>
      </c>
      <c r="B8" s="580">
        <v>173151</v>
      </c>
      <c r="C8" s="580">
        <v>171260</v>
      </c>
      <c r="D8" s="580">
        <v>1891</v>
      </c>
      <c r="E8" s="580">
        <v>7240954.7722000014</v>
      </c>
      <c r="F8" s="580">
        <v>7170889.4959000014</v>
      </c>
      <c r="G8" s="580">
        <v>70065.276299999983</v>
      </c>
    </row>
    <row r="9" spans="1:7" ht="11.15" customHeight="1" x14ac:dyDescent="0.25">
      <c r="A9" s="804" t="s">
        <v>380</v>
      </c>
      <c r="B9" s="584">
        <v>139931</v>
      </c>
      <c r="C9" s="584">
        <v>138604</v>
      </c>
      <c r="D9" s="584">
        <v>1327</v>
      </c>
      <c r="E9" s="584">
        <v>6240638.993900001</v>
      </c>
      <c r="F9" s="584">
        <v>6179632.9241000013</v>
      </c>
      <c r="G9" s="584">
        <v>61006.06979999999</v>
      </c>
    </row>
    <row r="10" spans="1:7" ht="11.15" customHeight="1" x14ac:dyDescent="0.25">
      <c r="A10" s="804" t="s">
        <v>381</v>
      </c>
      <c r="B10" s="584">
        <v>16560</v>
      </c>
      <c r="C10" s="584">
        <v>16290</v>
      </c>
      <c r="D10" s="584">
        <v>270</v>
      </c>
      <c r="E10" s="584">
        <v>483482.87159999972</v>
      </c>
      <c r="F10" s="584">
        <v>479329.1027999997</v>
      </c>
      <c r="G10" s="584">
        <v>4153.7687999999998</v>
      </c>
    </row>
    <row r="11" spans="1:7" ht="11.15" customHeight="1" x14ac:dyDescent="0.25">
      <c r="A11" s="804" t="s">
        <v>382</v>
      </c>
      <c r="B11" s="584">
        <v>16660</v>
      </c>
      <c r="C11" s="584">
        <v>16366</v>
      </c>
      <c r="D11" s="584">
        <v>294</v>
      </c>
      <c r="E11" s="584">
        <v>516832.90670000005</v>
      </c>
      <c r="F11" s="584">
        <v>511927.46900000004</v>
      </c>
      <c r="G11" s="584">
        <v>4905.4377000000004</v>
      </c>
    </row>
    <row r="12" spans="1:7" ht="11.15" customHeight="1" x14ac:dyDescent="0.25">
      <c r="A12" s="802" t="s">
        <v>383</v>
      </c>
      <c r="B12" s="580">
        <v>642809</v>
      </c>
      <c r="C12" s="580">
        <v>637223</v>
      </c>
      <c r="D12" s="580">
        <v>5586</v>
      </c>
      <c r="E12" s="580">
        <v>3549851.82219999</v>
      </c>
      <c r="F12" s="580">
        <v>3515025.9115999904</v>
      </c>
      <c r="G12" s="580">
        <v>34825.910600000003</v>
      </c>
    </row>
    <row r="13" spans="1:7" ht="11.15" customHeight="1" x14ac:dyDescent="0.25">
      <c r="A13" s="804" t="s">
        <v>380</v>
      </c>
      <c r="B13" s="584">
        <v>230319</v>
      </c>
      <c r="C13" s="584">
        <v>229282</v>
      </c>
      <c r="D13" s="584">
        <v>1037</v>
      </c>
      <c r="E13" s="584">
        <v>1792801.2459999926</v>
      </c>
      <c r="F13" s="584">
        <v>1784226.6245999928</v>
      </c>
      <c r="G13" s="584">
        <v>8574.6214</v>
      </c>
    </row>
    <row r="14" spans="1:7" ht="11.15" customHeight="1" x14ac:dyDescent="0.25">
      <c r="A14" s="804" t="s">
        <v>381</v>
      </c>
      <c r="B14" s="584">
        <v>174254</v>
      </c>
      <c r="C14" s="584">
        <v>173262</v>
      </c>
      <c r="D14" s="584">
        <v>992</v>
      </c>
      <c r="E14" s="584">
        <v>679982.4423</v>
      </c>
      <c r="F14" s="584">
        <v>673086.08280000009</v>
      </c>
      <c r="G14" s="584">
        <v>6896.3595000000005</v>
      </c>
    </row>
    <row r="15" spans="1:7" ht="11.15" customHeight="1" x14ac:dyDescent="0.25">
      <c r="A15" s="804" t="s">
        <v>382</v>
      </c>
      <c r="B15" s="584">
        <v>174126</v>
      </c>
      <c r="C15" s="584">
        <v>173255</v>
      </c>
      <c r="D15" s="584">
        <v>871</v>
      </c>
      <c r="E15" s="584">
        <v>600939.81189999962</v>
      </c>
      <c r="F15" s="584">
        <v>595846.70799999952</v>
      </c>
      <c r="G15" s="584">
        <v>5093.1038999999992</v>
      </c>
    </row>
    <row r="16" spans="1:7" ht="11.15" customHeight="1" x14ac:dyDescent="0.25">
      <c r="A16" s="804" t="s">
        <v>384</v>
      </c>
      <c r="B16" s="584">
        <v>64110</v>
      </c>
      <c r="C16" s="584">
        <v>61424</v>
      </c>
      <c r="D16" s="584">
        <v>2686</v>
      </c>
      <c r="E16" s="584">
        <v>476128.32199999795</v>
      </c>
      <c r="F16" s="584">
        <v>461866.49619999802</v>
      </c>
      <c r="G16" s="584">
        <v>14261.825800000001</v>
      </c>
    </row>
    <row r="17" spans="1:7" ht="14.15" customHeight="1" x14ac:dyDescent="0.25">
      <c r="A17" s="965"/>
      <c r="B17" s="1722" t="s">
        <v>385</v>
      </c>
      <c r="C17" s="1722"/>
      <c r="D17" s="1722"/>
      <c r="E17" s="1722"/>
      <c r="F17" s="1722"/>
      <c r="G17" s="1722"/>
    </row>
    <row r="18" spans="1:7" ht="11.15" customHeight="1" x14ac:dyDescent="0.25">
      <c r="A18" s="802" t="s">
        <v>6</v>
      </c>
      <c r="B18" s="580">
        <v>724155</v>
      </c>
      <c r="C18" s="580">
        <v>718174</v>
      </c>
      <c r="D18" s="580">
        <v>5981</v>
      </c>
      <c r="E18" s="580">
        <v>4509588.592999991</v>
      </c>
      <c r="F18" s="580">
        <v>4478181.4852999914</v>
      </c>
      <c r="G18" s="580">
        <v>31407.107699999997</v>
      </c>
    </row>
    <row r="19" spans="1:7" ht="11.15" customHeight="1" x14ac:dyDescent="0.25">
      <c r="A19" s="803" t="s">
        <v>379</v>
      </c>
      <c r="B19" s="580">
        <v>102198</v>
      </c>
      <c r="C19" s="580">
        <v>101208</v>
      </c>
      <c r="D19" s="580">
        <v>990</v>
      </c>
      <c r="E19" s="580">
        <v>1326649.7805000001</v>
      </c>
      <c r="F19" s="580">
        <v>1312840.9353999998</v>
      </c>
      <c r="G19" s="580">
        <v>13808.845099999999</v>
      </c>
    </row>
    <row r="20" spans="1:7" ht="11.15" customHeight="1" x14ac:dyDescent="0.25">
      <c r="A20" s="804" t="s">
        <v>380</v>
      </c>
      <c r="B20" s="584">
        <v>72991</v>
      </c>
      <c r="C20" s="584">
        <v>72037</v>
      </c>
      <c r="D20" s="584">
        <v>954</v>
      </c>
      <c r="E20" s="584">
        <v>1058116.8080000002</v>
      </c>
      <c r="F20" s="584">
        <v>1044541.4137</v>
      </c>
      <c r="G20" s="584">
        <v>13575.394299999998</v>
      </c>
    </row>
    <row r="21" spans="1:7" ht="11.15" customHeight="1" x14ac:dyDescent="0.25">
      <c r="A21" s="804" t="s">
        <v>381</v>
      </c>
      <c r="B21" s="584">
        <v>14664</v>
      </c>
      <c r="C21" s="584">
        <v>14641</v>
      </c>
      <c r="D21" s="584">
        <v>23</v>
      </c>
      <c r="E21" s="584">
        <v>129792.91680000006</v>
      </c>
      <c r="F21" s="584">
        <v>129646.91580000006</v>
      </c>
      <c r="G21" s="584">
        <v>146.001</v>
      </c>
    </row>
    <row r="22" spans="1:7" ht="11.15" customHeight="1" x14ac:dyDescent="0.25">
      <c r="A22" s="804" t="s">
        <v>382</v>
      </c>
      <c r="B22" s="584">
        <v>14543</v>
      </c>
      <c r="C22" s="584">
        <v>14530</v>
      </c>
      <c r="D22" s="584">
        <v>13</v>
      </c>
      <c r="E22" s="584">
        <v>138740.05569999994</v>
      </c>
      <c r="F22" s="584">
        <v>138652.60589999994</v>
      </c>
      <c r="G22" s="584">
        <v>87.449799999999996</v>
      </c>
    </row>
    <row r="23" spans="1:7" ht="11.15" customHeight="1" x14ac:dyDescent="0.25">
      <c r="A23" s="802" t="s">
        <v>383</v>
      </c>
      <c r="B23" s="580">
        <v>621957</v>
      </c>
      <c r="C23" s="580">
        <v>616966</v>
      </c>
      <c r="D23" s="580">
        <v>4991</v>
      </c>
      <c r="E23" s="580">
        <v>3182938.8124999912</v>
      </c>
      <c r="F23" s="580">
        <v>3165340.5498999911</v>
      </c>
      <c r="G23" s="580">
        <v>17598.262599999998</v>
      </c>
    </row>
    <row r="24" spans="1:7" ht="11.15" customHeight="1" x14ac:dyDescent="0.25">
      <c r="A24" s="804" t="s">
        <v>380</v>
      </c>
      <c r="B24" s="584">
        <v>232804</v>
      </c>
      <c r="C24" s="584">
        <v>231520</v>
      </c>
      <c r="D24" s="584">
        <v>1284</v>
      </c>
      <c r="E24" s="584">
        <v>1688945.819599994</v>
      </c>
      <c r="F24" s="584">
        <v>1681324.4934999938</v>
      </c>
      <c r="G24" s="584">
        <v>7621.3261000000002</v>
      </c>
    </row>
    <row r="25" spans="1:7" ht="11.15" customHeight="1" x14ac:dyDescent="0.25">
      <c r="A25" s="804" t="s">
        <v>381</v>
      </c>
      <c r="B25" s="584">
        <v>179153</v>
      </c>
      <c r="C25" s="584">
        <v>178186</v>
      </c>
      <c r="D25" s="584">
        <v>967</v>
      </c>
      <c r="E25" s="584">
        <v>680353.96629999974</v>
      </c>
      <c r="F25" s="584">
        <v>678206.08859999967</v>
      </c>
      <c r="G25" s="584">
        <v>2147.8777</v>
      </c>
    </row>
    <row r="26" spans="1:7" ht="11.15" customHeight="1" x14ac:dyDescent="0.25">
      <c r="A26" s="804" t="s">
        <v>382</v>
      </c>
      <c r="B26" s="584">
        <v>179261</v>
      </c>
      <c r="C26" s="584">
        <v>178347</v>
      </c>
      <c r="D26" s="584">
        <v>914</v>
      </c>
      <c r="E26" s="584">
        <v>606028.84759999928</v>
      </c>
      <c r="F26" s="584">
        <v>603982.20489999931</v>
      </c>
      <c r="G26" s="584">
        <v>2046.6426999999999</v>
      </c>
    </row>
    <row r="27" spans="1:7" ht="11.15" customHeight="1" x14ac:dyDescent="0.25">
      <c r="A27" s="804" t="s">
        <v>384</v>
      </c>
      <c r="B27" s="584">
        <v>30739</v>
      </c>
      <c r="C27" s="584">
        <v>28913</v>
      </c>
      <c r="D27" s="584">
        <v>1826</v>
      </c>
      <c r="E27" s="584">
        <v>207610.178999998</v>
      </c>
      <c r="F27" s="584">
        <v>201827.76289999802</v>
      </c>
      <c r="G27" s="584">
        <v>5782.4160999999995</v>
      </c>
    </row>
    <row r="28" spans="1:7" ht="14.15" customHeight="1" x14ac:dyDescent="0.25">
      <c r="A28" s="965"/>
      <c r="B28" s="1722" t="s">
        <v>386</v>
      </c>
      <c r="C28" s="1722"/>
      <c r="D28" s="1722"/>
      <c r="E28" s="1722"/>
      <c r="F28" s="1722"/>
      <c r="G28" s="1722"/>
    </row>
    <row r="29" spans="1:7" ht="11.15" customHeight="1" x14ac:dyDescent="0.25">
      <c r="A29" s="802" t="s">
        <v>6</v>
      </c>
      <c r="B29" s="580">
        <v>200604</v>
      </c>
      <c r="C29" s="580">
        <v>197222</v>
      </c>
      <c r="D29" s="580">
        <v>3382</v>
      </c>
      <c r="E29" s="580">
        <v>6281218.0013999995</v>
      </c>
      <c r="F29" s="580">
        <v>6207733.9221999999</v>
      </c>
      <c r="G29" s="580">
        <v>73484.079200000007</v>
      </c>
    </row>
    <row r="30" spans="1:7" ht="11.15" customHeight="1" x14ac:dyDescent="0.25">
      <c r="A30" s="803" t="s">
        <v>379</v>
      </c>
      <c r="B30" s="580">
        <v>153431</v>
      </c>
      <c r="C30" s="580">
        <v>151588</v>
      </c>
      <c r="D30" s="580">
        <v>1843</v>
      </c>
      <c r="E30" s="580">
        <v>5914304.9916999992</v>
      </c>
      <c r="F30" s="580">
        <v>5858048.5604999987</v>
      </c>
      <c r="G30" s="580">
        <v>56256.431199999999</v>
      </c>
    </row>
    <row r="31" spans="1:7" ht="11.15" customHeight="1" x14ac:dyDescent="0.25">
      <c r="A31" s="804" t="s">
        <v>380</v>
      </c>
      <c r="B31" s="584">
        <v>149418</v>
      </c>
      <c r="C31" s="584">
        <v>148103</v>
      </c>
      <c r="D31" s="584">
        <v>1315</v>
      </c>
      <c r="E31" s="584">
        <v>5849387.7116999989</v>
      </c>
      <c r="F31" s="584">
        <v>5801351.260999999</v>
      </c>
      <c r="G31" s="584">
        <v>48036.450700000001</v>
      </c>
    </row>
    <row r="32" spans="1:7" ht="11.15" customHeight="1" x14ac:dyDescent="0.25">
      <c r="A32" s="804" t="s">
        <v>381</v>
      </c>
      <c r="B32" s="584">
        <v>1896</v>
      </c>
      <c r="C32" s="584">
        <v>1649</v>
      </c>
      <c r="D32" s="584">
        <v>247</v>
      </c>
      <c r="E32" s="584">
        <v>30792.473100000003</v>
      </c>
      <c r="F32" s="584">
        <v>27145.211299999999</v>
      </c>
      <c r="G32" s="584">
        <v>3647.2617999999993</v>
      </c>
    </row>
    <row r="33" spans="1:7" ht="11.15" customHeight="1" x14ac:dyDescent="0.25">
      <c r="A33" s="804" t="s">
        <v>382</v>
      </c>
      <c r="B33" s="584">
        <v>2117</v>
      </c>
      <c r="C33" s="584">
        <v>1836</v>
      </c>
      <c r="D33" s="584">
        <v>281</v>
      </c>
      <c r="E33" s="584">
        <v>34124.806900000003</v>
      </c>
      <c r="F33" s="584">
        <v>29552.088199999995</v>
      </c>
      <c r="G33" s="584">
        <v>4572.7186999999994</v>
      </c>
    </row>
    <row r="34" spans="1:7" ht="11.15" customHeight="1" x14ac:dyDescent="0.25">
      <c r="A34" s="802" t="s">
        <v>383</v>
      </c>
      <c r="B34" s="580">
        <v>47173</v>
      </c>
      <c r="C34" s="580">
        <v>45634</v>
      </c>
      <c r="D34" s="580">
        <v>1539</v>
      </c>
      <c r="E34" s="580">
        <v>366913.00970000058</v>
      </c>
      <c r="F34" s="580">
        <v>349685.36170000071</v>
      </c>
      <c r="G34" s="580">
        <v>17227.648000000001</v>
      </c>
    </row>
    <row r="35" spans="1:7" ht="11.15" customHeight="1" x14ac:dyDescent="0.25">
      <c r="A35" s="804" t="s">
        <v>380</v>
      </c>
      <c r="B35" s="584">
        <v>10086</v>
      </c>
      <c r="C35" s="584">
        <v>9927</v>
      </c>
      <c r="D35" s="584">
        <v>159</v>
      </c>
      <c r="E35" s="584">
        <v>133282.51370000016</v>
      </c>
      <c r="F35" s="584">
        <v>129769.41810000021</v>
      </c>
      <c r="G35" s="584">
        <v>3513.0955999999996</v>
      </c>
    </row>
    <row r="36" spans="1:7" ht="11.15" customHeight="1" x14ac:dyDescent="0.25">
      <c r="A36" s="804" t="s">
        <v>381</v>
      </c>
      <c r="B36" s="584">
        <v>8851</v>
      </c>
      <c r="C36" s="584">
        <v>8288</v>
      </c>
      <c r="D36" s="584">
        <v>563</v>
      </c>
      <c r="E36" s="584">
        <v>107028.01940000018</v>
      </c>
      <c r="F36" s="584">
        <v>100370.00980000019</v>
      </c>
      <c r="G36" s="584">
        <v>6658.0096000000012</v>
      </c>
    </row>
    <row r="37" spans="1:7" ht="11.15" customHeight="1" x14ac:dyDescent="0.25">
      <c r="A37" s="804" t="s">
        <v>382</v>
      </c>
      <c r="B37" s="584">
        <v>8615</v>
      </c>
      <c r="C37" s="584">
        <v>8120</v>
      </c>
      <c r="D37" s="584">
        <v>495</v>
      </c>
      <c r="E37" s="584">
        <v>103958.05720000017</v>
      </c>
      <c r="F37" s="584">
        <v>98535.982300000178</v>
      </c>
      <c r="G37" s="584">
        <v>5422.0748999999996</v>
      </c>
    </row>
    <row r="38" spans="1:7" ht="11.15" customHeight="1" x14ac:dyDescent="0.25">
      <c r="A38" s="804" t="s">
        <v>384</v>
      </c>
      <c r="B38" s="584">
        <v>19621</v>
      </c>
      <c r="C38" s="584">
        <v>19299</v>
      </c>
      <c r="D38" s="584">
        <v>322</v>
      </c>
      <c r="E38" s="584">
        <v>22644.419400000061</v>
      </c>
      <c r="F38" s="584">
        <v>21009.951500000065</v>
      </c>
      <c r="G38" s="584">
        <v>1634.4678999999999</v>
      </c>
    </row>
    <row r="39" spans="1:7" ht="5.15" customHeight="1" thickBot="1" x14ac:dyDescent="0.3">
      <c r="A39" s="805"/>
      <c r="B39" s="806"/>
      <c r="C39" s="806"/>
      <c r="D39" s="806"/>
      <c r="E39" s="806"/>
      <c r="F39" s="806"/>
      <c r="G39" s="806"/>
    </row>
    <row r="40" spans="1:7" ht="14.25" customHeight="1" thickTop="1" x14ac:dyDescent="0.25">
      <c r="A40" s="795" t="s">
        <v>1824</v>
      </c>
      <c r="B40" s="797"/>
      <c r="C40" s="797"/>
      <c r="D40" s="797"/>
      <c r="E40" s="797"/>
      <c r="F40" s="797"/>
      <c r="G40" s="797"/>
    </row>
  </sheetData>
  <mergeCells count="6">
    <mergeCell ref="B28:G28"/>
    <mergeCell ref="A1:G1"/>
    <mergeCell ref="B3:D3"/>
    <mergeCell ref="E3:G3"/>
    <mergeCell ref="B6:G6"/>
    <mergeCell ref="B17:G1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Sheet129"/>
  <dimension ref="A1:E78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28.54296875" style="578" customWidth="1"/>
    <col min="2" max="2" width="14.54296875" style="578" customWidth="1"/>
    <col min="3" max="3" width="15.453125" style="578" customWidth="1"/>
    <col min="4" max="4" width="14.453125" style="578" customWidth="1"/>
    <col min="5" max="5" width="13.54296875" style="578" customWidth="1"/>
    <col min="6" max="16384" width="7.54296875" style="578"/>
  </cols>
  <sheetData>
    <row r="1" spans="1:5" s="590" customFormat="1" ht="16.5" customHeight="1" x14ac:dyDescent="0.35">
      <c r="A1" s="1483" t="s">
        <v>1442</v>
      </c>
      <c r="B1" s="1483"/>
      <c r="C1" s="1483"/>
      <c r="D1" s="1483"/>
      <c r="E1" s="1483"/>
    </row>
    <row r="2" spans="1:5" ht="15" customHeight="1" x14ac:dyDescent="0.25">
      <c r="A2" s="781">
        <v>2024</v>
      </c>
      <c r="E2" s="775" t="s">
        <v>387</v>
      </c>
    </row>
    <row r="3" spans="1:5" ht="10.4" customHeight="1" x14ac:dyDescent="0.25">
      <c r="A3" s="966" t="s">
        <v>388</v>
      </c>
      <c r="B3" s="1724" t="s">
        <v>1</v>
      </c>
      <c r="C3" s="1724" t="s">
        <v>389</v>
      </c>
      <c r="D3" s="1724" t="s">
        <v>390</v>
      </c>
      <c r="E3" s="1698" t="s">
        <v>15</v>
      </c>
    </row>
    <row r="4" spans="1:5" ht="10.4" customHeight="1" x14ac:dyDescent="0.25">
      <c r="A4" s="967" t="s">
        <v>391</v>
      </c>
      <c r="B4" s="1715"/>
      <c r="C4" s="1715"/>
      <c r="D4" s="1715"/>
      <c r="E4" s="1716"/>
    </row>
    <row r="5" spans="1:5" ht="5.15" customHeight="1" x14ac:dyDescent="0.25">
      <c r="A5" s="797"/>
      <c r="B5" s="1725"/>
      <c r="C5" s="1725"/>
      <c r="D5" s="1725"/>
      <c r="E5" s="1725"/>
    </row>
    <row r="6" spans="1:5" ht="14.15" customHeight="1" x14ac:dyDescent="0.25">
      <c r="A6" s="965"/>
      <c r="B6" s="1723" t="s">
        <v>278</v>
      </c>
      <c r="C6" s="1723"/>
      <c r="D6" s="1723"/>
      <c r="E6" s="1723"/>
    </row>
    <row r="7" spans="1:5" ht="10.4" customHeight="1" x14ac:dyDescent="0.25">
      <c r="A7" s="802" t="s">
        <v>6</v>
      </c>
      <c r="B7" s="580">
        <v>815960</v>
      </c>
      <c r="C7" s="580">
        <v>808163</v>
      </c>
      <c r="D7" s="580">
        <v>5927</v>
      </c>
      <c r="E7" s="580">
        <v>1870</v>
      </c>
    </row>
    <row r="8" spans="1:5" ht="10.4" customHeight="1" x14ac:dyDescent="0.25">
      <c r="A8" s="807" t="s">
        <v>274</v>
      </c>
      <c r="B8" s="580">
        <v>568518</v>
      </c>
      <c r="C8" s="580">
        <v>562722</v>
      </c>
      <c r="D8" s="580">
        <v>4040</v>
      </c>
      <c r="E8" s="580">
        <v>1756</v>
      </c>
    </row>
    <row r="9" spans="1:5" ht="10.4" customHeight="1" x14ac:dyDescent="0.25">
      <c r="A9" s="808" t="s">
        <v>380</v>
      </c>
      <c r="B9" s="584">
        <v>180138</v>
      </c>
      <c r="C9" s="584">
        <v>178842</v>
      </c>
      <c r="D9" s="584">
        <v>967</v>
      </c>
      <c r="E9" s="584">
        <v>329</v>
      </c>
    </row>
    <row r="10" spans="1:5" ht="10.4" customHeight="1" x14ac:dyDescent="0.25">
      <c r="A10" s="808" t="s">
        <v>381</v>
      </c>
      <c r="B10" s="584">
        <v>162215</v>
      </c>
      <c r="C10" s="584">
        <v>161247</v>
      </c>
      <c r="D10" s="584">
        <v>643</v>
      </c>
      <c r="E10" s="584">
        <v>325</v>
      </c>
    </row>
    <row r="11" spans="1:5" ht="10.4" customHeight="1" x14ac:dyDescent="0.25">
      <c r="A11" s="808" t="s">
        <v>382</v>
      </c>
      <c r="B11" s="584">
        <v>162055</v>
      </c>
      <c r="C11" s="584">
        <v>161221</v>
      </c>
      <c r="D11" s="584">
        <v>589</v>
      </c>
      <c r="E11" s="584">
        <v>245</v>
      </c>
    </row>
    <row r="12" spans="1:5" ht="10.4" customHeight="1" x14ac:dyDescent="0.25">
      <c r="A12" s="808" t="s">
        <v>384</v>
      </c>
      <c r="B12" s="584">
        <v>64110</v>
      </c>
      <c r="C12" s="584">
        <v>61412</v>
      </c>
      <c r="D12" s="584">
        <v>1841</v>
      </c>
      <c r="E12" s="584">
        <v>857</v>
      </c>
    </row>
    <row r="13" spans="1:5" ht="10.4" customHeight="1" x14ac:dyDescent="0.25">
      <c r="A13" s="807" t="s">
        <v>276</v>
      </c>
      <c r="B13" s="580">
        <v>44663</v>
      </c>
      <c r="C13" s="580">
        <v>43545</v>
      </c>
      <c r="D13" s="580">
        <v>1103</v>
      </c>
      <c r="E13" s="580">
        <v>15</v>
      </c>
    </row>
    <row r="14" spans="1:5" ht="10.4" customHeight="1" x14ac:dyDescent="0.25">
      <c r="A14" s="808" t="s">
        <v>380</v>
      </c>
      <c r="B14" s="584">
        <v>24471</v>
      </c>
      <c r="C14" s="584">
        <v>23883</v>
      </c>
      <c r="D14" s="584">
        <v>582</v>
      </c>
      <c r="E14" s="584">
        <v>6</v>
      </c>
    </row>
    <row r="15" spans="1:5" ht="10.4" customHeight="1" x14ac:dyDescent="0.25">
      <c r="A15" s="808" t="s">
        <v>381</v>
      </c>
      <c r="B15" s="584">
        <v>10079</v>
      </c>
      <c r="C15" s="584">
        <v>9817</v>
      </c>
      <c r="D15" s="584">
        <v>256</v>
      </c>
      <c r="E15" s="584">
        <v>6</v>
      </c>
    </row>
    <row r="16" spans="1:5" ht="10.4" customHeight="1" x14ac:dyDescent="0.25">
      <c r="A16" s="808" t="s">
        <v>382</v>
      </c>
      <c r="B16" s="584">
        <v>10113</v>
      </c>
      <c r="C16" s="584">
        <v>9845</v>
      </c>
      <c r="D16" s="584">
        <v>265</v>
      </c>
      <c r="E16" s="584">
        <v>3</v>
      </c>
    </row>
    <row r="17" spans="1:5" ht="10.4" customHeight="1" x14ac:dyDescent="0.25">
      <c r="A17" s="807" t="s">
        <v>392</v>
      </c>
      <c r="B17" s="580">
        <v>58532</v>
      </c>
      <c r="C17" s="580">
        <v>58301</v>
      </c>
      <c r="D17" s="580">
        <v>200</v>
      </c>
      <c r="E17" s="580">
        <v>31</v>
      </c>
    </row>
    <row r="18" spans="1:5" ht="10.4" customHeight="1" x14ac:dyDescent="0.25">
      <c r="A18" s="808" t="s">
        <v>380</v>
      </c>
      <c r="B18" s="584">
        <v>45504</v>
      </c>
      <c r="C18" s="584">
        <v>45400</v>
      </c>
      <c r="D18" s="584">
        <v>82</v>
      </c>
      <c r="E18" s="584">
        <v>22</v>
      </c>
    </row>
    <row r="19" spans="1:5" ht="10.4" customHeight="1" x14ac:dyDescent="0.25">
      <c r="A19" s="808" t="s">
        <v>381</v>
      </c>
      <c r="B19" s="584">
        <v>6481</v>
      </c>
      <c r="C19" s="584">
        <v>6430</v>
      </c>
      <c r="D19" s="584">
        <v>48</v>
      </c>
      <c r="E19" s="584">
        <v>3</v>
      </c>
    </row>
    <row r="20" spans="1:5" ht="10.4" customHeight="1" x14ac:dyDescent="0.25">
      <c r="A20" s="808" t="s">
        <v>382</v>
      </c>
      <c r="B20" s="584">
        <v>6547</v>
      </c>
      <c r="C20" s="584">
        <v>6471</v>
      </c>
      <c r="D20" s="584">
        <v>70</v>
      </c>
      <c r="E20" s="584">
        <v>6</v>
      </c>
    </row>
    <row r="21" spans="1:5" ht="10.4" customHeight="1" x14ac:dyDescent="0.25">
      <c r="A21" s="807" t="s">
        <v>275</v>
      </c>
      <c r="B21" s="580">
        <v>138948</v>
      </c>
      <c r="C21" s="580">
        <v>138334</v>
      </c>
      <c r="D21" s="580">
        <v>555</v>
      </c>
      <c r="E21" s="580">
        <v>59</v>
      </c>
    </row>
    <row r="22" spans="1:5" ht="10.4" customHeight="1" x14ac:dyDescent="0.25">
      <c r="A22" s="808" t="s">
        <v>380</v>
      </c>
      <c r="B22" s="584">
        <v>117656</v>
      </c>
      <c r="C22" s="584">
        <v>117254</v>
      </c>
      <c r="D22" s="584">
        <v>383</v>
      </c>
      <c r="E22" s="584">
        <v>19</v>
      </c>
    </row>
    <row r="23" spans="1:5" ht="10.4" customHeight="1" x14ac:dyDescent="0.25">
      <c r="A23" s="808" t="s">
        <v>381</v>
      </c>
      <c r="B23" s="584">
        <v>10629</v>
      </c>
      <c r="C23" s="584">
        <v>10524</v>
      </c>
      <c r="D23" s="584">
        <v>75</v>
      </c>
      <c r="E23" s="584">
        <v>30</v>
      </c>
    </row>
    <row r="24" spans="1:5" ht="10.4" customHeight="1" x14ac:dyDescent="0.25">
      <c r="A24" s="808" t="s">
        <v>382</v>
      </c>
      <c r="B24" s="584">
        <v>10663</v>
      </c>
      <c r="C24" s="584">
        <v>10556</v>
      </c>
      <c r="D24" s="584">
        <v>97</v>
      </c>
      <c r="E24" s="584">
        <v>10</v>
      </c>
    </row>
    <row r="25" spans="1:5" ht="10.4" customHeight="1" x14ac:dyDescent="0.25">
      <c r="A25" s="807" t="s">
        <v>393</v>
      </c>
      <c r="B25" s="580">
        <v>5299</v>
      </c>
      <c r="C25" s="580">
        <v>5261</v>
      </c>
      <c r="D25" s="580">
        <v>29</v>
      </c>
      <c r="E25" s="580">
        <v>9</v>
      </c>
    </row>
    <row r="26" spans="1:5" ht="10.4" customHeight="1" x14ac:dyDescent="0.25">
      <c r="A26" s="808" t="s">
        <v>380</v>
      </c>
      <c r="B26" s="584">
        <v>2481</v>
      </c>
      <c r="C26" s="584">
        <v>2469</v>
      </c>
      <c r="D26" s="584">
        <v>11</v>
      </c>
      <c r="E26" s="584">
        <v>1</v>
      </c>
    </row>
    <row r="27" spans="1:5" ht="10.4" customHeight="1" x14ac:dyDescent="0.25">
      <c r="A27" s="808" t="s">
        <v>381</v>
      </c>
      <c r="B27" s="584">
        <v>1410</v>
      </c>
      <c r="C27" s="584">
        <v>1398</v>
      </c>
      <c r="D27" s="584">
        <v>11</v>
      </c>
      <c r="E27" s="584">
        <v>1</v>
      </c>
    </row>
    <row r="28" spans="1:5" ht="10.4" customHeight="1" x14ac:dyDescent="0.25">
      <c r="A28" s="808" t="s">
        <v>382</v>
      </c>
      <c r="B28" s="584">
        <v>1408</v>
      </c>
      <c r="C28" s="584">
        <v>1394</v>
      </c>
      <c r="D28" s="584">
        <v>7</v>
      </c>
      <c r="E28" s="584">
        <v>7</v>
      </c>
    </row>
    <row r="29" spans="1:5" ht="5.15" customHeight="1" x14ac:dyDescent="0.25">
      <c r="A29" s="808"/>
      <c r="B29" s="584"/>
      <c r="C29" s="584"/>
      <c r="D29" s="584"/>
      <c r="E29" s="584"/>
    </row>
    <row r="30" spans="1:5" ht="14.15" customHeight="1" x14ac:dyDescent="0.25">
      <c r="A30" s="965"/>
      <c r="B30" s="1722" t="s">
        <v>385</v>
      </c>
      <c r="C30" s="1722"/>
      <c r="D30" s="1722"/>
      <c r="E30" s="1722"/>
    </row>
    <row r="31" spans="1:5" ht="10.4" customHeight="1" x14ac:dyDescent="0.25">
      <c r="A31" s="802" t="s">
        <v>6</v>
      </c>
      <c r="B31" s="580">
        <v>724155</v>
      </c>
      <c r="C31" s="580">
        <v>717981</v>
      </c>
      <c r="D31" s="580">
        <v>4450</v>
      </c>
      <c r="E31" s="580">
        <v>1724</v>
      </c>
    </row>
    <row r="32" spans="1:5" ht="10.4" customHeight="1" x14ac:dyDescent="0.25">
      <c r="A32" s="807" t="s">
        <v>274</v>
      </c>
      <c r="B32" s="580">
        <v>518608</v>
      </c>
      <c r="C32" s="580">
        <v>513437</v>
      </c>
      <c r="D32" s="580">
        <v>3521</v>
      </c>
      <c r="E32" s="580">
        <v>1650</v>
      </c>
    </row>
    <row r="33" spans="1:5" ht="10.4" customHeight="1" x14ac:dyDescent="0.25">
      <c r="A33" s="808" t="s">
        <v>394</v>
      </c>
      <c r="B33" s="584">
        <v>152863</v>
      </c>
      <c r="C33" s="584">
        <v>151322</v>
      </c>
      <c r="D33" s="584">
        <v>1218</v>
      </c>
      <c r="E33" s="584">
        <v>323</v>
      </c>
    </row>
    <row r="34" spans="1:5" ht="10.4" customHeight="1" x14ac:dyDescent="0.25">
      <c r="A34" s="808" t="s">
        <v>381</v>
      </c>
      <c r="B34" s="584">
        <v>167479</v>
      </c>
      <c r="C34" s="584">
        <v>166549</v>
      </c>
      <c r="D34" s="584">
        <v>607</v>
      </c>
      <c r="E34" s="584">
        <v>323</v>
      </c>
    </row>
    <row r="35" spans="1:5" ht="10.4" customHeight="1" x14ac:dyDescent="0.25">
      <c r="A35" s="808" t="s">
        <v>382</v>
      </c>
      <c r="B35" s="584">
        <v>167527</v>
      </c>
      <c r="C35" s="584">
        <v>166663</v>
      </c>
      <c r="D35" s="584">
        <v>618</v>
      </c>
      <c r="E35" s="584">
        <v>246</v>
      </c>
    </row>
    <row r="36" spans="1:5" ht="10.4" customHeight="1" x14ac:dyDescent="0.25">
      <c r="A36" s="808" t="s">
        <v>384</v>
      </c>
      <c r="B36" s="584">
        <v>30739</v>
      </c>
      <c r="C36" s="584">
        <v>28903</v>
      </c>
      <c r="D36" s="584">
        <v>1078</v>
      </c>
      <c r="E36" s="584">
        <v>758</v>
      </c>
    </row>
    <row r="37" spans="1:5" ht="10.4" customHeight="1" x14ac:dyDescent="0.25">
      <c r="A37" s="807" t="s">
        <v>276</v>
      </c>
      <c r="B37" s="580">
        <v>27490</v>
      </c>
      <c r="C37" s="580">
        <v>27043</v>
      </c>
      <c r="D37" s="580">
        <v>440</v>
      </c>
      <c r="E37" s="580">
        <v>7</v>
      </c>
    </row>
    <row r="38" spans="1:5" ht="10.4" customHeight="1" x14ac:dyDescent="0.25">
      <c r="A38" s="808" t="s">
        <v>394</v>
      </c>
      <c r="B38" s="584">
        <v>10867</v>
      </c>
      <c r="C38" s="584">
        <v>10442</v>
      </c>
      <c r="D38" s="584">
        <v>422</v>
      </c>
      <c r="E38" s="584">
        <v>3</v>
      </c>
    </row>
    <row r="39" spans="1:5" ht="10.4" customHeight="1" x14ac:dyDescent="0.25">
      <c r="A39" s="808" t="s">
        <v>381</v>
      </c>
      <c r="B39" s="584">
        <v>8353</v>
      </c>
      <c r="C39" s="584">
        <v>8338</v>
      </c>
      <c r="D39" s="584">
        <v>13</v>
      </c>
      <c r="E39" s="584">
        <v>2</v>
      </c>
    </row>
    <row r="40" spans="1:5" ht="10.4" customHeight="1" x14ac:dyDescent="0.25">
      <c r="A40" s="808" t="s">
        <v>382</v>
      </c>
      <c r="B40" s="584">
        <v>8270</v>
      </c>
      <c r="C40" s="584">
        <v>8263</v>
      </c>
      <c r="D40" s="584">
        <v>5</v>
      </c>
      <c r="E40" s="584">
        <v>2</v>
      </c>
    </row>
    <row r="41" spans="1:5" ht="10.4" customHeight="1" x14ac:dyDescent="0.25">
      <c r="A41" s="807" t="s">
        <v>392</v>
      </c>
      <c r="B41" s="580">
        <v>38225</v>
      </c>
      <c r="C41" s="580">
        <v>38134</v>
      </c>
      <c r="D41" s="580">
        <v>73</v>
      </c>
      <c r="E41" s="580">
        <v>18</v>
      </c>
    </row>
    <row r="42" spans="1:5" ht="10.4" customHeight="1" x14ac:dyDescent="0.25">
      <c r="A42" s="808" t="s">
        <v>394</v>
      </c>
      <c r="B42" s="584">
        <v>25641</v>
      </c>
      <c r="C42" s="584">
        <v>25574</v>
      </c>
      <c r="D42" s="584">
        <v>52</v>
      </c>
      <c r="E42" s="584">
        <v>15</v>
      </c>
    </row>
    <row r="43" spans="1:5" ht="10.4" customHeight="1" x14ac:dyDescent="0.25">
      <c r="A43" s="808" t="s">
        <v>381</v>
      </c>
      <c r="B43" s="584">
        <v>6311</v>
      </c>
      <c r="C43" s="584">
        <v>6299</v>
      </c>
      <c r="D43" s="584">
        <v>12</v>
      </c>
      <c r="E43" s="584">
        <v>0</v>
      </c>
    </row>
    <row r="44" spans="1:5" ht="10.4" customHeight="1" x14ac:dyDescent="0.25">
      <c r="A44" s="808" t="s">
        <v>382</v>
      </c>
      <c r="B44" s="584">
        <v>6273</v>
      </c>
      <c r="C44" s="584">
        <v>6261</v>
      </c>
      <c r="D44" s="584">
        <v>9</v>
      </c>
      <c r="E44" s="584">
        <v>3</v>
      </c>
    </row>
    <row r="45" spans="1:5" ht="10.4" customHeight="1" x14ac:dyDescent="0.25">
      <c r="A45" s="807" t="s">
        <v>275</v>
      </c>
      <c r="B45" s="580">
        <v>135416</v>
      </c>
      <c r="C45" s="580">
        <v>134986</v>
      </c>
      <c r="D45" s="580">
        <v>388</v>
      </c>
      <c r="E45" s="580">
        <v>42</v>
      </c>
    </row>
    <row r="46" spans="1:5" ht="10.4" customHeight="1" x14ac:dyDescent="0.25">
      <c r="A46" s="808" t="s">
        <v>394</v>
      </c>
      <c r="B46" s="584">
        <v>114820</v>
      </c>
      <c r="C46" s="584">
        <v>114546</v>
      </c>
      <c r="D46" s="584">
        <v>260</v>
      </c>
      <c r="E46" s="584">
        <v>14</v>
      </c>
    </row>
    <row r="47" spans="1:5" ht="10.4" customHeight="1" x14ac:dyDescent="0.25">
      <c r="A47" s="808" t="s">
        <v>381</v>
      </c>
      <c r="B47" s="584">
        <v>10268</v>
      </c>
      <c r="C47" s="584">
        <v>10193</v>
      </c>
      <c r="D47" s="584">
        <v>57</v>
      </c>
      <c r="E47" s="584">
        <v>18</v>
      </c>
    </row>
    <row r="48" spans="1:5" ht="10.4" customHeight="1" x14ac:dyDescent="0.25">
      <c r="A48" s="808" t="s">
        <v>382</v>
      </c>
      <c r="B48" s="584">
        <v>10328</v>
      </c>
      <c r="C48" s="584">
        <v>10247</v>
      </c>
      <c r="D48" s="584">
        <v>71</v>
      </c>
      <c r="E48" s="584">
        <v>10</v>
      </c>
    </row>
    <row r="49" spans="1:5" ht="10.4" customHeight="1" x14ac:dyDescent="0.25">
      <c r="A49" s="807" t="s">
        <v>393</v>
      </c>
      <c r="B49" s="580">
        <v>4416</v>
      </c>
      <c r="C49" s="580">
        <v>4381</v>
      </c>
      <c r="D49" s="580">
        <v>28</v>
      </c>
      <c r="E49" s="580">
        <v>7</v>
      </c>
    </row>
    <row r="50" spans="1:5" ht="10.4" customHeight="1" x14ac:dyDescent="0.25">
      <c r="A50" s="808" t="s">
        <v>394</v>
      </c>
      <c r="B50" s="584">
        <v>1604</v>
      </c>
      <c r="C50" s="584">
        <v>1592</v>
      </c>
      <c r="D50" s="584">
        <v>12</v>
      </c>
      <c r="E50" s="584">
        <v>0</v>
      </c>
    </row>
    <row r="51" spans="1:5" ht="10.4" customHeight="1" x14ac:dyDescent="0.25">
      <c r="A51" s="808" t="s">
        <v>381</v>
      </c>
      <c r="B51" s="584">
        <v>1406</v>
      </c>
      <c r="C51" s="584">
        <v>1395</v>
      </c>
      <c r="D51" s="584">
        <v>10</v>
      </c>
      <c r="E51" s="584">
        <v>1</v>
      </c>
    </row>
    <row r="52" spans="1:5" ht="10.4" customHeight="1" x14ac:dyDescent="0.25">
      <c r="A52" s="808" t="s">
        <v>382</v>
      </c>
      <c r="B52" s="584">
        <v>1406</v>
      </c>
      <c r="C52" s="584">
        <v>1394</v>
      </c>
      <c r="D52" s="584">
        <v>6</v>
      </c>
      <c r="E52" s="584">
        <v>6</v>
      </c>
    </row>
    <row r="53" spans="1:5" ht="5.15" customHeight="1" x14ac:dyDescent="0.25">
      <c r="A53" s="808"/>
      <c r="B53" s="584"/>
      <c r="C53" s="584"/>
      <c r="D53" s="584"/>
      <c r="E53" s="584"/>
    </row>
    <row r="54" spans="1:5" ht="14.15" customHeight="1" x14ac:dyDescent="0.25">
      <c r="A54" s="965"/>
      <c r="B54" s="1722" t="s">
        <v>386</v>
      </c>
      <c r="C54" s="1722"/>
      <c r="D54" s="1722"/>
      <c r="E54" s="1722"/>
    </row>
    <row r="55" spans="1:5" ht="10.4" customHeight="1" x14ac:dyDescent="0.25">
      <c r="A55" s="802" t="s">
        <v>6</v>
      </c>
      <c r="B55" s="580">
        <v>200604</v>
      </c>
      <c r="C55" s="580">
        <v>197011</v>
      </c>
      <c r="D55" s="580">
        <v>3403</v>
      </c>
      <c r="E55" s="580">
        <v>190</v>
      </c>
    </row>
    <row r="56" spans="1:5" ht="10.4" customHeight="1" x14ac:dyDescent="0.25">
      <c r="A56" s="807" t="s">
        <v>274</v>
      </c>
      <c r="B56" s="580">
        <v>107852</v>
      </c>
      <c r="C56" s="580">
        <v>105805</v>
      </c>
      <c r="D56" s="580">
        <v>1906</v>
      </c>
      <c r="E56" s="580">
        <v>141</v>
      </c>
    </row>
    <row r="57" spans="1:5" ht="10.4" customHeight="1" x14ac:dyDescent="0.25">
      <c r="A57" s="808" t="s">
        <v>394</v>
      </c>
      <c r="B57" s="584">
        <v>71467</v>
      </c>
      <c r="C57" s="584">
        <v>70830</v>
      </c>
      <c r="D57" s="584">
        <v>602</v>
      </c>
      <c r="E57" s="584">
        <v>35</v>
      </c>
    </row>
    <row r="58" spans="1:5" ht="10.4" customHeight="1" x14ac:dyDescent="0.25">
      <c r="A58" s="808" t="s">
        <v>381</v>
      </c>
      <c r="B58" s="584">
        <v>8486</v>
      </c>
      <c r="C58" s="584">
        <v>7908</v>
      </c>
      <c r="D58" s="584">
        <v>570</v>
      </c>
      <c r="E58" s="584">
        <v>8</v>
      </c>
    </row>
    <row r="59" spans="1:5" ht="10.4" customHeight="1" x14ac:dyDescent="0.25">
      <c r="A59" s="808" t="s">
        <v>382</v>
      </c>
      <c r="B59" s="584">
        <v>8278</v>
      </c>
      <c r="C59" s="584">
        <v>7768</v>
      </c>
      <c r="D59" s="584">
        <v>505</v>
      </c>
      <c r="E59" s="584">
        <v>5</v>
      </c>
    </row>
    <row r="60" spans="1:5" ht="10.4" customHeight="1" x14ac:dyDescent="0.25">
      <c r="A60" s="808" t="s">
        <v>384</v>
      </c>
      <c r="B60" s="584">
        <v>19621</v>
      </c>
      <c r="C60" s="584">
        <v>19299</v>
      </c>
      <c r="D60" s="584">
        <v>229</v>
      </c>
      <c r="E60" s="584">
        <v>93</v>
      </c>
    </row>
    <row r="61" spans="1:5" ht="10.4" customHeight="1" x14ac:dyDescent="0.25">
      <c r="A61" s="807" t="s">
        <v>276</v>
      </c>
      <c r="B61" s="580">
        <v>36056</v>
      </c>
      <c r="C61" s="580">
        <v>34955</v>
      </c>
      <c r="D61" s="580">
        <v>1089</v>
      </c>
      <c r="E61" s="580">
        <v>12</v>
      </c>
    </row>
    <row r="62" spans="1:5" ht="10.4" customHeight="1" x14ac:dyDescent="0.25">
      <c r="A62" s="808" t="s">
        <v>394</v>
      </c>
      <c r="B62" s="584">
        <v>32487</v>
      </c>
      <c r="C62" s="584">
        <v>31894</v>
      </c>
      <c r="D62" s="584">
        <v>586</v>
      </c>
      <c r="E62" s="584">
        <v>7</v>
      </c>
    </row>
    <row r="63" spans="1:5" ht="10.4" customHeight="1" x14ac:dyDescent="0.25">
      <c r="A63" s="808" t="s">
        <v>381</v>
      </c>
      <c r="B63" s="584">
        <v>1726</v>
      </c>
      <c r="C63" s="584">
        <v>1479</v>
      </c>
      <c r="D63" s="584">
        <v>243</v>
      </c>
      <c r="E63" s="584">
        <v>4</v>
      </c>
    </row>
    <row r="64" spans="1:5" ht="10.4" customHeight="1" x14ac:dyDescent="0.25">
      <c r="A64" s="808" t="s">
        <v>382</v>
      </c>
      <c r="B64" s="584">
        <v>1843</v>
      </c>
      <c r="C64" s="584">
        <v>1582</v>
      </c>
      <c r="D64" s="584">
        <v>260</v>
      </c>
      <c r="E64" s="584">
        <v>1</v>
      </c>
    </row>
    <row r="65" spans="1:5" ht="10.4" customHeight="1" x14ac:dyDescent="0.25">
      <c r="A65" s="807" t="s">
        <v>392</v>
      </c>
      <c r="B65" s="580">
        <v>42667</v>
      </c>
      <c r="C65" s="580">
        <v>42477</v>
      </c>
      <c r="D65" s="580">
        <v>173</v>
      </c>
      <c r="E65" s="580">
        <v>17</v>
      </c>
    </row>
    <row r="66" spans="1:5" ht="10.4" customHeight="1" x14ac:dyDescent="0.25">
      <c r="A66" s="808" t="s">
        <v>380</v>
      </c>
      <c r="B66" s="584">
        <v>42223</v>
      </c>
      <c r="C66" s="584">
        <v>42136</v>
      </c>
      <c r="D66" s="584">
        <v>76</v>
      </c>
      <c r="E66" s="584">
        <v>11</v>
      </c>
    </row>
    <row r="67" spans="1:5" ht="10.4" customHeight="1" x14ac:dyDescent="0.25">
      <c r="A67" s="808" t="s">
        <v>381</v>
      </c>
      <c r="B67" s="584">
        <v>170</v>
      </c>
      <c r="C67" s="584">
        <v>131</v>
      </c>
      <c r="D67" s="584">
        <v>36</v>
      </c>
      <c r="E67" s="584">
        <v>3</v>
      </c>
    </row>
    <row r="68" spans="1:5" ht="10.4" customHeight="1" x14ac:dyDescent="0.25">
      <c r="A68" s="808" t="s">
        <v>382</v>
      </c>
      <c r="B68" s="584">
        <v>274</v>
      </c>
      <c r="C68" s="584">
        <v>210</v>
      </c>
      <c r="D68" s="584">
        <v>61</v>
      </c>
      <c r="E68" s="584">
        <v>3</v>
      </c>
    </row>
    <row r="69" spans="1:5" ht="10.4" customHeight="1" x14ac:dyDescent="0.25">
      <c r="A69" s="807" t="s">
        <v>275</v>
      </c>
      <c r="B69" s="580">
        <v>11548</v>
      </c>
      <c r="C69" s="580">
        <v>11304</v>
      </c>
      <c r="D69" s="580">
        <v>226</v>
      </c>
      <c r="E69" s="580">
        <v>18</v>
      </c>
    </row>
    <row r="70" spans="1:5" ht="10.4" customHeight="1" x14ac:dyDescent="0.25">
      <c r="A70" s="808" t="s">
        <v>394</v>
      </c>
      <c r="B70" s="584">
        <v>10852</v>
      </c>
      <c r="C70" s="584">
        <v>10664</v>
      </c>
      <c r="D70" s="584">
        <v>182</v>
      </c>
      <c r="E70" s="584">
        <v>6</v>
      </c>
    </row>
    <row r="71" spans="1:5" ht="10.4" customHeight="1" x14ac:dyDescent="0.25">
      <c r="A71" s="808" t="s">
        <v>381</v>
      </c>
      <c r="B71" s="584">
        <v>361</v>
      </c>
      <c r="C71" s="584">
        <v>331</v>
      </c>
      <c r="D71" s="584">
        <v>18</v>
      </c>
      <c r="E71" s="584">
        <v>12</v>
      </c>
    </row>
    <row r="72" spans="1:5" ht="10.4" customHeight="1" x14ac:dyDescent="0.25">
      <c r="A72" s="808" t="s">
        <v>382</v>
      </c>
      <c r="B72" s="584">
        <v>335</v>
      </c>
      <c r="C72" s="584">
        <v>309</v>
      </c>
      <c r="D72" s="584">
        <v>26</v>
      </c>
      <c r="E72" s="584">
        <v>0</v>
      </c>
    </row>
    <row r="73" spans="1:5" ht="10.4" customHeight="1" x14ac:dyDescent="0.25">
      <c r="A73" s="807" t="s">
        <v>393</v>
      </c>
      <c r="B73" s="580">
        <v>2481</v>
      </c>
      <c r="C73" s="580">
        <v>2470</v>
      </c>
      <c r="D73" s="580">
        <v>9</v>
      </c>
      <c r="E73" s="580">
        <v>2</v>
      </c>
    </row>
    <row r="74" spans="1:5" ht="10.4" customHeight="1" x14ac:dyDescent="0.25">
      <c r="A74" s="808" t="s">
        <v>394</v>
      </c>
      <c r="B74" s="584">
        <v>2475</v>
      </c>
      <c r="C74" s="584">
        <v>2467</v>
      </c>
      <c r="D74" s="584">
        <v>7</v>
      </c>
      <c r="E74" s="584">
        <v>1</v>
      </c>
    </row>
    <row r="75" spans="1:5" ht="10.4" customHeight="1" x14ac:dyDescent="0.25">
      <c r="A75" s="808" t="s">
        <v>381</v>
      </c>
      <c r="B75" s="584">
        <v>4</v>
      </c>
      <c r="C75" s="584">
        <v>3</v>
      </c>
      <c r="D75" s="584">
        <v>1</v>
      </c>
      <c r="E75" s="584">
        <v>0</v>
      </c>
    </row>
    <row r="76" spans="1:5" ht="10.4" customHeight="1" x14ac:dyDescent="0.25">
      <c r="A76" s="808" t="s">
        <v>382</v>
      </c>
      <c r="B76" s="584">
        <v>2</v>
      </c>
      <c r="C76" s="584">
        <v>0</v>
      </c>
      <c r="D76" s="584">
        <v>1</v>
      </c>
      <c r="E76" s="584">
        <v>1</v>
      </c>
    </row>
    <row r="77" spans="1:5" ht="5.15" customHeight="1" thickBot="1" x14ac:dyDescent="0.3">
      <c r="A77" s="805"/>
      <c r="B77" s="805"/>
      <c r="C77" s="805"/>
      <c r="D77" s="805"/>
      <c r="E77" s="805"/>
    </row>
    <row r="78" spans="1:5" ht="11.25" customHeight="1" thickTop="1" x14ac:dyDescent="0.25">
      <c r="A78" s="795" t="s">
        <v>1824</v>
      </c>
      <c r="B78" s="797"/>
      <c r="C78" s="797"/>
      <c r="D78" s="797"/>
      <c r="E78" s="797"/>
    </row>
  </sheetData>
  <mergeCells count="9">
    <mergeCell ref="B6:E6"/>
    <mergeCell ref="B30:E30"/>
    <mergeCell ref="B54:E54"/>
    <mergeCell ref="A1:E1"/>
    <mergeCell ref="B3:B4"/>
    <mergeCell ref="C3:C4"/>
    <mergeCell ref="D3:D4"/>
    <mergeCell ref="E3:E4"/>
    <mergeCell ref="B5:E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Sheet130"/>
  <dimension ref="A1:B44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1" width="44.453125" style="103" customWidth="1"/>
    <col min="2" max="2" width="32.54296875" style="103" customWidth="1"/>
    <col min="3" max="16384" width="7.54296875" style="103"/>
  </cols>
  <sheetData>
    <row r="1" spans="1:2" ht="19.5" customHeight="1" x14ac:dyDescent="0.25">
      <c r="A1" s="1530" t="s">
        <v>1438</v>
      </c>
      <c r="B1" s="1530"/>
    </row>
    <row r="2" spans="1:2" ht="14.25" customHeight="1" x14ac:dyDescent="0.25">
      <c r="A2" s="248">
        <v>2024</v>
      </c>
      <c r="B2" s="249" t="s">
        <v>567</v>
      </c>
    </row>
    <row r="3" spans="1:2" ht="23.15" customHeight="1" x14ac:dyDescent="0.25">
      <c r="A3" s="250" t="s">
        <v>707</v>
      </c>
      <c r="B3" s="251" t="s">
        <v>708</v>
      </c>
    </row>
    <row r="4" spans="1:2" ht="5.15" customHeight="1" x14ac:dyDescent="0.25">
      <c r="B4" s="252"/>
    </row>
    <row r="5" spans="1:2" ht="11.15" customHeight="1" x14ac:dyDescent="0.25">
      <c r="A5" s="253" t="s">
        <v>709</v>
      </c>
      <c r="B5" s="254">
        <v>1375.4700000000007</v>
      </c>
    </row>
    <row r="6" spans="1:2" ht="11.15" customHeight="1" x14ac:dyDescent="0.25">
      <c r="A6" s="195" t="s">
        <v>710</v>
      </c>
      <c r="B6" s="194">
        <v>74.47</v>
      </c>
    </row>
    <row r="7" spans="1:2" ht="11.15" customHeight="1" x14ac:dyDescent="0.25">
      <c r="A7" s="195" t="s">
        <v>711</v>
      </c>
      <c r="B7" s="194">
        <v>220.46</v>
      </c>
    </row>
    <row r="8" spans="1:2" ht="11.15" customHeight="1" x14ac:dyDescent="0.25">
      <c r="A8" s="195" t="s">
        <v>712</v>
      </c>
      <c r="B8" s="194">
        <v>67.95</v>
      </c>
    </row>
    <row r="9" spans="1:2" ht="11.15" customHeight="1" x14ac:dyDescent="0.25">
      <c r="A9" s="195" t="s">
        <v>713</v>
      </c>
      <c r="B9" s="194">
        <v>19.059999999999999</v>
      </c>
    </row>
    <row r="10" spans="1:2" ht="11.15" customHeight="1" x14ac:dyDescent="0.25">
      <c r="A10" s="195" t="s">
        <v>714</v>
      </c>
      <c r="B10" s="194">
        <v>214.02</v>
      </c>
    </row>
    <row r="11" spans="1:2" ht="11.15" customHeight="1" x14ac:dyDescent="0.25">
      <c r="A11" s="195" t="s">
        <v>2048</v>
      </c>
      <c r="B11" s="194">
        <v>184.08</v>
      </c>
    </row>
    <row r="12" spans="1:2" ht="11.15" customHeight="1" x14ac:dyDescent="0.25">
      <c r="A12" s="195" t="s">
        <v>715</v>
      </c>
      <c r="B12" s="194">
        <v>173.82</v>
      </c>
    </row>
    <row r="13" spans="1:2" ht="11.15" customHeight="1" x14ac:dyDescent="0.25">
      <c r="A13" s="195" t="s">
        <v>716</v>
      </c>
      <c r="B13" s="194">
        <v>87.31</v>
      </c>
    </row>
    <row r="14" spans="1:2" ht="11.15" customHeight="1" x14ac:dyDescent="0.25">
      <c r="A14" s="195" t="s">
        <v>717</v>
      </c>
      <c r="B14" s="194">
        <v>76.33</v>
      </c>
    </row>
    <row r="15" spans="1:2" ht="11.15" customHeight="1" x14ac:dyDescent="0.25">
      <c r="A15" s="195" t="s">
        <v>718</v>
      </c>
      <c r="B15" s="194">
        <v>9.91</v>
      </c>
    </row>
    <row r="16" spans="1:2" ht="11.15" customHeight="1" x14ac:dyDescent="0.25">
      <c r="A16" s="195" t="s">
        <v>719</v>
      </c>
      <c r="B16" s="194">
        <v>7.01</v>
      </c>
    </row>
    <row r="17" spans="1:2" ht="11.15" customHeight="1" x14ac:dyDescent="0.25">
      <c r="A17" s="195" t="s">
        <v>720</v>
      </c>
      <c r="B17" s="194">
        <v>1.24</v>
      </c>
    </row>
    <row r="18" spans="1:2" ht="11.15" customHeight="1" x14ac:dyDescent="0.25">
      <c r="A18" s="195" t="s">
        <v>721</v>
      </c>
      <c r="B18" s="194">
        <v>19.59</v>
      </c>
    </row>
    <row r="19" spans="1:2" ht="11.15" customHeight="1" x14ac:dyDescent="0.25">
      <c r="A19" s="195" t="s">
        <v>722</v>
      </c>
      <c r="B19" s="194">
        <v>7.14</v>
      </c>
    </row>
    <row r="20" spans="1:2" ht="11.15" customHeight="1" x14ac:dyDescent="0.25">
      <c r="A20" s="195" t="s">
        <v>723</v>
      </c>
      <c r="B20" s="194">
        <v>6.5</v>
      </c>
    </row>
    <row r="21" spans="1:2" ht="11.15" customHeight="1" x14ac:dyDescent="0.25">
      <c r="A21" s="195" t="s">
        <v>724</v>
      </c>
      <c r="B21" s="194">
        <v>8.44</v>
      </c>
    </row>
    <row r="22" spans="1:2" ht="11.15" customHeight="1" x14ac:dyDescent="0.25">
      <c r="A22" s="195" t="s">
        <v>725</v>
      </c>
      <c r="B22" s="194">
        <v>32.89</v>
      </c>
    </row>
    <row r="23" spans="1:2" ht="11.15" customHeight="1" x14ac:dyDescent="0.25">
      <c r="A23" s="195" t="s">
        <v>726</v>
      </c>
      <c r="B23" s="194">
        <v>14.49</v>
      </c>
    </row>
    <row r="24" spans="1:2" ht="11.15" customHeight="1" x14ac:dyDescent="0.25">
      <c r="A24" s="195" t="s">
        <v>727</v>
      </c>
      <c r="B24" s="194">
        <v>4.25</v>
      </c>
    </row>
    <row r="25" spans="1:2" ht="11.15" customHeight="1" x14ac:dyDescent="0.25">
      <c r="A25" s="195" t="s">
        <v>728</v>
      </c>
      <c r="B25" s="194">
        <v>23.73</v>
      </c>
    </row>
    <row r="26" spans="1:2" ht="11.15" customHeight="1" x14ac:dyDescent="0.25">
      <c r="A26" s="195" t="s">
        <v>729</v>
      </c>
      <c r="B26" s="194">
        <v>19.579999999999998</v>
      </c>
    </row>
    <row r="27" spans="1:2" ht="11.15" customHeight="1" x14ac:dyDescent="0.25">
      <c r="A27" s="195" t="s">
        <v>730</v>
      </c>
      <c r="B27" s="194">
        <v>8.17</v>
      </c>
    </row>
    <row r="28" spans="1:2" ht="11.15" customHeight="1" x14ac:dyDescent="0.25">
      <c r="A28" s="195" t="s">
        <v>731</v>
      </c>
      <c r="B28" s="194">
        <v>1.38</v>
      </c>
    </row>
    <row r="29" spans="1:2" ht="11.15" customHeight="1" x14ac:dyDescent="0.25">
      <c r="A29" s="195" t="s">
        <v>732</v>
      </c>
      <c r="B29" s="194">
        <v>11.43</v>
      </c>
    </row>
    <row r="30" spans="1:2" ht="11.15" customHeight="1" x14ac:dyDescent="0.25">
      <c r="A30" s="195" t="s">
        <v>733</v>
      </c>
      <c r="B30" s="194">
        <v>0.17</v>
      </c>
    </row>
    <row r="31" spans="1:2" ht="11.15" customHeight="1" x14ac:dyDescent="0.25">
      <c r="A31" s="195" t="s">
        <v>734</v>
      </c>
      <c r="B31" s="194">
        <v>0.66</v>
      </c>
    </row>
    <row r="32" spans="1:2" ht="11.15" customHeight="1" x14ac:dyDescent="0.25">
      <c r="A32" s="195" t="s">
        <v>735</v>
      </c>
      <c r="B32" s="194">
        <v>0.2</v>
      </c>
    </row>
    <row r="33" spans="1:2" ht="11.15" customHeight="1" x14ac:dyDescent="0.25">
      <c r="A33" s="195" t="s">
        <v>736</v>
      </c>
      <c r="B33" s="194">
        <v>2.77</v>
      </c>
    </row>
    <row r="34" spans="1:2" ht="11.15" customHeight="1" x14ac:dyDescent="0.25">
      <c r="A34" s="195" t="s">
        <v>737</v>
      </c>
      <c r="B34" s="194">
        <v>4.83</v>
      </c>
    </row>
    <row r="35" spans="1:2" ht="11.15" customHeight="1" x14ac:dyDescent="0.25">
      <c r="A35" s="195" t="s">
        <v>738</v>
      </c>
      <c r="B35" s="194">
        <v>23.09</v>
      </c>
    </row>
    <row r="36" spans="1:2" ht="11.15" customHeight="1" x14ac:dyDescent="0.25">
      <c r="A36" s="195" t="s">
        <v>739</v>
      </c>
      <c r="B36" s="194">
        <v>2.44</v>
      </c>
    </row>
    <row r="37" spans="1:2" ht="11.15" customHeight="1" x14ac:dyDescent="0.25">
      <c r="A37" s="195" t="s">
        <v>740</v>
      </c>
      <c r="B37" s="194">
        <v>1.73</v>
      </c>
    </row>
    <row r="38" spans="1:2" ht="11.15" customHeight="1" x14ac:dyDescent="0.25">
      <c r="A38" s="195" t="s">
        <v>741</v>
      </c>
      <c r="B38" s="194">
        <v>15.65</v>
      </c>
    </row>
    <row r="39" spans="1:2" ht="11.15" customHeight="1" x14ac:dyDescent="0.25">
      <c r="A39" s="195" t="s">
        <v>742</v>
      </c>
      <c r="B39" s="194">
        <v>23.74</v>
      </c>
    </row>
    <row r="40" spans="1:2" ht="11.15" customHeight="1" x14ac:dyDescent="0.25">
      <c r="A40" s="195" t="s">
        <v>743</v>
      </c>
      <c r="B40" s="194">
        <v>5.0599999999999996</v>
      </c>
    </row>
    <row r="41" spans="1:2" ht="11.15" customHeight="1" x14ac:dyDescent="0.25">
      <c r="A41" s="195" t="s">
        <v>744</v>
      </c>
      <c r="B41" s="194">
        <v>0.94</v>
      </c>
    </row>
    <row r="42" spans="1:2" ht="11.15" customHeight="1" x14ac:dyDescent="0.25">
      <c r="A42" s="195" t="s">
        <v>2049</v>
      </c>
      <c r="B42" s="194">
        <v>0.94</v>
      </c>
    </row>
    <row r="43" spans="1:2" ht="5.25" customHeight="1" thickBot="1" x14ac:dyDescent="0.3">
      <c r="A43" s="255"/>
      <c r="B43" s="255"/>
    </row>
    <row r="44" spans="1:2" ht="15" customHeight="1" thickTop="1" x14ac:dyDescent="0.25">
      <c r="A44" s="1086" t="s">
        <v>1167</v>
      </c>
      <c r="B44" s="2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Sheet131"/>
  <dimension ref="A1:F20"/>
  <sheetViews>
    <sheetView showGridLines="0" zoomScaleSheetLayoutView="100" workbookViewId="0">
      <selection sqref="A1:F1"/>
    </sheetView>
  </sheetViews>
  <sheetFormatPr defaultColWidth="7.54296875" defaultRowHeight="12.5" x14ac:dyDescent="0.25"/>
  <cols>
    <col min="1" max="1" width="34.453125" style="157" customWidth="1"/>
    <col min="2" max="2" width="10" style="157" customWidth="1"/>
    <col min="3" max="6" width="10.54296875" style="157" customWidth="1"/>
    <col min="7" max="7" width="1.54296875" style="157" customWidth="1"/>
    <col min="8" max="16384" width="7.54296875" style="157"/>
  </cols>
  <sheetData>
    <row r="1" spans="1:6" ht="28.4" customHeight="1" x14ac:dyDescent="0.25">
      <c r="A1" s="1726" t="s">
        <v>1439</v>
      </c>
      <c r="B1" s="1726"/>
      <c r="C1" s="1726"/>
      <c r="D1" s="1726"/>
      <c r="E1" s="1726"/>
      <c r="F1" s="1726"/>
    </row>
    <row r="2" spans="1:6" s="156" customFormat="1" ht="16.5" customHeight="1" x14ac:dyDescent="0.2">
      <c r="A2" s="230">
        <v>2024</v>
      </c>
      <c r="F2" s="219" t="s">
        <v>1393</v>
      </c>
    </row>
    <row r="3" spans="1:6" s="156" customFormat="1" ht="17.149999999999999" customHeight="1" x14ac:dyDescent="0.2">
      <c r="A3" s="241" t="s">
        <v>745</v>
      </c>
      <c r="B3" s="1727" t="s">
        <v>1</v>
      </c>
      <c r="C3" s="1727" t="s">
        <v>746</v>
      </c>
      <c r="D3" s="1727" t="s">
        <v>747</v>
      </c>
      <c r="E3" s="1727" t="s">
        <v>748</v>
      </c>
      <c r="F3" s="1729" t="s">
        <v>749</v>
      </c>
    </row>
    <row r="4" spans="1:6" ht="17.149999999999999" customHeight="1" x14ac:dyDescent="0.25">
      <c r="A4" s="242" t="s">
        <v>750</v>
      </c>
      <c r="B4" s="1728"/>
      <c r="C4" s="1728"/>
      <c r="D4" s="1728"/>
      <c r="E4" s="1728"/>
      <c r="F4" s="1730"/>
    </row>
    <row r="5" spans="1:6" ht="3.75" customHeight="1" x14ac:dyDescent="0.25">
      <c r="A5" s="243"/>
      <c r="B5" s="243"/>
      <c r="C5" s="243"/>
      <c r="D5" s="243"/>
      <c r="E5" s="243"/>
      <c r="F5" s="243"/>
    </row>
    <row r="6" spans="1:6" ht="12" customHeight="1" x14ac:dyDescent="0.25">
      <c r="A6" s="244" t="s">
        <v>751</v>
      </c>
      <c r="B6" s="1146">
        <v>49601.772292000001</v>
      </c>
      <c r="C6" s="1146">
        <v>12802.464609999999</v>
      </c>
      <c r="D6" s="1146">
        <v>11340.258758</v>
      </c>
      <c r="E6" s="1146">
        <v>13349.527237000002</v>
      </c>
      <c r="F6" s="1146">
        <v>12109.521686999999</v>
      </c>
    </row>
    <row r="7" spans="1:6" ht="12" customHeight="1" x14ac:dyDescent="0.25">
      <c r="A7" s="240" t="s">
        <v>1907</v>
      </c>
      <c r="B7" s="1147">
        <v>576.22914200000002</v>
      </c>
      <c r="C7" s="1147">
        <v>538.77494899999999</v>
      </c>
      <c r="D7" s="1147">
        <v>0</v>
      </c>
      <c r="E7" s="1147">
        <v>0</v>
      </c>
      <c r="F7" s="1147">
        <v>37.454192999999997</v>
      </c>
    </row>
    <row r="8" spans="1:6" s="158" customFormat="1" ht="12" customHeight="1" x14ac:dyDescent="0.3">
      <c r="A8" s="240" t="s">
        <v>1908</v>
      </c>
      <c r="B8" s="1147">
        <v>30.121904000000001</v>
      </c>
      <c r="C8" s="1147">
        <v>27.605089</v>
      </c>
      <c r="D8" s="1147">
        <v>2.5168149999999998</v>
      </c>
      <c r="E8" s="1147">
        <v>0</v>
      </c>
      <c r="F8" s="1147">
        <v>0</v>
      </c>
    </row>
    <row r="9" spans="1:6" ht="12" customHeight="1" x14ac:dyDescent="0.25">
      <c r="A9" s="240" t="s">
        <v>780</v>
      </c>
      <c r="B9" s="1147">
        <v>46645.677405000002</v>
      </c>
      <c r="C9" s="1147">
        <v>10959.584921</v>
      </c>
      <c r="D9" s="1147">
        <v>11027.765147</v>
      </c>
      <c r="E9" s="1147">
        <v>12690.324222000001</v>
      </c>
      <c r="F9" s="1147">
        <v>11968.003115</v>
      </c>
    </row>
    <row r="10" spans="1:6" ht="12" customHeight="1" x14ac:dyDescent="0.25">
      <c r="A10" s="240" t="s">
        <v>1909</v>
      </c>
      <c r="B10" s="1147">
        <v>102.450406</v>
      </c>
      <c r="C10" s="1147">
        <v>87.362504000000001</v>
      </c>
      <c r="D10" s="1147">
        <v>15.087902</v>
      </c>
      <c r="E10" s="1147">
        <v>0</v>
      </c>
      <c r="F10" s="1147">
        <v>0</v>
      </c>
    </row>
    <row r="11" spans="1:6" ht="12" customHeight="1" x14ac:dyDescent="0.25">
      <c r="A11" s="240" t="s">
        <v>1906</v>
      </c>
      <c r="B11" s="1147">
        <v>2247.293435</v>
      </c>
      <c r="C11" s="1147">
        <v>1189.1371469999999</v>
      </c>
      <c r="D11" s="1147">
        <v>294.88889399999999</v>
      </c>
      <c r="E11" s="1147">
        <v>659.20301500000005</v>
      </c>
      <c r="F11" s="1147">
        <v>104.064379</v>
      </c>
    </row>
    <row r="12" spans="1:6" ht="12" customHeight="1" x14ac:dyDescent="0.25">
      <c r="A12" s="244" t="s">
        <v>752</v>
      </c>
      <c r="B12" s="1148">
        <v>49530.526513000004</v>
      </c>
      <c r="C12" s="1148">
        <v>12758.308106</v>
      </c>
      <c r="D12" s="1148">
        <v>11341.630454000002</v>
      </c>
      <c r="E12" s="1148">
        <v>13318.458896</v>
      </c>
      <c r="F12" s="1148">
        <v>12112.129057</v>
      </c>
    </row>
    <row r="13" spans="1:6" ht="12" customHeight="1" x14ac:dyDescent="0.25">
      <c r="A13" s="240" t="s">
        <v>1902</v>
      </c>
      <c r="B13" s="1147">
        <v>7157.2176620000009</v>
      </c>
      <c r="C13" s="1147">
        <v>2446.9524500000002</v>
      </c>
      <c r="D13" s="1147">
        <v>241.229905</v>
      </c>
      <c r="E13" s="1147">
        <v>1592.8520570000001</v>
      </c>
      <c r="F13" s="1147">
        <v>2876.18325</v>
      </c>
    </row>
    <row r="14" spans="1:6" ht="12" customHeight="1" x14ac:dyDescent="0.25">
      <c r="A14" s="240" t="s">
        <v>1903</v>
      </c>
      <c r="B14" s="1147">
        <v>31281.086147999999</v>
      </c>
      <c r="C14" s="1147">
        <v>8590.5539840000001</v>
      </c>
      <c r="D14" s="1147">
        <v>7616.5907700000007</v>
      </c>
      <c r="E14" s="1147">
        <v>7255.7991459999994</v>
      </c>
      <c r="F14" s="1147">
        <v>7818.1422480000001</v>
      </c>
    </row>
    <row r="15" spans="1:6" ht="12" customHeight="1" x14ac:dyDescent="0.25">
      <c r="A15" s="240" t="s">
        <v>1392</v>
      </c>
      <c r="B15" s="1147">
        <v>8857.5154870000006</v>
      </c>
      <c r="C15" s="1147">
        <v>1151.922583</v>
      </c>
      <c r="D15" s="1147">
        <v>2633.5249640000002</v>
      </c>
      <c r="E15" s="1147">
        <v>3787.7214410000001</v>
      </c>
      <c r="F15" s="1147">
        <v>1284.346499</v>
      </c>
    </row>
    <row r="16" spans="1:6" ht="12" customHeight="1" x14ac:dyDescent="0.25">
      <c r="A16" s="240" t="s">
        <v>1904</v>
      </c>
      <c r="B16" s="1147">
        <v>43.605059999999995</v>
      </c>
      <c r="C16" s="1149">
        <v>0</v>
      </c>
      <c r="D16" s="1147">
        <v>0</v>
      </c>
      <c r="E16" s="1147">
        <v>0</v>
      </c>
      <c r="F16" s="1147">
        <v>43.605059999999995</v>
      </c>
    </row>
    <row r="17" spans="1:6" ht="12" customHeight="1" x14ac:dyDescent="0.25">
      <c r="A17" s="240" t="s">
        <v>1905</v>
      </c>
      <c r="B17" s="1147">
        <v>30.121904000000001</v>
      </c>
      <c r="C17" s="1147">
        <v>27.605089</v>
      </c>
      <c r="D17" s="1147">
        <v>2.5168149999999998</v>
      </c>
      <c r="E17" s="1147">
        <v>0</v>
      </c>
      <c r="F17" s="1147">
        <v>0</v>
      </c>
    </row>
    <row r="18" spans="1:6" ht="12" customHeight="1" x14ac:dyDescent="0.25">
      <c r="A18" s="240" t="s">
        <v>1906</v>
      </c>
      <c r="B18" s="1147">
        <v>2160.9802519999998</v>
      </c>
      <c r="C18" s="1147">
        <v>541.274</v>
      </c>
      <c r="D18" s="1147">
        <v>847.76800000000003</v>
      </c>
      <c r="E18" s="1147">
        <v>682.08625200000006</v>
      </c>
      <c r="F18" s="1147">
        <v>89.852000000000004</v>
      </c>
    </row>
    <row r="19" spans="1:6" ht="6.75" customHeight="1" thickBot="1" x14ac:dyDescent="0.3">
      <c r="A19" s="245"/>
      <c r="B19" s="246"/>
      <c r="C19" s="247"/>
      <c r="D19" s="246"/>
      <c r="E19" s="246"/>
      <c r="F19" s="247"/>
    </row>
    <row r="20" spans="1:6" ht="14.15" customHeight="1" thickTop="1" x14ac:dyDescent="0.25">
      <c r="A20" s="1087" t="s">
        <v>1168</v>
      </c>
      <c r="B20" s="229"/>
      <c r="C20" s="229"/>
      <c r="D20" s="229"/>
      <c r="E20" s="229"/>
      <c r="F20" s="229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25.453125" style="27" customWidth="1"/>
    <col min="2" max="9" width="10.453125" style="27" customWidth="1"/>
    <col min="10" max="10" width="1.54296875" style="27" customWidth="1"/>
    <col min="11" max="21" width="6.54296875" style="27" customWidth="1"/>
    <col min="22" max="16384" width="7.54296875" style="27"/>
  </cols>
  <sheetData>
    <row r="1" spans="1:9" s="503" customFormat="1" ht="30.75" customHeight="1" x14ac:dyDescent="0.25">
      <c r="A1" s="1370" t="s">
        <v>1663</v>
      </c>
      <c r="B1" s="1370"/>
      <c r="C1" s="1370"/>
      <c r="D1" s="1370"/>
      <c r="E1" s="1370"/>
      <c r="F1" s="1370"/>
      <c r="G1" s="1370"/>
      <c r="H1" s="1370"/>
      <c r="I1" s="1370"/>
    </row>
    <row r="2" spans="1:9" s="28" customFormat="1" ht="12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1191</v>
      </c>
    </row>
    <row r="3" spans="1:9" s="28" customFormat="1" ht="19.5" customHeight="1" x14ac:dyDescent="0.2">
      <c r="A3" s="1181" t="s">
        <v>1022</v>
      </c>
      <c r="B3" s="1382" t="s">
        <v>1</v>
      </c>
      <c r="C3" s="1382" t="s">
        <v>82</v>
      </c>
      <c r="D3" s="1382" t="s">
        <v>83</v>
      </c>
      <c r="E3" s="1382" t="s">
        <v>2051</v>
      </c>
      <c r="F3" s="1382" t="s">
        <v>2052</v>
      </c>
      <c r="G3" s="1382" t="s">
        <v>2053</v>
      </c>
      <c r="H3" s="1382" t="s">
        <v>84</v>
      </c>
      <c r="I3" s="1386" t="s">
        <v>85</v>
      </c>
    </row>
    <row r="4" spans="1:9" ht="19.5" customHeight="1" x14ac:dyDescent="0.25">
      <c r="A4" s="455" t="s">
        <v>1023</v>
      </c>
      <c r="B4" s="1382"/>
      <c r="C4" s="1382"/>
      <c r="D4" s="1382"/>
      <c r="E4" s="1382"/>
      <c r="F4" s="1382"/>
      <c r="G4" s="1382"/>
      <c r="H4" s="1382"/>
      <c r="I4" s="1386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s="183" customFormat="1" ht="11.15" customHeight="1" x14ac:dyDescent="0.35">
      <c r="A6" s="525" t="s">
        <v>6</v>
      </c>
      <c r="B6" s="602">
        <v>1504895.49</v>
      </c>
      <c r="C6" s="602">
        <v>567161.03599999996</v>
      </c>
      <c r="D6" s="602">
        <v>116598.23500000002</v>
      </c>
      <c r="E6" s="602">
        <v>46874.165999999997</v>
      </c>
      <c r="F6" s="602">
        <v>121024.13399999999</v>
      </c>
      <c r="G6" s="602">
        <v>111348.452</v>
      </c>
      <c r="H6" s="602">
        <v>495121.88300000003</v>
      </c>
      <c r="I6" s="602">
        <v>46767.584000000003</v>
      </c>
    </row>
    <row r="7" spans="1:9" s="183" customFormat="1" ht="11.15" customHeight="1" x14ac:dyDescent="0.35">
      <c r="A7" s="566" t="s">
        <v>1004</v>
      </c>
      <c r="B7" s="602">
        <v>364086.59299999999</v>
      </c>
      <c r="C7" s="604">
        <v>6949.0550000000003</v>
      </c>
      <c r="D7" s="603">
        <v>63538.527000000002</v>
      </c>
      <c r="E7" s="603">
        <v>4571.4870000000001</v>
      </c>
      <c r="F7" s="603">
        <v>37265.06</v>
      </c>
      <c r="G7" s="603">
        <v>15862.016</v>
      </c>
      <c r="H7" s="604">
        <v>235900.448</v>
      </c>
      <c r="I7" s="603">
        <v>0</v>
      </c>
    </row>
    <row r="8" spans="1:9" s="183" customFormat="1" ht="11.15" customHeight="1" x14ac:dyDescent="0.35">
      <c r="A8" s="566" t="s">
        <v>1005</v>
      </c>
      <c r="B8" s="602">
        <v>135681.89800000002</v>
      </c>
      <c r="C8" s="604">
        <v>83724.506999999998</v>
      </c>
      <c r="D8" s="603">
        <v>28697.948</v>
      </c>
      <c r="E8" s="603">
        <v>224.267</v>
      </c>
      <c r="F8" s="603">
        <v>0</v>
      </c>
      <c r="G8" s="603">
        <v>7948.3739999999998</v>
      </c>
      <c r="H8" s="603">
        <v>15086.802</v>
      </c>
      <c r="I8" s="603">
        <v>0</v>
      </c>
    </row>
    <row r="9" spans="1:9" s="183" customFormat="1" ht="11.15" customHeight="1" x14ac:dyDescent="0.35">
      <c r="A9" s="566" t="s">
        <v>2057</v>
      </c>
      <c r="B9" s="602">
        <v>291726.73100000003</v>
      </c>
      <c r="C9" s="604">
        <v>147638.535</v>
      </c>
      <c r="D9" s="603">
        <v>570.94000000000005</v>
      </c>
      <c r="E9" s="603">
        <v>13.961</v>
      </c>
      <c r="F9" s="603">
        <v>2683.0169999999998</v>
      </c>
      <c r="G9" s="603">
        <v>37.277000000000001</v>
      </c>
      <c r="H9" s="603">
        <v>127684.886</v>
      </c>
      <c r="I9" s="603">
        <v>13098.115</v>
      </c>
    </row>
    <row r="10" spans="1:9" s="183" customFormat="1" ht="11.15" customHeight="1" x14ac:dyDescent="0.35">
      <c r="A10" s="566" t="s">
        <v>2058</v>
      </c>
      <c r="B10" s="602">
        <v>136822.36200000002</v>
      </c>
      <c r="C10" s="604">
        <v>42819.942000000003</v>
      </c>
      <c r="D10" s="603">
        <v>0</v>
      </c>
      <c r="E10" s="603">
        <v>419.53899999999999</v>
      </c>
      <c r="F10" s="603">
        <v>39.026000000000003</v>
      </c>
      <c r="G10" s="603">
        <v>3215.3029999999999</v>
      </c>
      <c r="H10" s="603">
        <v>89538.384000000005</v>
      </c>
      <c r="I10" s="603">
        <v>790.16800000000001</v>
      </c>
    </row>
    <row r="11" spans="1:9" s="183" customFormat="1" ht="11.15" customHeight="1" x14ac:dyDescent="0.35">
      <c r="A11" s="566" t="s">
        <v>2059</v>
      </c>
      <c r="B11" s="602">
        <v>58562.809000000001</v>
      </c>
      <c r="C11" s="604">
        <v>15940.039000000001</v>
      </c>
      <c r="D11" s="603">
        <v>18254.861000000001</v>
      </c>
      <c r="E11" s="603">
        <v>0</v>
      </c>
      <c r="F11" s="603">
        <v>4856.3469999999998</v>
      </c>
      <c r="G11" s="603">
        <v>15344.32</v>
      </c>
      <c r="H11" s="604">
        <v>4160.1779999999999</v>
      </c>
      <c r="I11" s="603">
        <v>7.0640000000000001</v>
      </c>
    </row>
    <row r="12" spans="1:9" s="183" customFormat="1" ht="11.15" customHeight="1" x14ac:dyDescent="0.35">
      <c r="A12" s="566" t="s">
        <v>1006</v>
      </c>
      <c r="B12" s="602">
        <v>517997.76699999993</v>
      </c>
      <c r="C12" s="604">
        <v>270088.95799999998</v>
      </c>
      <c r="D12" s="603">
        <v>5535.9589999999998</v>
      </c>
      <c r="E12" s="603">
        <v>41644.911999999997</v>
      </c>
      <c r="F12" s="603">
        <v>76180.683999999994</v>
      </c>
      <c r="G12" s="603">
        <v>68934.039000000004</v>
      </c>
      <c r="H12" s="603">
        <v>22746.985000000001</v>
      </c>
      <c r="I12" s="603">
        <v>32866.230000000003</v>
      </c>
    </row>
    <row r="13" spans="1:9" s="183" customFormat="1" ht="11.15" customHeight="1" x14ac:dyDescent="0.35">
      <c r="A13" s="566" t="s">
        <v>1007</v>
      </c>
      <c r="B13" s="602">
        <v>17.329999999999998</v>
      </c>
      <c r="C13" s="604">
        <v>0</v>
      </c>
      <c r="D13" s="604">
        <v>0</v>
      </c>
      <c r="E13" s="604">
        <v>0</v>
      </c>
      <c r="F13" s="604">
        <v>0</v>
      </c>
      <c r="G13" s="604">
        <v>7.1230000000000002</v>
      </c>
      <c r="H13" s="604">
        <v>4.2</v>
      </c>
      <c r="I13" s="604">
        <v>6.0069999999999997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4.25" customHeight="1" thickTop="1" x14ac:dyDescent="0.25">
      <c r="A15" s="522" t="s">
        <v>2137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Sheet132"/>
  <dimension ref="A1:B11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2" width="31.54296875" style="157" customWidth="1"/>
    <col min="3" max="3" width="1" style="157" customWidth="1"/>
    <col min="4" max="16384" width="7.54296875" style="157"/>
  </cols>
  <sheetData>
    <row r="1" spans="1:2" ht="26.9" customHeight="1" x14ac:dyDescent="0.25">
      <c r="A1" s="1726" t="s">
        <v>1440</v>
      </c>
      <c r="B1" s="1726"/>
    </row>
    <row r="2" spans="1:2" ht="18" customHeight="1" x14ac:dyDescent="0.25">
      <c r="A2" s="232">
        <v>2024</v>
      </c>
      <c r="B2" s="219" t="s">
        <v>503</v>
      </c>
    </row>
    <row r="3" spans="1:2" s="231" customFormat="1" ht="23.15" customHeight="1" x14ac:dyDescent="0.35">
      <c r="A3" s="238" t="s">
        <v>753</v>
      </c>
      <c r="B3" s="234" t="s">
        <v>121</v>
      </c>
    </row>
    <row r="4" spans="1:2" ht="5.15" customHeight="1" x14ac:dyDescent="0.25">
      <c r="A4" s="235"/>
      <c r="B4" s="235"/>
    </row>
    <row r="5" spans="1:2" ht="12" customHeight="1" x14ac:dyDescent="0.25">
      <c r="A5" s="239" t="s">
        <v>258</v>
      </c>
      <c r="B5" s="1150">
        <v>92</v>
      </c>
    </row>
    <row r="6" spans="1:2" ht="12" customHeight="1" x14ac:dyDescent="0.25">
      <c r="A6" s="240" t="s">
        <v>1293</v>
      </c>
      <c r="B6" s="142">
        <v>32</v>
      </c>
    </row>
    <row r="7" spans="1:2" ht="12" customHeight="1" x14ac:dyDescent="0.25">
      <c r="A7" s="240" t="s">
        <v>1294</v>
      </c>
      <c r="B7" s="142">
        <v>13</v>
      </c>
    </row>
    <row r="8" spans="1:2" ht="12" customHeight="1" x14ac:dyDescent="0.25">
      <c r="A8" s="240" t="s">
        <v>1295</v>
      </c>
      <c r="B8" s="142">
        <v>47</v>
      </c>
    </row>
    <row r="9" spans="1:2" ht="3.75" customHeight="1" thickBot="1" x14ac:dyDescent="0.3">
      <c r="A9" s="226"/>
      <c r="B9" s="226"/>
    </row>
    <row r="10" spans="1:2" ht="2.25" customHeight="1" thickTop="1" x14ac:dyDescent="0.25">
      <c r="A10" s="237" t="s">
        <v>1166</v>
      </c>
      <c r="B10" s="156"/>
    </row>
    <row r="11" spans="1:2" ht="12" customHeight="1" x14ac:dyDescent="0.25">
      <c r="A11" s="1087" t="s">
        <v>1167</v>
      </c>
      <c r="B11" s="1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Sheet133"/>
  <dimension ref="A1:B13"/>
  <sheetViews>
    <sheetView showGridLines="0" zoomScaleSheetLayoutView="100" workbookViewId="0">
      <selection sqref="A1:B1"/>
    </sheetView>
  </sheetViews>
  <sheetFormatPr defaultColWidth="7.54296875" defaultRowHeight="12.5" x14ac:dyDescent="0.25"/>
  <cols>
    <col min="1" max="2" width="32" style="157" customWidth="1"/>
    <col min="3" max="3" width="2.453125" style="157" customWidth="1"/>
    <col min="4" max="16384" width="7.54296875" style="157"/>
  </cols>
  <sheetData>
    <row r="1" spans="1:2" ht="20.25" customHeight="1" x14ac:dyDescent="0.25">
      <c r="A1" s="1726" t="s">
        <v>1441</v>
      </c>
      <c r="B1" s="1726"/>
    </row>
    <row r="2" spans="1:2" ht="17.25" customHeight="1" x14ac:dyDescent="0.25">
      <c r="A2" s="232">
        <v>2024</v>
      </c>
      <c r="B2" s="219" t="s">
        <v>2037</v>
      </c>
    </row>
    <row r="3" spans="1:2" s="231" customFormat="1" ht="23.9" customHeight="1" x14ac:dyDescent="0.35">
      <c r="A3" s="233" t="s">
        <v>245</v>
      </c>
      <c r="B3" s="234" t="s">
        <v>754</v>
      </c>
    </row>
    <row r="4" spans="1:2" ht="5.15" customHeight="1" x14ac:dyDescent="0.25">
      <c r="A4" s="235"/>
      <c r="B4" s="235"/>
    </row>
    <row r="5" spans="1:2" ht="12" customHeight="1" x14ac:dyDescent="0.25">
      <c r="A5" s="236" t="s">
        <v>120</v>
      </c>
      <c r="B5" s="1151">
        <v>88704.1</v>
      </c>
    </row>
    <row r="6" spans="1:2" ht="12" customHeight="1" x14ac:dyDescent="0.25">
      <c r="A6" s="235" t="s">
        <v>755</v>
      </c>
      <c r="B6" s="1151">
        <v>0</v>
      </c>
    </row>
    <row r="7" spans="1:2" ht="12" customHeight="1" x14ac:dyDescent="0.25">
      <c r="A7" s="235" t="s">
        <v>756</v>
      </c>
      <c r="B7" s="1151">
        <v>88704.1</v>
      </c>
    </row>
    <row r="8" spans="1:2" ht="12" customHeight="1" x14ac:dyDescent="0.25">
      <c r="A8" s="236" t="s">
        <v>1394</v>
      </c>
      <c r="B8" s="1151">
        <v>53768.800000000003</v>
      </c>
    </row>
    <row r="9" spans="1:2" ht="12" customHeight="1" x14ac:dyDescent="0.25">
      <c r="A9" s="236" t="s">
        <v>757</v>
      </c>
      <c r="B9" s="1151">
        <v>88398.1</v>
      </c>
    </row>
    <row r="10" spans="1:2" ht="12" customHeight="1" x14ac:dyDescent="0.25">
      <c r="A10" s="236" t="s">
        <v>758</v>
      </c>
      <c r="B10" s="1151">
        <v>1148</v>
      </c>
    </row>
    <row r="11" spans="1:2" ht="12" customHeight="1" x14ac:dyDescent="0.25">
      <c r="A11" s="236" t="s">
        <v>759</v>
      </c>
      <c r="B11" s="1151">
        <v>15570.9</v>
      </c>
    </row>
    <row r="12" spans="1:2" ht="5.15" customHeight="1" thickBot="1" x14ac:dyDescent="0.3">
      <c r="A12" s="226"/>
      <c r="B12" s="226"/>
    </row>
    <row r="13" spans="1:2" ht="12" customHeight="1" thickTop="1" x14ac:dyDescent="0.25">
      <c r="A13" s="1087" t="s">
        <v>1165</v>
      </c>
      <c r="B13" s="156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Sheet134"/>
  <dimension ref="A1:D15"/>
  <sheetViews>
    <sheetView showGridLines="0" zoomScaleSheetLayoutView="100" workbookViewId="0">
      <selection sqref="A1:D1"/>
    </sheetView>
  </sheetViews>
  <sheetFormatPr defaultColWidth="7.54296875" defaultRowHeight="12.5" x14ac:dyDescent="0.25"/>
  <cols>
    <col min="1" max="1" width="33" style="157" customWidth="1"/>
    <col min="2" max="4" width="18" style="157" customWidth="1"/>
    <col min="5" max="6" width="10.453125" style="157" customWidth="1"/>
    <col min="7" max="16384" width="7.54296875" style="157"/>
  </cols>
  <sheetData>
    <row r="1" spans="1:4" ht="30" customHeight="1" x14ac:dyDescent="0.25">
      <c r="A1" s="1726" t="s">
        <v>2132</v>
      </c>
      <c r="B1" s="1726"/>
      <c r="C1" s="1726"/>
      <c r="D1" s="1726"/>
    </row>
    <row r="2" spans="1:4" s="156" customFormat="1" ht="10.5" x14ac:dyDescent="0.2">
      <c r="A2" s="230"/>
      <c r="B2" s="218"/>
      <c r="C2" s="218"/>
      <c r="D2" s="219" t="s">
        <v>1164</v>
      </c>
    </row>
    <row r="3" spans="1:4" ht="10.4" customHeight="1" x14ac:dyDescent="0.25">
      <c r="A3" s="220" t="s">
        <v>485</v>
      </c>
      <c r="B3" s="1732">
        <v>2022</v>
      </c>
      <c r="C3" s="1731">
        <v>2023</v>
      </c>
      <c r="D3" s="1731">
        <v>2024</v>
      </c>
    </row>
    <row r="4" spans="1:4" ht="10.4" customHeight="1" x14ac:dyDescent="0.25">
      <c r="A4" s="221" t="s">
        <v>760</v>
      </c>
      <c r="B4" s="1732"/>
      <c r="C4" s="1731"/>
      <c r="D4" s="1731"/>
    </row>
    <row r="5" spans="1:4" ht="6" customHeight="1" x14ac:dyDescent="0.25">
      <c r="B5" s="223"/>
      <c r="C5" s="223"/>
      <c r="D5" s="223"/>
    </row>
    <row r="6" spans="1:4" ht="12" customHeight="1" x14ac:dyDescent="0.25">
      <c r="A6" s="222" t="s">
        <v>761</v>
      </c>
      <c r="B6" s="1152">
        <v>2893.0982000000004</v>
      </c>
      <c r="C6" s="1152">
        <v>3126.2303339999999</v>
      </c>
      <c r="D6" s="1152">
        <v>3160.6636669999998</v>
      </c>
    </row>
    <row r="7" spans="1:4" ht="12" customHeight="1" x14ac:dyDescent="0.25">
      <c r="A7" s="224" t="s">
        <v>762</v>
      </c>
      <c r="B7" s="1153">
        <v>121.20562199999999</v>
      </c>
      <c r="C7" s="1153">
        <v>129.057695</v>
      </c>
      <c r="D7" s="1153">
        <v>134.29028000000002</v>
      </c>
    </row>
    <row r="8" spans="1:4" ht="12" customHeight="1" x14ac:dyDescent="0.25">
      <c r="A8" s="224" t="s">
        <v>763</v>
      </c>
      <c r="B8" s="1153">
        <v>53.354973000000001</v>
      </c>
      <c r="C8" s="1153">
        <v>49.940368000000007</v>
      </c>
      <c r="D8" s="1153">
        <v>54.079140000000002</v>
      </c>
    </row>
    <row r="9" spans="1:4" ht="12" customHeight="1" x14ac:dyDescent="0.25">
      <c r="A9" s="224" t="s">
        <v>764</v>
      </c>
      <c r="B9" s="1153">
        <v>297.66522900000001</v>
      </c>
      <c r="C9" s="1153">
        <v>320.973727</v>
      </c>
      <c r="D9" s="1153">
        <v>347.87073099999998</v>
      </c>
    </row>
    <row r="10" spans="1:4" ht="12" customHeight="1" x14ac:dyDescent="0.25">
      <c r="A10" s="224" t="s">
        <v>765</v>
      </c>
      <c r="B10" s="1153">
        <v>18.218388999999998</v>
      </c>
      <c r="C10" s="1153">
        <v>22.565791000000001</v>
      </c>
      <c r="D10" s="1153">
        <v>26.660255000000003</v>
      </c>
    </row>
    <row r="11" spans="1:4" ht="12" customHeight="1" x14ac:dyDescent="0.25">
      <c r="A11" s="224" t="s">
        <v>766</v>
      </c>
      <c r="B11" s="1153">
        <v>987.96840299999985</v>
      </c>
      <c r="C11" s="1153">
        <v>1160.924978</v>
      </c>
      <c r="D11" s="1153">
        <v>1209.5086450000001</v>
      </c>
    </row>
    <row r="12" spans="1:4" ht="12" customHeight="1" x14ac:dyDescent="0.25">
      <c r="A12" s="224" t="s">
        <v>631</v>
      </c>
      <c r="B12" s="1153">
        <v>1414.6855840000003</v>
      </c>
      <c r="C12" s="1153">
        <v>1442.7677749999998</v>
      </c>
      <c r="D12" s="1153">
        <v>1388.2546159999999</v>
      </c>
    </row>
    <row r="13" spans="1:4" ht="3.75" customHeight="1" thickBot="1" x14ac:dyDescent="0.3">
      <c r="A13" s="225"/>
      <c r="B13" s="227"/>
      <c r="C13" s="227"/>
      <c r="D13" s="228"/>
    </row>
    <row r="14" spans="1:4" s="231" customFormat="1" ht="9" customHeight="1" thickTop="1" x14ac:dyDescent="0.35">
      <c r="A14" s="1088" t="s">
        <v>1296</v>
      </c>
    </row>
    <row r="15" spans="1:4" s="231" customFormat="1" ht="9" customHeight="1" x14ac:dyDescent="0.35">
      <c r="A15" s="1089" t="s">
        <v>1163</v>
      </c>
    </row>
  </sheetData>
  <mergeCells count="4">
    <mergeCell ref="C3:C4"/>
    <mergeCell ref="D3:D4"/>
    <mergeCell ref="A1:D1"/>
    <mergeCell ref="B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Sheet135"/>
  <dimension ref="A1:E15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0.54296875" style="157" customWidth="1"/>
    <col min="2" max="2" width="11.453125" style="157" customWidth="1"/>
    <col min="3" max="5" width="14" style="157" customWidth="1"/>
    <col min="6" max="16384" width="7.54296875" style="157"/>
  </cols>
  <sheetData>
    <row r="1" spans="1:5" ht="28.4" customHeight="1" x14ac:dyDescent="0.25">
      <c r="A1" s="1726" t="s">
        <v>2133</v>
      </c>
      <c r="B1" s="1726"/>
      <c r="C1" s="1726"/>
      <c r="D1" s="1726"/>
      <c r="E1" s="1726"/>
    </row>
    <row r="2" spans="1:5" s="156" customFormat="1" ht="5.15" customHeight="1" x14ac:dyDescent="0.2">
      <c r="A2" s="217"/>
      <c r="B2" s="218"/>
      <c r="C2" s="218"/>
      <c r="D2" s="218"/>
      <c r="E2" s="219"/>
    </row>
    <row r="3" spans="1:5" ht="12.65" customHeight="1" x14ac:dyDescent="0.25">
      <c r="A3" s="220" t="s">
        <v>485</v>
      </c>
      <c r="B3" s="1727" t="s">
        <v>119</v>
      </c>
      <c r="C3" s="1732">
        <v>2022</v>
      </c>
      <c r="D3" s="1729">
        <v>2023</v>
      </c>
      <c r="E3" s="1729">
        <v>2024</v>
      </c>
    </row>
    <row r="4" spans="1:5" ht="12.65" customHeight="1" x14ac:dyDescent="0.25">
      <c r="A4" s="221" t="s">
        <v>760</v>
      </c>
      <c r="B4" s="1733"/>
      <c r="C4" s="1732"/>
      <c r="D4" s="1734"/>
      <c r="E4" s="1734"/>
    </row>
    <row r="5" spans="1:5" ht="5.15" customHeight="1" x14ac:dyDescent="0.25">
      <c r="B5" s="156"/>
      <c r="C5" s="223"/>
      <c r="D5" s="1154"/>
      <c r="E5" s="1154"/>
    </row>
    <row r="6" spans="1:5" ht="12" customHeight="1" x14ac:dyDescent="0.25">
      <c r="A6" s="222" t="s">
        <v>767</v>
      </c>
      <c r="B6" s="223" t="s">
        <v>249</v>
      </c>
      <c r="C6" s="1155">
        <v>12</v>
      </c>
      <c r="D6" s="1155">
        <v>11</v>
      </c>
      <c r="E6" s="1155">
        <v>11</v>
      </c>
    </row>
    <row r="7" spans="1:5" ht="12" customHeight="1" x14ac:dyDescent="0.25">
      <c r="A7" s="224" t="s">
        <v>238</v>
      </c>
      <c r="B7" s="223"/>
      <c r="C7" s="1155"/>
      <c r="D7" s="1155"/>
      <c r="E7" s="1155"/>
    </row>
    <row r="8" spans="1:5" ht="12" customHeight="1" x14ac:dyDescent="0.25">
      <c r="A8" s="222" t="s">
        <v>768</v>
      </c>
      <c r="B8" s="223" t="s">
        <v>252</v>
      </c>
      <c r="C8" s="1155">
        <v>6</v>
      </c>
      <c r="D8" s="1155">
        <v>8</v>
      </c>
      <c r="E8" s="1155">
        <v>8</v>
      </c>
    </row>
    <row r="9" spans="1:5" ht="12" customHeight="1" x14ac:dyDescent="0.25">
      <c r="A9" s="224" t="s">
        <v>1349</v>
      </c>
      <c r="B9" s="940" t="s">
        <v>2034</v>
      </c>
      <c r="C9" s="1155">
        <v>14972.10499</v>
      </c>
      <c r="D9" s="1155">
        <v>19749.569009999999</v>
      </c>
      <c r="E9" s="1155">
        <v>20409</v>
      </c>
    </row>
    <row r="10" spans="1:5" ht="12" customHeight="1" x14ac:dyDescent="0.25">
      <c r="A10" s="222" t="s">
        <v>1350</v>
      </c>
      <c r="B10" s="223" t="s">
        <v>252</v>
      </c>
      <c r="C10" s="1155">
        <v>23456.807820000002</v>
      </c>
      <c r="D10" s="1155">
        <v>25683.248789999998</v>
      </c>
      <c r="E10" s="1155">
        <v>28661.43447</v>
      </c>
    </row>
    <row r="11" spans="1:5" ht="12" customHeight="1" x14ac:dyDescent="0.25">
      <c r="A11" s="224" t="s">
        <v>758</v>
      </c>
      <c r="B11" s="223" t="s">
        <v>252</v>
      </c>
      <c r="C11" s="1155">
        <v>464.89009000000004</v>
      </c>
      <c r="D11" s="1155">
        <v>482.17905999999999</v>
      </c>
      <c r="E11" s="1155">
        <v>632.26927000000001</v>
      </c>
    </row>
    <row r="12" spans="1:5" ht="12" customHeight="1" x14ac:dyDescent="0.25">
      <c r="A12" s="224" t="s">
        <v>769</v>
      </c>
      <c r="B12" s="223" t="s">
        <v>252</v>
      </c>
      <c r="C12" s="1155">
        <v>341.91311999999999</v>
      </c>
      <c r="D12" s="1155">
        <v>230.01042000000001</v>
      </c>
      <c r="E12" s="1155">
        <v>575.95792000000006</v>
      </c>
    </row>
    <row r="13" spans="1:5" ht="5.15" customHeight="1" thickBot="1" x14ac:dyDescent="0.3">
      <c r="A13" s="225"/>
      <c r="B13" s="226"/>
      <c r="C13" s="226"/>
      <c r="D13" s="227"/>
      <c r="E13" s="228"/>
    </row>
    <row r="14" spans="1:5" ht="12" customHeight="1" thickTop="1" x14ac:dyDescent="0.25">
      <c r="A14" s="229" t="s">
        <v>770</v>
      </c>
    </row>
    <row r="15" spans="1:5" ht="12" customHeight="1" x14ac:dyDescent="0.25">
      <c r="A15" s="1090" t="s">
        <v>1163</v>
      </c>
    </row>
  </sheetData>
  <mergeCells count="5">
    <mergeCell ref="A1:E1"/>
    <mergeCell ref="B3:B4"/>
    <mergeCell ref="D3:D4"/>
    <mergeCell ref="E3:E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Sheet136"/>
  <dimension ref="A1:O28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38.54296875" style="1" customWidth="1"/>
    <col min="2" max="15" width="5.54296875" style="1" customWidth="1"/>
    <col min="16" max="16384" width="12.54296875" style="1"/>
  </cols>
  <sheetData>
    <row r="1" spans="1:15" ht="28.4" customHeight="1" x14ac:dyDescent="0.25">
      <c r="A1" s="1735" t="s">
        <v>1955</v>
      </c>
      <c r="B1" s="1735"/>
      <c r="C1" s="1735"/>
      <c r="D1" s="1735"/>
      <c r="E1" s="1735"/>
      <c r="F1" s="1735"/>
      <c r="G1" s="1735"/>
      <c r="H1" s="1735"/>
      <c r="I1" s="1735"/>
      <c r="J1" s="1735"/>
      <c r="K1" s="1735"/>
      <c r="L1" s="1735"/>
      <c r="M1" s="1735"/>
      <c r="N1" s="1735"/>
      <c r="O1" s="1735"/>
    </row>
    <row r="2" spans="1:15" ht="14.15" customHeight="1" x14ac:dyDescent="0.25">
      <c r="A2" s="856">
        <v>2024</v>
      </c>
      <c r="B2" s="857"/>
      <c r="C2" s="857" t="s">
        <v>118</v>
      </c>
      <c r="D2" s="857"/>
      <c r="E2" s="857"/>
      <c r="F2" s="858"/>
      <c r="G2" s="857"/>
      <c r="H2" s="857"/>
      <c r="I2" s="857"/>
      <c r="J2" s="857"/>
      <c r="K2" s="857"/>
      <c r="L2" s="857"/>
      <c r="M2" s="859"/>
      <c r="N2" s="857"/>
      <c r="O2" s="859"/>
    </row>
    <row r="3" spans="1:15" ht="50.15" customHeight="1" x14ac:dyDescent="0.25">
      <c r="A3" s="860" t="s">
        <v>0</v>
      </c>
      <c r="B3" s="1736" t="s">
        <v>1</v>
      </c>
      <c r="C3" s="1736"/>
      <c r="D3" s="1736" t="s">
        <v>2</v>
      </c>
      <c r="E3" s="1736"/>
      <c r="F3" s="1736" t="s">
        <v>3</v>
      </c>
      <c r="G3" s="1736"/>
      <c r="H3" s="1736" t="s">
        <v>4</v>
      </c>
      <c r="I3" s="1736"/>
      <c r="J3" s="1736" t="s">
        <v>5</v>
      </c>
      <c r="K3" s="1736"/>
      <c r="L3" s="1737" t="s">
        <v>113</v>
      </c>
      <c r="M3" s="1738"/>
      <c r="N3" s="1737" t="s">
        <v>109</v>
      </c>
      <c r="O3" s="1738"/>
    </row>
    <row r="4" spans="1:15" s="5" customFormat="1" ht="18.649999999999999" customHeight="1" x14ac:dyDescent="0.2">
      <c r="A4" s="861" t="s">
        <v>1956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5">
      <c r="A6" s="863" t="s">
        <v>6</v>
      </c>
      <c r="B6" s="981">
        <v>60246.295786567993</v>
      </c>
      <c r="C6" s="981">
        <v>107243.44983099999</v>
      </c>
      <c r="D6" s="981">
        <v>21348.756515418998</v>
      </c>
      <c r="E6" s="981">
        <v>66057.000644999993</v>
      </c>
      <c r="F6" s="981">
        <v>34930.532574889985</v>
      </c>
      <c r="G6" s="981">
        <v>27262.028587999994</v>
      </c>
      <c r="H6" s="981">
        <v>66.53779901099999</v>
      </c>
      <c r="I6" s="981">
        <v>4262.3716659999991</v>
      </c>
      <c r="J6" s="981">
        <v>536.06193479400008</v>
      </c>
      <c r="K6" s="981">
        <v>444.77432299999998</v>
      </c>
      <c r="L6" s="981">
        <v>310.53691031100004</v>
      </c>
      <c r="M6" s="981">
        <v>2407.6712600000001</v>
      </c>
      <c r="N6" s="981">
        <v>3053.8700521430001</v>
      </c>
      <c r="O6" s="981">
        <v>6809.603349</v>
      </c>
    </row>
    <row r="7" spans="1:15" ht="11.25" customHeight="1" x14ac:dyDescent="0.25">
      <c r="A7" s="810" t="s">
        <v>89</v>
      </c>
      <c r="B7" s="982">
        <v>10698.317576428999</v>
      </c>
      <c r="C7" s="982">
        <v>5255.2343909999991</v>
      </c>
      <c r="D7" s="982">
        <v>3807.8631064819997</v>
      </c>
      <c r="E7" s="982">
        <v>2706.4352510000003</v>
      </c>
      <c r="F7" s="982">
        <v>5936.0070420709981</v>
      </c>
      <c r="G7" s="982">
        <v>2107.751154</v>
      </c>
      <c r="H7" s="982">
        <v>27.643816583000003</v>
      </c>
      <c r="I7" s="982">
        <v>111.58079199999997</v>
      </c>
      <c r="J7" s="982">
        <v>293.58606640199997</v>
      </c>
      <c r="K7" s="982">
        <v>23.172410999999997</v>
      </c>
      <c r="L7" s="982">
        <v>5.3955668000000019E-2</v>
      </c>
      <c r="M7" s="982">
        <v>1.3217699999999997</v>
      </c>
      <c r="N7" s="982">
        <v>633.16358922300003</v>
      </c>
      <c r="O7" s="982">
        <v>304.97301299999998</v>
      </c>
    </row>
    <row r="8" spans="1:15" ht="11.25" customHeight="1" x14ac:dyDescent="0.25">
      <c r="A8" s="810" t="s">
        <v>90</v>
      </c>
      <c r="B8" s="982">
        <v>14184.105290587997</v>
      </c>
      <c r="C8" s="982">
        <v>7484.5868969999992</v>
      </c>
      <c r="D8" s="982">
        <v>10.732350145</v>
      </c>
      <c r="E8" s="982">
        <v>3.1976520000000002</v>
      </c>
      <c r="F8" s="982">
        <v>13864.914101999999</v>
      </c>
      <c r="G8" s="982">
        <v>7354.427631999999</v>
      </c>
      <c r="H8" s="982">
        <v>5.7500000000000002E-5</v>
      </c>
      <c r="I8" s="982">
        <v>2.3899999999999998E-4</v>
      </c>
      <c r="J8" s="982">
        <v>0</v>
      </c>
      <c r="K8" s="982">
        <v>0</v>
      </c>
      <c r="L8" s="982">
        <v>289.012878242</v>
      </c>
      <c r="M8" s="982">
        <v>119.87941000000002</v>
      </c>
      <c r="N8" s="982">
        <v>19.445902700999998</v>
      </c>
      <c r="O8" s="982">
        <v>7.081964000000001</v>
      </c>
    </row>
    <row r="9" spans="1:15" ht="11.25" customHeight="1" x14ac:dyDescent="0.25">
      <c r="A9" s="810" t="s">
        <v>91</v>
      </c>
      <c r="B9" s="982">
        <v>1806.4789124719998</v>
      </c>
      <c r="C9" s="982">
        <v>216.39060499999994</v>
      </c>
      <c r="D9" s="982">
        <v>751.72969937499965</v>
      </c>
      <c r="E9" s="982">
        <v>121.99495899999994</v>
      </c>
      <c r="F9" s="982">
        <v>680.36018878400012</v>
      </c>
      <c r="G9" s="982">
        <v>59.998478000000006</v>
      </c>
      <c r="H9" s="982">
        <v>3.9680959999999994E-2</v>
      </c>
      <c r="I9" s="982">
        <v>0.32952600000000004</v>
      </c>
      <c r="J9" s="982">
        <v>1.7007430020000001</v>
      </c>
      <c r="K9" s="982">
        <v>0.64266299999999998</v>
      </c>
      <c r="L9" s="982">
        <v>0.85213846100000024</v>
      </c>
      <c r="M9" s="982">
        <v>8.331100000000001E-2</v>
      </c>
      <c r="N9" s="982">
        <v>371.79646189000005</v>
      </c>
      <c r="O9" s="982">
        <v>33.341667999999999</v>
      </c>
    </row>
    <row r="10" spans="1:15" ht="11.25" customHeight="1" x14ac:dyDescent="0.25">
      <c r="A10" s="810" t="s">
        <v>92</v>
      </c>
      <c r="B10" s="982">
        <v>5557.343086887</v>
      </c>
      <c r="C10" s="982">
        <v>11904.135359000002</v>
      </c>
      <c r="D10" s="982">
        <v>3754.4585901700002</v>
      </c>
      <c r="E10" s="982">
        <v>9468.8418520000014</v>
      </c>
      <c r="F10" s="982">
        <v>1443.8034664940001</v>
      </c>
      <c r="G10" s="982">
        <v>1884.6454840000004</v>
      </c>
      <c r="H10" s="982">
        <v>9.9059411109999971</v>
      </c>
      <c r="I10" s="982">
        <v>45.436617999999996</v>
      </c>
      <c r="J10" s="982">
        <v>5.8325617949999993</v>
      </c>
      <c r="K10" s="982">
        <v>12.589332000000001</v>
      </c>
      <c r="L10" s="982">
        <v>0.9631007119999998</v>
      </c>
      <c r="M10" s="982">
        <v>4.201365</v>
      </c>
      <c r="N10" s="982">
        <v>342.37942660500005</v>
      </c>
      <c r="O10" s="982">
        <v>488.42070799999993</v>
      </c>
    </row>
    <row r="11" spans="1:15" ht="11.25" customHeight="1" x14ac:dyDescent="0.25">
      <c r="A11" s="810" t="s">
        <v>93</v>
      </c>
      <c r="B11" s="982">
        <v>620.82749600000034</v>
      </c>
      <c r="C11" s="982">
        <v>6832.3476470000014</v>
      </c>
      <c r="D11" s="982">
        <v>260.19170634100021</v>
      </c>
      <c r="E11" s="982">
        <v>4609.1702249999998</v>
      </c>
      <c r="F11" s="982">
        <v>265.83750353300007</v>
      </c>
      <c r="G11" s="982">
        <v>1291.5507030000017</v>
      </c>
      <c r="H11" s="982">
        <v>6.0236770390000007</v>
      </c>
      <c r="I11" s="982">
        <v>235.21465499999974</v>
      </c>
      <c r="J11" s="982">
        <v>1.90976631</v>
      </c>
      <c r="K11" s="982">
        <v>9.8601840000000003</v>
      </c>
      <c r="L11" s="982">
        <v>3.7687178969999997</v>
      </c>
      <c r="M11" s="982">
        <v>145.949882</v>
      </c>
      <c r="N11" s="982">
        <v>83.096124879999991</v>
      </c>
      <c r="O11" s="982">
        <v>540.60199799999998</v>
      </c>
    </row>
    <row r="12" spans="1:15" ht="11.25" customHeight="1" x14ac:dyDescent="0.25">
      <c r="A12" s="810" t="s">
        <v>94</v>
      </c>
      <c r="B12" s="982">
        <v>3314.9797033329987</v>
      </c>
      <c r="C12" s="982">
        <v>2957.7362270000017</v>
      </c>
      <c r="D12" s="982">
        <v>1864.6488753799981</v>
      </c>
      <c r="E12" s="982">
        <v>2119.4136420000023</v>
      </c>
      <c r="F12" s="982">
        <v>1231.1865997870004</v>
      </c>
      <c r="G12" s="982">
        <v>484.8289349999996</v>
      </c>
      <c r="H12" s="982">
        <v>4.5687369899999997</v>
      </c>
      <c r="I12" s="982">
        <v>74.435788999999986</v>
      </c>
      <c r="J12" s="982">
        <v>9.1176566670000003</v>
      </c>
      <c r="K12" s="982">
        <v>8.0104640000000007</v>
      </c>
      <c r="L12" s="982">
        <v>1.2079677019999999</v>
      </c>
      <c r="M12" s="982">
        <v>8.7659269999999978</v>
      </c>
      <c r="N12" s="982">
        <v>204.24986680699999</v>
      </c>
      <c r="O12" s="982">
        <v>262.28147000000001</v>
      </c>
    </row>
    <row r="13" spans="1:15" ht="11.25" customHeight="1" x14ac:dyDescent="0.25">
      <c r="A13" s="810" t="s">
        <v>95</v>
      </c>
      <c r="B13" s="982">
        <v>4680.6543754389986</v>
      </c>
      <c r="C13" s="982">
        <v>2941.9825409999994</v>
      </c>
      <c r="D13" s="982">
        <v>1059.3364096959997</v>
      </c>
      <c r="E13" s="982">
        <v>756.6456159999999</v>
      </c>
      <c r="F13" s="982">
        <v>3567.9464220099999</v>
      </c>
      <c r="G13" s="982">
        <v>2136.3092199999996</v>
      </c>
      <c r="H13" s="982">
        <v>9.3690095999999945E-2</v>
      </c>
      <c r="I13" s="982">
        <v>0.31442399999999998</v>
      </c>
      <c r="J13" s="982">
        <v>0.232294745</v>
      </c>
      <c r="K13" s="982">
        <v>0.31453200000000003</v>
      </c>
      <c r="L13" s="982">
        <v>0.49958106099999988</v>
      </c>
      <c r="M13" s="982">
        <v>3.8133289999999995</v>
      </c>
      <c r="N13" s="982">
        <v>52.545977831000002</v>
      </c>
      <c r="O13" s="982">
        <v>44.585419999999999</v>
      </c>
    </row>
    <row r="14" spans="1:15" ht="11.25" customHeight="1" x14ac:dyDescent="0.25">
      <c r="A14" s="810" t="s">
        <v>96</v>
      </c>
      <c r="B14" s="982">
        <v>7098.2362709619993</v>
      </c>
      <c r="C14" s="982">
        <v>19180.023930999996</v>
      </c>
      <c r="D14" s="982">
        <v>3619.592343063001</v>
      </c>
      <c r="E14" s="982">
        <v>14501.271477999995</v>
      </c>
      <c r="F14" s="982">
        <v>3121.6207881859996</v>
      </c>
      <c r="G14" s="982">
        <v>2911.5339149999991</v>
      </c>
      <c r="H14" s="982">
        <v>3.0401744769999981</v>
      </c>
      <c r="I14" s="982">
        <v>805.85320200000035</v>
      </c>
      <c r="J14" s="982">
        <v>27.380982309000004</v>
      </c>
      <c r="K14" s="982">
        <v>53.703605000000003</v>
      </c>
      <c r="L14" s="982">
        <v>1.7593627599999999</v>
      </c>
      <c r="M14" s="982">
        <v>32.130062000000002</v>
      </c>
      <c r="N14" s="982">
        <v>324.84262016700006</v>
      </c>
      <c r="O14" s="982">
        <v>875.53166900000019</v>
      </c>
    </row>
    <row r="15" spans="1:15" ht="11.25" customHeight="1" x14ac:dyDescent="0.25">
      <c r="A15" s="810" t="s">
        <v>97</v>
      </c>
      <c r="B15" s="982">
        <v>2393.3188070380006</v>
      </c>
      <c r="C15" s="982">
        <v>1462.8097869999999</v>
      </c>
      <c r="D15" s="982">
        <v>1697.2305429250005</v>
      </c>
      <c r="E15" s="982">
        <v>1098.7602420000001</v>
      </c>
      <c r="F15" s="982">
        <v>390.691567674</v>
      </c>
      <c r="G15" s="982">
        <v>185.60823999999997</v>
      </c>
      <c r="H15" s="982">
        <v>0.45098621700000019</v>
      </c>
      <c r="I15" s="982">
        <v>16.792313000000007</v>
      </c>
      <c r="J15" s="982">
        <v>4.0901244460000008</v>
      </c>
      <c r="K15" s="982">
        <v>0.95699100000000004</v>
      </c>
      <c r="L15" s="982">
        <v>0.44951225799999989</v>
      </c>
      <c r="M15" s="982">
        <v>2.1425489999999994</v>
      </c>
      <c r="N15" s="982">
        <v>300.40607351800003</v>
      </c>
      <c r="O15" s="982">
        <v>158.549452</v>
      </c>
    </row>
    <row r="16" spans="1:15" x14ac:dyDescent="0.25">
      <c r="A16" s="810" t="s">
        <v>98</v>
      </c>
      <c r="B16" s="982">
        <v>4739.1059493099983</v>
      </c>
      <c r="C16" s="982">
        <v>8490.2260309999983</v>
      </c>
      <c r="D16" s="982">
        <v>2208.861638170999</v>
      </c>
      <c r="E16" s="982">
        <v>5558.5745529999976</v>
      </c>
      <c r="F16" s="982">
        <v>2149.8690888889996</v>
      </c>
      <c r="G16" s="982">
        <v>2018.6381930000002</v>
      </c>
      <c r="H16" s="982">
        <v>1.9715683329999956</v>
      </c>
      <c r="I16" s="982">
        <v>154.23547699999983</v>
      </c>
      <c r="J16" s="982">
        <v>177.14534596500002</v>
      </c>
      <c r="K16" s="982">
        <v>180.61418099999995</v>
      </c>
      <c r="L16" s="982">
        <v>0.61335145199999996</v>
      </c>
      <c r="M16" s="982">
        <v>7.9255880000000021</v>
      </c>
      <c r="N16" s="982">
        <v>200.64495649999998</v>
      </c>
      <c r="O16" s="982">
        <v>570.23803900000007</v>
      </c>
    </row>
    <row r="17" spans="1:15" ht="11.25" customHeight="1" x14ac:dyDescent="0.25">
      <c r="A17" s="810" t="s">
        <v>99</v>
      </c>
      <c r="B17" s="982">
        <v>1330.9712451979997</v>
      </c>
      <c r="C17" s="982">
        <v>21539.403563000003</v>
      </c>
      <c r="D17" s="982">
        <v>673.4268360899996</v>
      </c>
      <c r="E17" s="982">
        <v>14751.394035000001</v>
      </c>
      <c r="F17" s="982">
        <v>557.25884468100003</v>
      </c>
      <c r="G17" s="982">
        <v>2908.8794800000005</v>
      </c>
      <c r="H17" s="982">
        <v>10.618146343999998</v>
      </c>
      <c r="I17" s="982">
        <v>2361.0554599999987</v>
      </c>
      <c r="J17" s="982">
        <v>1.6366939769999993</v>
      </c>
      <c r="K17" s="982">
        <v>37.48807200000001</v>
      </c>
      <c r="L17" s="982">
        <v>1.60005654</v>
      </c>
      <c r="M17" s="982">
        <v>82.134450999999984</v>
      </c>
      <c r="N17" s="982">
        <v>86.430667566000011</v>
      </c>
      <c r="O17" s="982">
        <v>1398.4520649999999</v>
      </c>
    </row>
    <row r="18" spans="1:15" ht="11.25" customHeight="1" x14ac:dyDescent="0.25">
      <c r="A18" s="810" t="s">
        <v>100</v>
      </c>
      <c r="B18" s="982">
        <v>1276.5931587659995</v>
      </c>
      <c r="C18" s="982">
        <v>14858.576760999997</v>
      </c>
      <c r="D18" s="982">
        <v>765.77338370299958</v>
      </c>
      <c r="E18" s="982">
        <v>8508.8588029999992</v>
      </c>
      <c r="F18" s="982">
        <v>243.81757567300008</v>
      </c>
      <c r="G18" s="982">
        <v>3217.0604839999992</v>
      </c>
      <c r="H18" s="982">
        <v>1.3311205549999996</v>
      </c>
      <c r="I18" s="982">
        <v>351.15229399999993</v>
      </c>
      <c r="J18" s="982">
        <v>8.4039209660000012</v>
      </c>
      <c r="K18" s="982">
        <v>114.436204</v>
      </c>
      <c r="L18" s="982">
        <v>8.6554459629999982</v>
      </c>
      <c r="M18" s="982">
        <v>941.86699699999997</v>
      </c>
      <c r="N18" s="982">
        <v>248.61171190599995</v>
      </c>
      <c r="O18" s="982">
        <v>1725.2019790000004</v>
      </c>
    </row>
    <row r="19" spans="1:15" ht="11.25" customHeight="1" x14ac:dyDescent="0.25">
      <c r="A19" s="810" t="s">
        <v>101</v>
      </c>
      <c r="B19" s="982">
        <v>416.8573621920001</v>
      </c>
      <c r="C19" s="982">
        <v>2339.3874949999999</v>
      </c>
      <c r="D19" s="982">
        <v>268.62047032000009</v>
      </c>
      <c r="E19" s="982">
        <v>1572.0042959999996</v>
      </c>
      <c r="F19" s="982">
        <v>64.035710675999979</v>
      </c>
      <c r="G19" s="982">
        <v>279.64242700000011</v>
      </c>
      <c r="H19" s="982">
        <v>0.80758426799999983</v>
      </c>
      <c r="I19" s="982">
        <v>84.947630999999959</v>
      </c>
      <c r="J19" s="982">
        <v>0.15433121000000002</v>
      </c>
      <c r="K19" s="982">
        <v>0.85645399999999994</v>
      </c>
      <c r="L19" s="982">
        <v>1.0748431680000001</v>
      </c>
      <c r="M19" s="982">
        <v>22.739629000000001</v>
      </c>
      <c r="N19" s="982">
        <v>82.164422550000012</v>
      </c>
      <c r="O19" s="982">
        <v>379.19705800000008</v>
      </c>
    </row>
    <row r="20" spans="1:15" ht="11.25" customHeight="1" x14ac:dyDescent="0.25">
      <c r="A20" s="810" t="s">
        <v>102</v>
      </c>
      <c r="B20" s="982">
        <v>2127.9567356050002</v>
      </c>
      <c r="C20" s="982">
        <v>710.86928000000012</v>
      </c>
      <c r="D20" s="982">
        <v>605.89640122599985</v>
      </c>
      <c r="E20" s="982">
        <v>268.08795000000009</v>
      </c>
      <c r="F20" s="982">
        <v>1413.085719767</v>
      </c>
      <c r="G20" s="982">
        <v>418.64220399999999</v>
      </c>
      <c r="H20" s="982">
        <v>1.2547644E-2</v>
      </c>
      <c r="I20" s="982">
        <v>2.7885179999999998</v>
      </c>
      <c r="J20" s="982">
        <v>4.8714470000000007</v>
      </c>
      <c r="K20" s="982">
        <v>2.1292300000000002</v>
      </c>
      <c r="L20" s="982">
        <v>1.2220172999999999E-2</v>
      </c>
      <c r="M20" s="982">
        <v>1.5433000000000001E-2</v>
      </c>
      <c r="N20" s="982">
        <v>104.07839979500002</v>
      </c>
      <c r="O20" s="982">
        <v>19.205945</v>
      </c>
    </row>
    <row r="21" spans="1:15" ht="11.25" customHeight="1" x14ac:dyDescent="0.25">
      <c r="A21" s="810" t="s">
        <v>103</v>
      </c>
      <c r="B21" s="982">
        <v>0</v>
      </c>
      <c r="C21" s="982">
        <v>0</v>
      </c>
      <c r="D21" s="982">
        <v>0</v>
      </c>
      <c r="E21" s="982">
        <v>0</v>
      </c>
      <c r="F21" s="982">
        <v>0</v>
      </c>
      <c r="G21" s="982">
        <v>0</v>
      </c>
      <c r="H21" s="982">
        <v>0</v>
      </c>
      <c r="I21" s="982">
        <v>0</v>
      </c>
      <c r="J21" s="982">
        <v>0</v>
      </c>
      <c r="K21" s="982">
        <v>0</v>
      </c>
      <c r="L21" s="982">
        <v>0</v>
      </c>
      <c r="M21" s="982">
        <v>0</v>
      </c>
      <c r="N21" s="982">
        <v>0</v>
      </c>
      <c r="O21" s="982">
        <v>0</v>
      </c>
    </row>
    <row r="22" spans="1:15" ht="11.25" customHeight="1" x14ac:dyDescent="0.25">
      <c r="A22" s="810" t="s">
        <v>104</v>
      </c>
      <c r="B22" s="982">
        <v>0</v>
      </c>
      <c r="C22" s="982">
        <v>0</v>
      </c>
      <c r="D22" s="982">
        <v>0</v>
      </c>
      <c r="E22" s="982">
        <v>0</v>
      </c>
      <c r="F22" s="982">
        <v>0</v>
      </c>
      <c r="G22" s="982">
        <v>0</v>
      </c>
      <c r="H22" s="982">
        <v>0</v>
      </c>
      <c r="I22" s="982">
        <v>0</v>
      </c>
      <c r="J22" s="982">
        <v>0</v>
      </c>
      <c r="K22" s="982">
        <v>0</v>
      </c>
      <c r="L22" s="982">
        <v>0</v>
      </c>
      <c r="M22" s="982">
        <v>0</v>
      </c>
      <c r="N22" s="982">
        <v>0</v>
      </c>
      <c r="O22" s="982">
        <v>0</v>
      </c>
    </row>
    <row r="23" spans="1:15" ht="11.25" customHeight="1" x14ac:dyDescent="0.25">
      <c r="A23" s="810" t="s">
        <v>105</v>
      </c>
      <c r="B23" s="982">
        <v>0.15253195</v>
      </c>
      <c r="C23" s="982">
        <v>3.6855060000000002</v>
      </c>
      <c r="D23" s="982">
        <v>9.9171234999999996E-2</v>
      </c>
      <c r="E23" s="982">
        <v>1.3030979999999999</v>
      </c>
      <c r="F23" s="982">
        <v>3.7090250000000005E-2</v>
      </c>
      <c r="G23" s="982">
        <v>1.5515850000000002</v>
      </c>
      <c r="H23" s="982">
        <v>3.4209849999999997E-3</v>
      </c>
      <c r="I23" s="982">
        <v>0.56450800000000001</v>
      </c>
      <c r="J23" s="982">
        <v>0</v>
      </c>
      <c r="K23" s="982">
        <v>0</v>
      </c>
      <c r="L23" s="982">
        <v>6.7034699999999996E-4</v>
      </c>
      <c r="M23" s="982">
        <v>0.10034499999999995</v>
      </c>
      <c r="N23" s="982">
        <v>1.2179132999999998E-2</v>
      </c>
      <c r="O23" s="982">
        <v>0.16597000000000001</v>
      </c>
    </row>
    <row r="24" spans="1:15" ht="11.25" customHeight="1" x14ac:dyDescent="0.25">
      <c r="A24" s="810" t="s">
        <v>1284</v>
      </c>
      <c r="B24" s="982">
        <v>0</v>
      </c>
      <c r="C24" s="982">
        <v>0</v>
      </c>
      <c r="D24" s="982">
        <v>0</v>
      </c>
      <c r="E24" s="982">
        <v>0</v>
      </c>
      <c r="F24" s="982">
        <v>0</v>
      </c>
      <c r="G24" s="982">
        <v>0</v>
      </c>
      <c r="H24" s="982">
        <v>0</v>
      </c>
      <c r="I24" s="982">
        <v>0</v>
      </c>
      <c r="J24" s="982">
        <v>0</v>
      </c>
      <c r="K24" s="982">
        <v>0</v>
      </c>
      <c r="L24" s="982">
        <v>0</v>
      </c>
      <c r="M24" s="982">
        <v>0</v>
      </c>
      <c r="N24" s="982">
        <v>0</v>
      </c>
      <c r="O24" s="982">
        <v>0</v>
      </c>
    </row>
    <row r="25" spans="1:15" ht="11.25" customHeight="1" x14ac:dyDescent="0.25">
      <c r="A25" s="810" t="s">
        <v>107</v>
      </c>
      <c r="B25" s="982">
        <v>0.21879239900000003</v>
      </c>
      <c r="C25" s="982">
        <v>31.295822000000001</v>
      </c>
      <c r="D25" s="982">
        <v>0.11649909700000001</v>
      </c>
      <c r="E25" s="982">
        <v>10.615955000000001</v>
      </c>
      <c r="F25" s="982">
        <v>6.0864415000000012E-2</v>
      </c>
      <c r="G25" s="982">
        <v>0.96045399999999992</v>
      </c>
      <c r="H25" s="982">
        <v>2.6649909000000013E-2</v>
      </c>
      <c r="I25" s="982">
        <v>17.67022</v>
      </c>
      <c r="J25" s="982">
        <v>0</v>
      </c>
      <c r="K25" s="982">
        <v>0</v>
      </c>
      <c r="L25" s="982">
        <v>1.3107907000000002E-2</v>
      </c>
      <c r="M25" s="982">
        <v>0.27426200000000001</v>
      </c>
      <c r="N25" s="982">
        <v>1.6710709999999997E-3</v>
      </c>
      <c r="O25" s="982">
        <v>1.774931</v>
      </c>
    </row>
    <row r="26" spans="1:15" ht="11.25" customHeight="1" x14ac:dyDescent="0.25">
      <c r="A26" s="810" t="s">
        <v>108</v>
      </c>
      <c r="B26" s="982">
        <v>0.17849200000000001</v>
      </c>
      <c r="C26" s="982">
        <v>1034.7579879999998</v>
      </c>
      <c r="D26" s="982">
        <v>0.17849200000000001</v>
      </c>
      <c r="E26" s="982">
        <v>0.43103800000000003</v>
      </c>
      <c r="F26" s="982">
        <v>0</v>
      </c>
      <c r="G26" s="982">
        <v>0</v>
      </c>
      <c r="H26" s="982">
        <v>0</v>
      </c>
      <c r="I26" s="982">
        <v>0</v>
      </c>
      <c r="J26" s="982">
        <v>0</v>
      </c>
      <c r="K26" s="982">
        <v>0</v>
      </c>
      <c r="L26" s="982">
        <v>0</v>
      </c>
      <c r="M26" s="982">
        <v>1034.3269499999999</v>
      </c>
      <c r="N26" s="983">
        <v>0</v>
      </c>
      <c r="O26" s="982">
        <v>0</v>
      </c>
    </row>
    <row r="27" spans="1:15" ht="5.15" customHeight="1" thickBot="1" x14ac:dyDescent="0.3">
      <c r="A27" s="811"/>
      <c r="B27" s="811"/>
      <c r="C27" s="811"/>
      <c r="D27" s="811"/>
      <c r="E27" s="811"/>
      <c r="F27" s="811"/>
      <c r="G27" s="811"/>
      <c r="H27" s="811"/>
      <c r="I27" s="811"/>
      <c r="J27" s="811"/>
      <c r="K27" s="811"/>
      <c r="L27" s="811"/>
      <c r="M27" s="811"/>
      <c r="N27" s="811"/>
      <c r="O27" s="811"/>
    </row>
    <row r="28" spans="1:15" ht="12" customHeight="1" thickTop="1" x14ac:dyDescent="0.25">
      <c r="A28" s="813" t="s">
        <v>1285</v>
      </c>
      <c r="H28" s="812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Sheet137"/>
  <dimension ref="A1:O28"/>
  <sheetViews>
    <sheetView showGridLines="0" workbookViewId="0">
      <selection sqref="A1:O1"/>
    </sheetView>
  </sheetViews>
  <sheetFormatPr defaultColWidth="12.54296875" defaultRowHeight="12.5" x14ac:dyDescent="0.25"/>
  <cols>
    <col min="1" max="1" width="35.54296875" style="1" bestFit="1" customWidth="1"/>
    <col min="2" max="15" width="5.54296875" style="1" customWidth="1"/>
    <col min="16" max="16" width="1.54296875" style="1" customWidth="1"/>
    <col min="17" max="16384" width="12.54296875" style="1"/>
  </cols>
  <sheetData>
    <row r="1" spans="1:15" ht="28.4" customHeight="1" x14ac:dyDescent="0.25">
      <c r="A1" s="1735" t="s">
        <v>1957</v>
      </c>
      <c r="B1" s="1735"/>
      <c r="C1" s="1735"/>
      <c r="D1" s="1735"/>
      <c r="E1" s="1735"/>
      <c r="F1" s="1735"/>
      <c r="G1" s="1735"/>
      <c r="H1" s="1735"/>
      <c r="I1" s="1735"/>
      <c r="J1" s="1735"/>
      <c r="K1" s="1735"/>
      <c r="L1" s="1735"/>
      <c r="M1" s="1735"/>
      <c r="N1" s="1735"/>
      <c r="O1" s="1735"/>
    </row>
    <row r="2" spans="1:15" ht="14.15" customHeight="1" x14ac:dyDescent="0.25">
      <c r="A2" s="856">
        <v>2024</v>
      </c>
      <c r="B2" s="857"/>
      <c r="C2" s="857"/>
      <c r="D2" s="857"/>
      <c r="E2" s="857"/>
      <c r="F2" s="858"/>
      <c r="G2" s="857"/>
      <c r="H2" s="857"/>
      <c r="I2" s="857"/>
      <c r="J2" s="857"/>
      <c r="K2" s="857"/>
      <c r="L2" s="857"/>
      <c r="M2" s="859"/>
      <c r="N2" s="857"/>
      <c r="O2" s="859"/>
    </row>
    <row r="3" spans="1:15" ht="50.15" customHeight="1" x14ac:dyDescent="0.25">
      <c r="A3" s="860" t="s">
        <v>0</v>
      </c>
      <c r="B3" s="1736" t="s">
        <v>1</v>
      </c>
      <c r="C3" s="1736"/>
      <c r="D3" s="1736" t="s">
        <v>2</v>
      </c>
      <c r="E3" s="1736"/>
      <c r="F3" s="1736" t="s">
        <v>3</v>
      </c>
      <c r="G3" s="1736"/>
      <c r="H3" s="1736" t="s">
        <v>4</v>
      </c>
      <c r="I3" s="1736"/>
      <c r="J3" s="1736" t="s">
        <v>5</v>
      </c>
      <c r="K3" s="1736"/>
      <c r="L3" s="1737" t="s">
        <v>113</v>
      </c>
      <c r="M3" s="1738"/>
      <c r="N3" s="1737" t="s">
        <v>109</v>
      </c>
      <c r="O3" s="1738"/>
    </row>
    <row r="4" spans="1:15" s="5" customFormat="1" ht="18.649999999999999" customHeight="1" x14ac:dyDescent="0.2">
      <c r="A4" s="861" t="s">
        <v>1956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1.25" customHeight="1" x14ac:dyDescent="0.25">
      <c r="A6" s="863" t="s">
        <v>6</v>
      </c>
      <c r="B6" s="986">
        <v>39155.098622057994</v>
      </c>
      <c r="C6" s="986">
        <v>78895.068759999995</v>
      </c>
      <c r="D6" s="986">
        <v>17746.289757124992</v>
      </c>
      <c r="E6" s="986">
        <v>48433.233057999998</v>
      </c>
      <c r="F6" s="986">
        <v>16777.110267826996</v>
      </c>
      <c r="G6" s="986">
        <v>20994.148370999999</v>
      </c>
      <c r="H6" s="986">
        <v>1546.0229585079996</v>
      </c>
      <c r="I6" s="986">
        <v>5367.9526210000013</v>
      </c>
      <c r="J6" s="986">
        <v>155.07458400299998</v>
      </c>
      <c r="K6" s="986">
        <v>630.19484599999998</v>
      </c>
      <c r="L6" s="986">
        <v>971.85433670799978</v>
      </c>
      <c r="M6" s="986">
        <v>712.73069500000008</v>
      </c>
      <c r="N6" s="986">
        <v>1958.7467178869999</v>
      </c>
      <c r="O6" s="986">
        <v>2756.8091689999997</v>
      </c>
    </row>
    <row r="7" spans="1:15" ht="11.25" customHeight="1" x14ac:dyDescent="0.25">
      <c r="A7" s="810" t="s">
        <v>89</v>
      </c>
      <c r="B7" s="987">
        <v>2198.8558818639999</v>
      </c>
      <c r="C7" s="987">
        <v>2511.2092530000004</v>
      </c>
      <c r="D7" s="987">
        <v>1683.7761457249999</v>
      </c>
      <c r="E7" s="987">
        <v>1919.6680110000007</v>
      </c>
      <c r="F7" s="987">
        <v>127.59123753100003</v>
      </c>
      <c r="G7" s="987">
        <v>262.66862600000002</v>
      </c>
      <c r="H7" s="987">
        <v>3.7451150120000003</v>
      </c>
      <c r="I7" s="987">
        <v>69.889088000000001</v>
      </c>
      <c r="J7" s="987">
        <v>1.3898720539999998</v>
      </c>
      <c r="K7" s="987">
        <v>3.5865709999999997</v>
      </c>
      <c r="L7" s="987">
        <v>8.2689999999999999E-6</v>
      </c>
      <c r="M7" s="987">
        <v>1.1460000000000001E-3</v>
      </c>
      <c r="N7" s="987">
        <v>382.35350327299989</v>
      </c>
      <c r="O7" s="987">
        <v>255.39581099999998</v>
      </c>
    </row>
    <row r="8" spans="1:15" ht="11.25" customHeight="1" x14ac:dyDescent="0.25">
      <c r="A8" s="810" t="s">
        <v>90</v>
      </c>
      <c r="B8" s="987">
        <v>973.25145667499999</v>
      </c>
      <c r="C8" s="987">
        <v>421.52401700000007</v>
      </c>
      <c r="D8" s="987">
        <v>3.2621504559999996</v>
      </c>
      <c r="E8" s="987">
        <v>0.72680100000000003</v>
      </c>
      <c r="F8" s="987">
        <v>3.2418000000000002E-2</v>
      </c>
      <c r="G8" s="987">
        <v>1.0107E-2</v>
      </c>
      <c r="H8" s="987">
        <v>0</v>
      </c>
      <c r="I8" s="987">
        <v>0</v>
      </c>
      <c r="J8" s="987">
        <v>0</v>
      </c>
      <c r="K8" s="987">
        <v>0</v>
      </c>
      <c r="L8" s="987">
        <v>969.92108825699995</v>
      </c>
      <c r="M8" s="987">
        <v>420.78053600000004</v>
      </c>
      <c r="N8" s="987">
        <v>3.5799962000000005E-2</v>
      </c>
      <c r="O8" s="987">
        <v>6.5730000000000007E-3</v>
      </c>
    </row>
    <row r="9" spans="1:15" ht="11.25" customHeight="1" x14ac:dyDescent="0.25">
      <c r="A9" s="810" t="s">
        <v>91</v>
      </c>
      <c r="B9" s="987">
        <v>3476.7716860559985</v>
      </c>
      <c r="C9" s="987">
        <v>816.33185400000002</v>
      </c>
      <c r="D9" s="987">
        <v>864.63978603399971</v>
      </c>
      <c r="E9" s="987">
        <v>239.95732899999999</v>
      </c>
      <c r="F9" s="987">
        <v>2284.9046323819989</v>
      </c>
      <c r="G9" s="987">
        <v>552.012923</v>
      </c>
      <c r="H9" s="987">
        <v>0.46008083100000008</v>
      </c>
      <c r="I9" s="987">
        <v>0.61484600000000011</v>
      </c>
      <c r="J9" s="987">
        <v>10.657910000000001</v>
      </c>
      <c r="K9" s="987">
        <v>0.32496800000000003</v>
      </c>
      <c r="L9" s="987">
        <v>2.5685999999999998E-5</v>
      </c>
      <c r="M9" s="987">
        <v>1.37E-4</v>
      </c>
      <c r="N9" s="987">
        <v>316.10925112300004</v>
      </c>
      <c r="O9" s="987">
        <v>23.421650999999997</v>
      </c>
    </row>
    <row r="10" spans="1:15" ht="11.25" customHeight="1" x14ac:dyDescent="0.25">
      <c r="A10" s="810" t="s">
        <v>92</v>
      </c>
      <c r="B10" s="987">
        <v>4108.5986442219992</v>
      </c>
      <c r="C10" s="987">
        <v>9144.183035</v>
      </c>
      <c r="D10" s="987">
        <v>2535.2892527539998</v>
      </c>
      <c r="E10" s="987">
        <v>5883.1617029999998</v>
      </c>
      <c r="F10" s="987">
        <v>1172.6591738989996</v>
      </c>
      <c r="G10" s="987">
        <v>2677.1940479999985</v>
      </c>
      <c r="H10" s="987">
        <v>3.2730283999999998</v>
      </c>
      <c r="I10" s="987">
        <v>88.519292000000007</v>
      </c>
      <c r="J10" s="987">
        <v>5.6715149009999992</v>
      </c>
      <c r="K10" s="987">
        <v>12.428910999999999</v>
      </c>
      <c r="L10" s="987">
        <v>7.2830779999999958E-3</v>
      </c>
      <c r="M10" s="987">
        <v>0.88362899999999989</v>
      </c>
      <c r="N10" s="987">
        <v>391.69839119000005</v>
      </c>
      <c r="O10" s="987">
        <v>481.995452</v>
      </c>
    </row>
    <row r="11" spans="1:15" ht="11.25" customHeight="1" x14ac:dyDescent="0.25">
      <c r="A11" s="810" t="s">
        <v>93</v>
      </c>
      <c r="B11" s="987">
        <v>501.55228196200022</v>
      </c>
      <c r="C11" s="987">
        <v>7705.4531960000004</v>
      </c>
      <c r="D11" s="987">
        <v>340.76928603900001</v>
      </c>
      <c r="E11" s="987">
        <v>5980.8481869999987</v>
      </c>
      <c r="F11" s="987">
        <v>123.82053158800022</v>
      </c>
      <c r="G11" s="987">
        <v>820.99724800000001</v>
      </c>
      <c r="H11" s="987">
        <v>8.1671681149999973</v>
      </c>
      <c r="I11" s="987">
        <v>510.41005300000103</v>
      </c>
      <c r="J11" s="987">
        <v>1.8987128579999997</v>
      </c>
      <c r="K11" s="987">
        <v>15.450626999999995</v>
      </c>
      <c r="L11" s="987">
        <v>0.17408673699999999</v>
      </c>
      <c r="M11" s="987">
        <v>13.436135999999999</v>
      </c>
      <c r="N11" s="987">
        <v>26.722496624999998</v>
      </c>
      <c r="O11" s="987">
        <v>364.31094500000006</v>
      </c>
    </row>
    <row r="12" spans="1:15" ht="11.25" customHeight="1" x14ac:dyDescent="0.25">
      <c r="A12" s="810" t="s">
        <v>94</v>
      </c>
      <c r="B12" s="987">
        <v>5128.2833993959985</v>
      </c>
      <c r="C12" s="987">
        <v>5323.9758440000023</v>
      </c>
      <c r="D12" s="987">
        <v>2231.727849935</v>
      </c>
      <c r="E12" s="987">
        <v>2797.6863180000028</v>
      </c>
      <c r="F12" s="987">
        <v>2741.8592751149981</v>
      </c>
      <c r="G12" s="987">
        <v>2274.4401950000006</v>
      </c>
      <c r="H12" s="987">
        <v>8.4409346340000013</v>
      </c>
      <c r="I12" s="987">
        <v>97.666500999999911</v>
      </c>
      <c r="J12" s="987">
        <v>0.50605131499999989</v>
      </c>
      <c r="K12" s="987">
        <v>1.7672520000000005</v>
      </c>
      <c r="L12" s="987">
        <v>9.1435959999999986E-3</v>
      </c>
      <c r="M12" s="987">
        <v>0.33079499999999995</v>
      </c>
      <c r="N12" s="987">
        <v>145.74014480099996</v>
      </c>
      <c r="O12" s="987">
        <v>152.08478300000004</v>
      </c>
    </row>
    <row r="13" spans="1:15" ht="11.25" customHeight="1" x14ac:dyDescent="0.25">
      <c r="A13" s="810" t="s">
        <v>95</v>
      </c>
      <c r="B13" s="987">
        <v>6828.1759576430004</v>
      </c>
      <c r="C13" s="987">
        <v>4643.4573390000023</v>
      </c>
      <c r="D13" s="987">
        <v>524.18239822999988</v>
      </c>
      <c r="E13" s="987">
        <v>360.75333800000004</v>
      </c>
      <c r="F13" s="987">
        <v>4864.3946574150004</v>
      </c>
      <c r="G13" s="987">
        <v>3116.0619270000011</v>
      </c>
      <c r="H13" s="987">
        <v>1400.1933133469997</v>
      </c>
      <c r="I13" s="987">
        <v>1136.1264509999999</v>
      </c>
      <c r="J13" s="987">
        <v>8.2214000000000002E-3</v>
      </c>
      <c r="K13" s="987">
        <v>4.4692000000000003E-2</v>
      </c>
      <c r="L13" s="987">
        <v>1.0000000000000001E-7</v>
      </c>
      <c r="M13" s="987">
        <v>1.2E-5</v>
      </c>
      <c r="N13" s="987">
        <v>39.397367150999997</v>
      </c>
      <c r="O13" s="987">
        <v>30.470919000000002</v>
      </c>
    </row>
    <row r="14" spans="1:15" ht="11.25" customHeight="1" x14ac:dyDescent="0.25">
      <c r="A14" s="810" t="s">
        <v>96</v>
      </c>
      <c r="B14" s="987">
        <v>4010.3520421050016</v>
      </c>
      <c r="C14" s="987">
        <v>11665.354330000004</v>
      </c>
      <c r="D14" s="987">
        <v>2741.1614208320002</v>
      </c>
      <c r="E14" s="987">
        <v>7619.2269790000046</v>
      </c>
      <c r="F14" s="987">
        <v>1140.4059941330015</v>
      </c>
      <c r="G14" s="987">
        <v>2357.5155169999998</v>
      </c>
      <c r="H14" s="987">
        <v>5.7615002699999955</v>
      </c>
      <c r="I14" s="987">
        <v>1427.5074060000004</v>
      </c>
      <c r="J14" s="987">
        <v>5.992078271000004</v>
      </c>
      <c r="K14" s="987">
        <v>16.908775999999996</v>
      </c>
      <c r="L14" s="987">
        <v>0.10630082699999999</v>
      </c>
      <c r="M14" s="987">
        <v>12.892106000000009</v>
      </c>
      <c r="N14" s="987">
        <v>116.92474777200002</v>
      </c>
      <c r="O14" s="987">
        <v>231.30354599999995</v>
      </c>
    </row>
    <row r="15" spans="1:15" ht="11.25" customHeight="1" x14ac:dyDescent="0.25">
      <c r="A15" s="810" t="s">
        <v>97</v>
      </c>
      <c r="B15" s="987">
        <v>4977.8530702779972</v>
      </c>
      <c r="C15" s="987">
        <v>2448.3975949999985</v>
      </c>
      <c r="D15" s="987">
        <v>2576.8441444359978</v>
      </c>
      <c r="E15" s="987">
        <v>1615.8357929999984</v>
      </c>
      <c r="F15" s="987">
        <v>2133.9808473569992</v>
      </c>
      <c r="G15" s="987">
        <v>681.5081329999997</v>
      </c>
      <c r="H15" s="987">
        <v>1.9334919019999992</v>
      </c>
      <c r="I15" s="987">
        <v>27.222052000000026</v>
      </c>
      <c r="J15" s="987">
        <v>1.424947787</v>
      </c>
      <c r="K15" s="987">
        <v>2.1428719999999997</v>
      </c>
      <c r="L15" s="987">
        <v>9.2968270000000006E-3</v>
      </c>
      <c r="M15" s="987">
        <v>4.7968999999999998E-2</v>
      </c>
      <c r="N15" s="987">
        <v>263.66034196900006</v>
      </c>
      <c r="O15" s="987">
        <v>121.64077600000002</v>
      </c>
    </row>
    <row r="16" spans="1:15" ht="11.25" customHeight="1" x14ac:dyDescent="0.25">
      <c r="A16" s="810" t="s">
        <v>98</v>
      </c>
      <c r="B16" s="987">
        <v>3405.8711069059987</v>
      </c>
      <c r="C16" s="987">
        <v>6881.3961290000034</v>
      </c>
      <c r="D16" s="987">
        <v>1992.3183563839993</v>
      </c>
      <c r="E16" s="987">
        <v>4570.1018740000018</v>
      </c>
      <c r="F16" s="987">
        <v>1277.5743799039994</v>
      </c>
      <c r="G16" s="987">
        <v>1608.992688</v>
      </c>
      <c r="H16" s="987">
        <v>8.5609445259999948</v>
      </c>
      <c r="I16" s="987">
        <v>340.31898700000022</v>
      </c>
      <c r="J16" s="987">
        <v>29.181703435999999</v>
      </c>
      <c r="K16" s="987">
        <v>25.482082000000002</v>
      </c>
      <c r="L16" s="987">
        <v>9.4309482E-2</v>
      </c>
      <c r="M16" s="987">
        <v>0.51641200000000009</v>
      </c>
      <c r="N16" s="987">
        <v>98.141413173999993</v>
      </c>
      <c r="O16" s="987">
        <v>335.98408600000005</v>
      </c>
    </row>
    <row r="17" spans="1:15" ht="11.25" customHeight="1" x14ac:dyDescent="0.25">
      <c r="A17" s="810" t="s">
        <v>99</v>
      </c>
      <c r="B17" s="987">
        <v>767.27925056099991</v>
      </c>
      <c r="C17" s="987">
        <v>13085.224010999995</v>
      </c>
      <c r="D17" s="987">
        <v>587.36879461699971</v>
      </c>
      <c r="E17" s="987">
        <v>9651.3023509999966</v>
      </c>
      <c r="F17" s="987">
        <v>137.96108737100013</v>
      </c>
      <c r="G17" s="987">
        <v>1754.8996639999996</v>
      </c>
      <c r="H17" s="987">
        <v>6.5935624710000011</v>
      </c>
      <c r="I17" s="987">
        <v>1284.4695469999999</v>
      </c>
      <c r="J17" s="987">
        <v>5.7887801460000006</v>
      </c>
      <c r="K17" s="987">
        <v>16.030731999999997</v>
      </c>
      <c r="L17" s="987">
        <v>1.8313148000000001E-2</v>
      </c>
      <c r="M17" s="987">
        <v>2.5039989999999999</v>
      </c>
      <c r="N17" s="987">
        <v>29.548712807999998</v>
      </c>
      <c r="O17" s="987">
        <v>376.01771799999995</v>
      </c>
    </row>
    <row r="18" spans="1:15" ht="11.25" customHeight="1" x14ac:dyDescent="0.25">
      <c r="A18" s="810" t="s">
        <v>100</v>
      </c>
      <c r="B18" s="987">
        <v>992.25187753899968</v>
      </c>
      <c r="C18" s="987">
        <v>10584.606854</v>
      </c>
      <c r="D18" s="987">
        <v>542.28204530399967</v>
      </c>
      <c r="E18" s="987">
        <v>5375.5282479999978</v>
      </c>
      <c r="F18" s="987">
        <v>376.92859000999999</v>
      </c>
      <c r="G18" s="987">
        <v>4361.2526240000007</v>
      </c>
      <c r="H18" s="987">
        <v>0.96132624599999927</v>
      </c>
      <c r="I18" s="987">
        <v>154.671244</v>
      </c>
      <c r="J18" s="987">
        <v>50.91285101399999</v>
      </c>
      <c r="K18" s="987">
        <v>519.02422999999999</v>
      </c>
      <c r="L18" s="987">
        <v>1.428736929</v>
      </c>
      <c r="M18" s="987">
        <v>43.705332999999996</v>
      </c>
      <c r="N18" s="987">
        <v>19.738328035999999</v>
      </c>
      <c r="O18" s="987">
        <v>130.42517500000005</v>
      </c>
    </row>
    <row r="19" spans="1:15" ht="11.25" customHeight="1" x14ac:dyDescent="0.25">
      <c r="A19" s="810" t="s">
        <v>101</v>
      </c>
      <c r="B19" s="987">
        <v>419.1390995890003</v>
      </c>
      <c r="C19" s="987">
        <v>2499.3778329999996</v>
      </c>
      <c r="D19" s="987">
        <v>287.95707790500023</v>
      </c>
      <c r="E19" s="987">
        <v>1856.9538899999993</v>
      </c>
      <c r="F19" s="987">
        <v>87.02362211400002</v>
      </c>
      <c r="G19" s="987">
        <v>314.31695500000006</v>
      </c>
      <c r="H19" s="987">
        <v>1.1524755890000009</v>
      </c>
      <c r="I19" s="987">
        <v>115.23889800000006</v>
      </c>
      <c r="J19" s="987">
        <v>0.78501382099999972</v>
      </c>
      <c r="K19" s="987">
        <v>11.607473000000002</v>
      </c>
      <c r="L19" s="987">
        <v>8.5743771999999996E-2</v>
      </c>
      <c r="M19" s="987">
        <v>1.097925</v>
      </c>
      <c r="N19" s="987">
        <v>42.135166388000016</v>
      </c>
      <c r="O19" s="987">
        <v>200.16269199999999</v>
      </c>
    </row>
    <row r="20" spans="1:15" ht="11.25" customHeight="1" x14ac:dyDescent="0.25">
      <c r="A20" s="810" t="s">
        <v>102</v>
      </c>
      <c r="B20" s="987">
        <v>1218.055050104</v>
      </c>
      <c r="C20" s="987">
        <v>806.72464900000011</v>
      </c>
      <c r="D20" s="987">
        <v>834.6881724110001</v>
      </c>
      <c r="E20" s="987">
        <v>555.98417800000004</v>
      </c>
      <c r="F20" s="987">
        <v>263.72786773400009</v>
      </c>
      <c r="G20" s="987">
        <v>187.33636299999998</v>
      </c>
      <c r="H20" s="987">
        <v>6.506757000000001E-3</v>
      </c>
      <c r="I20" s="987">
        <v>15.381192000000002</v>
      </c>
      <c r="J20" s="987">
        <v>40.856926999999999</v>
      </c>
      <c r="K20" s="987">
        <v>5.3956599999999995</v>
      </c>
      <c r="L20" s="987">
        <v>0</v>
      </c>
      <c r="M20" s="987">
        <v>0</v>
      </c>
      <c r="N20" s="987">
        <v>78.775576201999996</v>
      </c>
      <c r="O20" s="987">
        <v>42.627255999999996</v>
      </c>
    </row>
    <row r="21" spans="1:15" ht="11.25" customHeight="1" x14ac:dyDescent="0.25">
      <c r="A21" s="810" t="s">
        <v>103</v>
      </c>
      <c r="B21" s="987">
        <v>0</v>
      </c>
      <c r="C21" s="987">
        <v>0</v>
      </c>
      <c r="D21" s="987">
        <v>0</v>
      </c>
      <c r="E21" s="987">
        <v>0</v>
      </c>
      <c r="F21" s="987">
        <v>0</v>
      </c>
      <c r="G21" s="987">
        <v>0</v>
      </c>
      <c r="H21" s="987">
        <v>0</v>
      </c>
      <c r="I21" s="987">
        <v>0</v>
      </c>
      <c r="J21" s="987">
        <v>0</v>
      </c>
      <c r="K21" s="987">
        <v>0</v>
      </c>
      <c r="L21" s="987">
        <v>0</v>
      </c>
      <c r="M21" s="987">
        <v>0</v>
      </c>
      <c r="N21" s="987">
        <v>0</v>
      </c>
      <c r="O21" s="987">
        <v>0</v>
      </c>
    </row>
    <row r="22" spans="1:15" ht="11.25" customHeight="1" x14ac:dyDescent="0.25">
      <c r="A22" s="810" t="s">
        <v>104</v>
      </c>
      <c r="B22" s="987">
        <v>0</v>
      </c>
      <c r="C22" s="987">
        <v>0</v>
      </c>
      <c r="D22" s="987">
        <v>0</v>
      </c>
      <c r="E22" s="987">
        <v>0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>
        <v>0</v>
      </c>
      <c r="M22" s="987">
        <v>0</v>
      </c>
      <c r="N22" s="987">
        <v>0</v>
      </c>
      <c r="O22" s="987">
        <v>0</v>
      </c>
    </row>
    <row r="23" spans="1:15" ht="11.25" customHeight="1" x14ac:dyDescent="0.25">
      <c r="A23" s="810" t="s">
        <v>105</v>
      </c>
      <c r="B23" s="987">
        <v>2.3129574999999999E-2</v>
      </c>
      <c r="C23" s="987">
        <v>3.2927589999999998</v>
      </c>
      <c r="D23" s="987">
        <v>7.0067100000000004E-4</v>
      </c>
      <c r="E23" s="987">
        <v>0.13117799999999999</v>
      </c>
      <c r="F23" s="987">
        <v>1.5775742999999998E-2</v>
      </c>
      <c r="G23" s="987">
        <v>0.23817199999999999</v>
      </c>
      <c r="H23" s="987">
        <v>6.6456630000000013E-3</v>
      </c>
      <c r="I23" s="987">
        <v>2.9230990000000001</v>
      </c>
      <c r="J23" s="987">
        <v>0</v>
      </c>
      <c r="K23" s="987">
        <v>0</v>
      </c>
      <c r="L23" s="987">
        <v>0</v>
      </c>
      <c r="M23" s="987">
        <v>0</v>
      </c>
      <c r="N23" s="987">
        <v>7.498E-6</v>
      </c>
      <c r="O23" s="987">
        <v>3.1E-4</v>
      </c>
    </row>
    <row r="24" spans="1:15" ht="11.25" customHeight="1" x14ac:dyDescent="0.25">
      <c r="A24" s="810" t="s">
        <v>1284</v>
      </c>
      <c r="B24" s="987">
        <v>0</v>
      </c>
      <c r="C24" s="987">
        <v>0</v>
      </c>
      <c r="D24" s="987">
        <v>0</v>
      </c>
      <c r="E24" s="987">
        <v>0</v>
      </c>
      <c r="F24" s="987">
        <v>0</v>
      </c>
      <c r="G24" s="987">
        <v>0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87">
        <v>0</v>
      </c>
      <c r="O24" s="987">
        <v>0</v>
      </c>
    </row>
    <row r="25" spans="1:15" ht="11.25" customHeight="1" x14ac:dyDescent="0.25">
      <c r="A25" s="810" t="s">
        <v>107</v>
      </c>
      <c r="B25" s="987">
        <v>9.3613956999999998E-2</v>
      </c>
      <c r="C25" s="987">
        <v>12.028184000000001</v>
      </c>
      <c r="D25" s="987">
        <v>2.0845392000000004E-2</v>
      </c>
      <c r="E25" s="987">
        <v>5.363353</v>
      </c>
      <c r="F25" s="987">
        <v>2.5887409000000007E-2</v>
      </c>
      <c r="G25" s="987">
        <v>0.4351839999999999</v>
      </c>
      <c r="H25" s="987">
        <v>2.7260593999999996E-2</v>
      </c>
      <c r="I25" s="987">
        <v>4.9606760000000012</v>
      </c>
      <c r="J25" s="987">
        <v>0</v>
      </c>
      <c r="K25" s="987">
        <v>0</v>
      </c>
      <c r="L25" s="987">
        <v>0</v>
      </c>
      <c r="M25" s="987">
        <v>0</v>
      </c>
      <c r="N25" s="987">
        <v>1.9620561999999998E-2</v>
      </c>
      <c r="O25" s="987">
        <v>1.2689710000000001</v>
      </c>
    </row>
    <row r="26" spans="1:15" ht="11.25" customHeight="1" x14ac:dyDescent="0.25">
      <c r="A26" s="810" t="s">
        <v>108</v>
      </c>
      <c r="B26" s="987">
        <v>148.69107362600002</v>
      </c>
      <c r="C26" s="987">
        <v>342.53187800000001</v>
      </c>
      <c r="D26" s="987">
        <v>1.33E-3</v>
      </c>
      <c r="E26" s="987">
        <v>3.5270000000000002E-3</v>
      </c>
      <c r="F26" s="987">
        <v>44.204290122000003</v>
      </c>
      <c r="G26" s="987">
        <v>24.267997000000008</v>
      </c>
      <c r="H26" s="987">
        <v>96.739604151000009</v>
      </c>
      <c r="I26" s="987">
        <v>92.033288999999996</v>
      </c>
      <c r="J26" s="987">
        <v>0</v>
      </c>
      <c r="K26" s="987">
        <v>0</v>
      </c>
      <c r="L26" s="987">
        <v>0</v>
      </c>
      <c r="M26" s="987">
        <v>216.53456</v>
      </c>
      <c r="N26" s="988">
        <v>7.7458493530000005</v>
      </c>
      <c r="O26" s="987">
        <v>9.6925049999999988</v>
      </c>
    </row>
    <row r="27" spans="1:15" ht="5.15" customHeight="1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ht="11.25" customHeight="1" thickTop="1" x14ac:dyDescent="0.25">
      <c r="A28" s="813" t="s">
        <v>1285</v>
      </c>
      <c r="H28" s="812"/>
    </row>
  </sheetData>
  <mergeCells count="8"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Sheet138"/>
  <dimension ref="A1:O67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9.54296875" style="1" customWidth="1"/>
    <col min="2" max="7" width="6.453125" style="1" customWidth="1"/>
    <col min="8" max="8" width="6.453125" style="879" customWidth="1"/>
    <col min="9" max="9" width="6.453125" style="1" customWidth="1"/>
    <col min="10" max="10" width="6.453125" style="879" customWidth="1"/>
    <col min="11" max="15" width="6.453125" style="1" customWidth="1"/>
    <col min="16" max="16384" width="12.54296875" style="1"/>
  </cols>
  <sheetData>
    <row r="1" spans="1:15" ht="14.15" customHeight="1" x14ac:dyDescent="0.25">
      <c r="A1" s="1735" t="s">
        <v>1466</v>
      </c>
      <c r="B1" s="1735"/>
      <c r="C1" s="1735"/>
      <c r="D1" s="1735"/>
      <c r="E1" s="1735"/>
      <c r="F1" s="1735"/>
      <c r="G1" s="1735"/>
      <c r="H1" s="1735"/>
      <c r="I1" s="1735"/>
      <c r="J1" s="1735"/>
      <c r="K1" s="1735"/>
      <c r="L1" s="1735"/>
      <c r="M1" s="1735"/>
      <c r="N1" s="1735"/>
      <c r="O1" s="1735"/>
    </row>
    <row r="2" spans="1:15" s="3" customFormat="1" ht="14.15" customHeight="1" x14ac:dyDescent="0.2">
      <c r="A2" s="856">
        <v>2024</v>
      </c>
      <c r="F2" s="869"/>
      <c r="H2" s="878"/>
      <c r="J2" s="878"/>
      <c r="K2" s="870"/>
    </row>
    <row r="3" spans="1:15" ht="50.15" customHeight="1" x14ac:dyDescent="0.25">
      <c r="A3" s="1018" t="s">
        <v>0</v>
      </c>
      <c r="B3" s="1742" t="s">
        <v>1</v>
      </c>
      <c r="C3" s="1743"/>
      <c r="D3" s="1742" t="s">
        <v>2</v>
      </c>
      <c r="E3" s="1743"/>
      <c r="F3" s="1742" t="s">
        <v>3</v>
      </c>
      <c r="G3" s="1743"/>
      <c r="H3" s="1742" t="s">
        <v>4</v>
      </c>
      <c r="I3" s="1743"/>
      <c r="J3" s="1742" t="s">
        <v>5</v>
      </c>
      <c r="K3" s="1743"/>
      <c r="L3" s="1744" t="s">
        <v>113</v>
      </c>
      <c r="M3" s="1745"/>
      <c r="N3" s="1744" t="s">
        <v>109</v>
      </c>
      <c r="O3" s="1746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C5" s="4"/>
      <c r="D5" s="4"/>
      <c r="E5" s="4"/>
      <c r="F5" s="4"/>
      <c r="G5" s="4"/>
      <c r="I5" s="4"/>
      <c r="K5" s="4"/>
      <c r="L5" s="4"/>
      <c r="M5" s="4"/>
      <c r="N5" s="4"/>
      <c r="O5" s="4"/>
    </row>
    <row r="6" spans="1:15" ht="18" customHeight="1" x14ac:dyDescent="0.25">
      <c r="B6" s="1741" t="s">
        <v>7</v>
      </c>
      <c r="C6" s="1741"/>
      <c r="D6" s="1741"/>
      <c r="E6" s="1741"/>
      <c r="F6" s="1741"/>
      <c r="G6" s="1741"/>
      <c r="H6" s="1741"/>
      <c r="I6" s="1741"/>
      <c r="J6" s="1741"/>
      <c r="K6" s="1741"/>
      <c r="L6" s="1741"/>
      <c r="M6" s="1741"/>
      <c r="N6" s="1741"/>
      <c r="O6" s="1741"/>
    </row>
    <row r="7" spans="1:15" ht="9" customHeight="1" x14ac:dyDescent="0.25">
      <c r="A7" s="814" t="s">
        <v>6</v>
      </c>
      <c r="B7" s="985">
        <v>60246.295786568044</v>
      </c>
      <c r="C7" s="985">
        <v>107243.44983100003</v>
      </c>
      <c r="D7" s="985">
        <v>21348.756515419049</v>
      </c>
      <c r="E7" s="985">
        <v>66057.000645000022</v>
      </c>
      <c r="F7" s="985">
        <v>34930.532574889992</v>
      </c>
      <c r="G7" s="985">
        <v>27262.028587999997</v>
      </c>
      <c r="H7" s="985">
        <v>66.537799010999976</v>
      </c>
      <c r="I7" s="985">
        <v>4262.3716659999991</v>
      </c>
      <c r="J7" s="985">
        <v>536.06193479399963</v>
      </c>
      <c r="K7" s="985">
        <v>444.77432299999992</v>
      </c>
      <c r="L7" s="985">
        <v>310.53691031099993</v>
      </c>
      <c r="M7" s="985">
        <v>2407.6712600000005</v>
      </c>
      <c r="N7" s="985">
        <v>3053.8700521430005</v>
      </c>
      <c r="O7" s="985">
        <v>6809.6033489999991</v>
      </c>
    </row>
    <row r="8" spans="1:15" ht="9" customHeight="1" x14ac:dyDescent="0.25">
      <c r="A8" s="815" t="s">
        <v>8</v>
      </c>
      <c r="B8" s="985">
        <v>36594.747826710045</v>
      </c>
      <c r="C8" s="985">
        <v>84965.02853000004</v>
      </c>
      <c r="D8" s="985">
        <v>21243.417172376048</v>
      </c>
      <c r="E8" s="985">
        <v>64893.353342000031</v>
      </c>
      <c r="F8" s="985">
        <v>11447.144097090999</v>
      </c>
      <c r="G8" s="985">
        <v>9160.8907160000017</v>
      </c>
      <c r="H8" s="985">
        <v>20.268956523999996</v>
      </c>
      <c r="I8" s="985">
        <v>1626.7453779999998</v>
      </c>
      <c r="J8" s="985">
        <v>524.23233083899959</v>
      </c>
      <c r="K8" s="985">
        <v>395.47852899999987</v>
      </c>
      <c r="L8" s="985">
        <v>305.8152177369999</v>
      </c>
      <c r="M8" s="985">
        <v>2078.9572159999998</v>
      </c>
      <c r="N8" s="985">
        <v>3053.8700521430005</v>
      </c>
      <c r="O8" s="985">
        <v>6809.6033489999991</v>
      </c>
    </row>
    <row r="9" spans="1:15" ht="9" customHeight="1" x14ac:dyDescent="0.25">
      <c r="A9" s="816" t="s">
        <v>9</v>
      </c>
      <c r="B9" s="985">
        <v>31187.003710180037</v>
      </c>
      <c r="C9" s="985">
        <v>79876.22601800003</v>
      </c>
      <c r="D9" s="985">
        <v>21073.684340177038</v>
      </c>
      <c r="E9" s="985">
        <v>63507.622432000033</v>
      </c>
      <c r="F9" s="985">
        <v>6220.2967256309994</v>
      </c>
      <c r="G9" s="985">
        <v>5721.7713960000001</v>
      </c>
      <c r="H9" s="985">
        <v>18.718490349</v>
      </c>
      <c r="I9" s="985">
        <v>1452.7235319999998</v>
      </c>
      <c r="J9" s="985">
        <v>523.68908765599963</v>
      </c>
      <c r="K9" s="985">
        <v>394.22642799999988</v>
      </c>
      <c r="L9" s="985">
        <v>300.66383138599986</v>
      </c>
      <c r="M9" s="985">
        <v>2008.5683269999995</v>
      </c>
      <c r="N9" s="985">
        <v>3049.9512349810007</v>
      </c>
      <c r="O9" s="985">
        <v>6791.3139029999993</v>
      </c>
    </row>
    <row r="10" spans="1:15" ht="9" customHeight="1" x14ac:dyDescent="0.25">
      <c r="A10" s="817" t="s">
        <v>10</v>
      </c>
      <c r="B10" s="985">
        <v>724.80793996300008</v>
      </c>
      <c r="C10" s="985">
        <v>1073.091553</v>
      </c>
      <c r="D10" s="985">
        <v>12.579396175000001</v>
      </c>
      <c r="E10" s="985">
        <v>517.55174099999999</v>
      </c>
      <c r="F10" s="985">
        <v>711.51783806900005</v>
      </c>
      <c r="G10" s="985">
        <v>500.05336500000004</v>
      </c>
      <c r="H10" s="985">
        <v>0.29472131400000023</v>
      </c>
      <c r="I10" s="985">
        <v>53.24842900000008</v>
      </c>
      <c r="J10" s="985">
        <v>0</v>
      </c>
      <c r="K10" s="985">
        <v>0</v>
      </c>
      <c r="L10" s="985">
        <v>0.41598440500000011</v>
      </c>
      <c r="M10" s="985">
        <v>2.2380179999999998</v>
      </c>
      <c r="N10" s="985">
        <v>0</v>
      </c>
      <c r="O10" s="985">
        <v>0</v>
      </c>
    </row>
    <row r="11" spans="1:15" ht="9" customHeight="1" x14ac:dyDescent="0.25">
      <c r="A11" s="816" t="s">
        <v>11</v>
      </c>
      <c r="B11" s="985">
        <v>5.6377136000000001E-2</v>
      </c>
      <c r="C11" s="985">
        <v>6.4246000000000011E-2</v>
      </c>
      <c r="D11" s="985">
        <v>1.7216000000000002E-2</v>
      </c>
      <c r="E11" s="985">
        <v>4.5899000000000002E-2</v>
      </c>
      <c r="F11" s="985">
        <v>3.8519999999999999E-2</v>
      </c>
      <c r="G11" s="985">
        <v>6.1630000000000001E-3</v>
      </c>
      <c r="H11" s="985">
        <v>7.0770000000000002E-5</v>
      </c>
      <c r="I11" s="985">
        <v>5.359E-3</v>
      </c>
      <c r="J11" s="985">
        <v>0</v>
      </c>
      <c r="K11" s="985">
        <v>0</v>
      </c>
      <c r="L11" s="985">
        <v>5.7036599999999989E-4</v>
      </c>
      <c r="M11" s="985">
        <v>6.8249999999999995E-3</v>
      </c>
      <c r="N11" s="985">
        <v>0</v>
      </c>
      <c r="O11" s="985">
        <v>0</v>
      </c>
    </row>
    <row r="12" spans="1:15" ht="9" customHeight="1" x14ac:dyDescent="0.25">
      <c r="A12" s="816" t="s">
        <v>12</v>
      </c>
      <c r="B12" s="985">
        <v>268.49368906799998</v>
      </c>
      <c r="C12" s="985">
        <v>205.436869</v>
      </c>
      <c r="D12" s="985">
        <v>3.265743412</v>
      </c>
      <c r="E12" s="985">
        <v>7.6876629999999997</v>
      </c>
      <c r="F12" s="985">
        <v>265.21525277699999</v>
      </c>
      <c r="G12" s="985">
        <v>197.50324700000002</v>
      </c>
      <c r="H12" s="985">
        <v>2.0681739999999999E-3</v>
      </c>
      <c r="I12" s="985">
        <v>0.13423600000000005</v>
      </c>
      <c r="J12" s="985">
        <v>0</v>
      </c>
      <c r="K12" s="985">
        <v>0</v>
      </c>
      <c r="L12" s="985">
        <v>1.0624704999999998E-2</v>
      </c>
      <c r="M12" s="985">
        <v>0.11172299999999996</v>
      </c>
      <c r="N12" s="985">
        <v>0</v>
      </c>
      <c r="O12" s="985">
        <v>0</v>
      </c>
    </row>
    <row r="13" spans="1:15" ht="9" customHeight="1" x14ac:dyDescent="0.25">
      <c r="A13" s="816" t="s">
        <v>13</v>
      </c>
      <c r="B13" s="985">
        <v>991.09808130000056</v>
      </c>
      <c r="C13" s="985">
        <v>1525.923088</v>
      </c>
      <c r="D13" s="985">
        <v>42.331540054000001</v>
      </c>
      <c r="E13" s="985">
        <v>288.63919099999987</v>
      </c>
      <c r="F13" s="985">
        <v>944.17320611700052</v>
      </c>
      <c r="G13" s="985">
        <v>1148.6703580000001</v>
      </c>
      <c r="H13" s="985">
        <v>0.6477674079999981</v>
      </c>
      <c r="I13" s="985">
        <v>31.507959</v>
      </c>
      <c r="J13" s="985">
        <v>0.54068083899999997</v>
      </c>
      <c r="K13" s="985">
        <v>1.2272670000000001</v>
      </c>
      <c r="L13" s="985">
        <v>3.4048868820000022</v>
      </c>
      <c r="M13" s="985">
        <v>55.878312999999963</v>
      </c>
      <c r="N13" s="985">
        <v>0</v>
      </c>
      <c r="O13" s="985">
        <v>0</v>
      </c>
    </row>
    <row r="14" spans="1:15" ht="9" customHeight="1" x14ac:dyDescent="0.25">
      <c r="A14" s="816" t="s">
        <v>14</v>
      </c>
      <c r="B14" s="985">
        <v>1174.3649393730002</v>
      </c>
      <c r="C14" s="985">
        <v>305.84226800000005</v>
      </c>
      <c r="D14" s="985">
        <v>33.992611454000013</v>
      </c>
      <c r="E14" s="985">
        <v>23.749642000000009</v>
      </c>
      <c r="F14" s="985">
        <v>1140.2872190000001</v>
      </c>
      <c r="G14" s="985">
        <v>281.16100300000005</v>
      </c>
      <c r="H14" s="985">
        <v>1.9991950000000005E-3</v>
      </c>
      <c r="I14" s="985">
        <v>0.20392200000000008</v>
      </c>
      <c r="J14" s="985">
        <v>0</v>
      </c>
      <c r="K14" s="985">
        <v>0</v>
      </c>
      <c r="L14" s="985">
        <v>8.310972400000001E-2</v>
      </c>
      <c r="M14" s="985">
        <v>0.72770100000000004</v>
      </c>
      <c r="N14" s="985">
        <v>0</v>
      </c>
      <c r="O14" s="985">
        <v>0</v>
      </c>
    </row>
    <row r="15" spans="1:15" ht="9" customHeight="1" x14ac:dyDescent="0.25">
      <c r="A15" s="816" t="s">
        <v>15</v>
      </c>
      <c r="B15" s="985">
        <v>2248.9230896900067</v>
      </c>
      <c r="C15" s="985">
        <v>1978.444487999999</v>
      </c>
      <c r="D15" s="985">
        <v>77.546325104009156</v>
      </c>
      <c r="E15" s="985">
        <v>548.05677399999695</v>
      </c>
      <c r="F15" s="985">
        <v>2165.6153354969974</v>
      </c>
      <c r="G15" s="985">
        <v>1311.7251840000017</v>
      </c>
      <c r="H15" s="985">
        <v>0.60383931399999824</v>
      </c>
      <c r="I15" s="985">
        <v>88.921941000000061</v>
      </c>
      <c r="J15" s="985">
        <v>2.5623440000117625E-3</v>
      </c>
      <c r="K15" s="985">
        <v>2.4833999999998468E-2</v>
      </c>
      <c r="L15" s="985">
        <v>1.2362102690000256</v>
      </c>
      <c r="M15" s="985">
        <v>11.426309000000401</v>
      </c>
      <c r="N15" s="985">
        <v>3.9188171619998684</v>
      </c>
      <c r="O15" s="985">
        <v>18.289445999999771</v>
      </c>
    </row>
    <row r="16" spans="1:15" ht="9" customHeight="1" x14ac:dyDescent="0.25">
      <c r="A16" s="815" t="s">
        <v>16</v>
      </c>
      <c r="B16" s="985">
        <v>6699.556239034001</v>
      </c>
      <c r="C16" s="985">
        <v>4086.8386729999997</v>
      </c>
      <c r="D16" s="985">
        <v>40.547084218000002</v>
      </c>
      <c r="E16" s="985">
        <v>302.04016600000017</v>
      </c>
      <c r="F16" s="985">
        <v>6655.2149028540007</v>
      </c>
      <c r="G16" s="985">
        <v>3752.0513749999991</v>
      </c>
      <c r="H16" s="985">
        <v>1.2231335840000002</v>
      </c>
      <c r="I16" s="985">
        <v>27.769748999999997</v>
      </c>
      <c r="J16" s="985">
        <v>2.312484</v>
      </c>
      <c r="K16" s="985">
        <v>2.2947250000000006</v>
      </c>
      <c r="L16" s="985">
        <v>0.25863437799999994</v>
      </c>
      <c r="M16" s="985">
        <v>2.682658</v>
      </c>
      <c r="N16" s="985">
        <v>0</v>
      </c>
      <c r="O16" s="985">
        <v>0</v>
      </c>
    </row>
    <row r="17" spans="1:15" ht="9" customHeight="1" x14ac:dyDescent="0.25">
      <c r="A17" s="816" t="s">
        <v>112</v>
      </c>
      <c r="B17" s="985">
        <v>4973.4892370120015</v>
      </c>
      <c r="C17" s="985">
        <v>2529.0850340000006</v>
      </c>
      <c r="D17" s="985">
        <v>0.15179294999999998</v>
      </c>
      <c r="E17" s="985">
        <v>0.34103099999999997</v>
      </c>
      <c r="F17" s="985">
        <v>4973.147732675001</v>
      </c>
      <c r="G17" s="985">
        <v>2528.3764820000006</v>
      </c>
      <c r="H17" s="985">
        <v>5.2930370000000004E-3</v>
      </c>
      <c r="I17" s="985">
        <v>0.14287800000000003</v>
      </c>
      <c r="J17" s="985">
        <v>0.14102100000000001</v>
      </c>
      <c r="K17" s="985">
        <v>0.16906499999999999</v>
      </c>
      <c r="L17" s="985">
        <v>4.3397350000000001E-2</v>
      </c>
      <c r="M17" s="985">
        <v>5.5577999999999995E-2</v>
      </c>
      <c r="N17" s="985">
        <v>0</v>
      </c>
      <c r="O17" s="985">
        <v>0</v>
      </c>
    </row>
    <row r="18" spans="1:15" ht="9" customHeight="1" x14ac:dyDescent="0.25">
      <c r="A18" s="816" t="s">
        <v>17</v>
      </c>
      <c r="B18" s="985">
        <v>190.79107309200003</v>
      </c>
      <c r="C18" s="985">
        <v>133.52799899999997</v>
      </c>
      <c r="D18" s="985">
        <v>3.0993150000000001E-2</v>
      </c>
      <c r="E18" s="985">
        <v>0.20322100000000004</v>
      </c>
      <c r="F18" s="985">
        <v>190.07474141700004</v>
      </c>
      <c r="G18" s="985">
        <v>125.70936099999997</v>
      </c>
      <c r="H18" s="985">
        <v>0.51287670999999968</v>
      </c>
      <c r="I18" s="985">
        <v>7.4706459999999995</v>
      </c>
      <c r="J18" s="985">
        <v>7.5840000000000005E-2</v>
      </c>
      <c r="K18" s="985">
        <v>2.3890000000000002E-2</v>
      </c>
      <c r="L18" s="985">
        <v>9.6621815000000041E-2</v>
      </c>
      <c r="M18" s="985">
        <v>0.12088099999999997</v>
      </c>
      <c r="N18" s="985">
        <v>0</v>
      </c>
      <c r="O18" s="985">
        <v>0</v>
      </c>
    </row>
    <row r="19" spans="1:15" ht="9" customHeight="1" x14ac:dyDescent="0.25">
      <c r="A19" s="816" t="s">
        <v>18</v>
      </c>
      <c r="B19" s="985">
        <v>148.00403248399999</v>
      </c>
      <c r="C19" s="985">
        <v>214.58008799999996</v>
      </c>
      <c r="D19" s="985">
        <v>5.4433590919999988</v>
      </c>
      <c r="E19" s="985">
        <v>25.808493999999992</v>
      </c>
      <c r="F19" s="985">
        <v>142.35909020399998</v>
      </c>
      <c r="G19" s="985">
        <v>176.97737999999995</v>
      </c>
      <c r="H19" s="985">
        <v>0.18045550200000016</v>
      </c>
      <c r="I19" s="985">
        <v>9.9158639999999938</v>
      </c>
      <c r="J19" s="985">
        <v>0</v>
      </c>
      <c r="K19" s="985">
        <v>0</v>
      </c>
      <c r="L19" s="985">
        <v>2.1127685999999993E-2</v>
      </c>
      <c r="M19" s="985">
        <v>1.87835</v>
      </c>
      <c r="N19" s="985">
        <v>0</v>
      </c>
      <c r="O19" s="985">
        <v>0</v>
      </c>
    </row>
    <row r="20" spans="1:15" ht="9" customHeight="1" x14ac:dyDescent="0.25">
      <c r="A20" s="816" t="s">
        <v>19</v>
      </c>
      <c r="B20" s="985">
        <v>103.852219203</v>
      </c>
      <c r="C20" s="985">
        <v>69.193106</v>
      </c>
      <c r="D20" s="985">
        <v>0.6048</v>
      </c>
      <c r="E20" s="985">
        <v>0.96599599999999997</v>
      </c>
      <c r="F20" s="985">
        <v>101.51507628</v>
      </c>
      <c r="G20" s="985">
        <v>66.404495999999995</v>
      </c>
      <c r="H20" s="985">
        <v>4.4077000000000005E-3</v>
      </c>
      <c r="I20" s="985">
        <v>8.7062E-2</v>
      </c>
      <c r="J20" s="985">
        <v>1.72681</v>
      </c>
      <c r="K20" s="985">
        <v>1.731638</v>
      </c>
      <c r="L20" s="985">
        <v>1.1252229999999998E-3</v>
      </c>
      <c r="M20" s="985">
        <v>3.9139999999999999E-3</v>
      </c>
      <c r="N20" s="985">
        <v>0</v>
      </c>
      <c r="O20" s="985">
        <v>0</v>
      </c>
    </row>
    <row r="21" spans="1:15" ht="9" customHeight="1" x14ac:dyDescent="0.25">
      <c r="A21" s="816" t="s">
        <v>20</v>
      </c>
      <c r="B21" s="985">
        <v>582.48926499599986</v>
      </c>
      <c r="C21" s="985">
        <v>535.4160720000001</v>
      </c>
      <c r="D21" s="985">
        <v>31.43821495700001</v>
      </c>
      <c r="E21" s="985">
        <v>248.87087900000014</v>
      </c>
      <c r="F21" s="985">
        <v>550.99660036199987</v>
      </c>
      <c r="G21" s="985">
        <v>284.41910799999994</v>
      </c>
      <c r="H21" s="985">
        <v>2.0350006000000011E-2</v>
      </c>
      <c r="I21" s="985">
        <v>1.7147129999999999</v>
      </c>
      <c r="J21" s="985">
        <v>0</v>
      </c>
      <c r="K21" s="985">
        <v>0</v>
      </c>
      <c r="L21" s="985">
        <v>3.4099670999999991E-2</v>
      </c>
      <c r="M21" s="985">
        <v>0.41137199999999996</v>
      </c>
      <c r="N21" s="985">
        <v>0</v>
      </c>
      <c r="O21" s="985">
        <v>0</v>
      </c>
    </row>
    <row r="22" spans="1:15" ht="9" customHeight="1" x14ac:dyDescent="0.25">
      <c r="A22" s="817" t="s">
        <v>21</v>
      </c>
      <c r="B22" s="985">
        <v>10.683561762999997</v>
      </c>
      <c r="C22" s="985">
        <v>15.039840999999999</v>
      </c>
      <c r="D22" s="985">
        <v>0</v>
      </c>
      <c r="E22" s="985">
        <v>0</v>
      </c>
      <c r="F22" s="985">
        <v>10.587006299999997</v>
      </c>
      <c r="G22" s="985">
        <v>14.918191999999999</v>
      </c>
      <c r="H22" s="985">
        <v>7.7827000000000007E-4</v>
      </c>
      <c r="I22" s="985">
        <v>8.4100000000000008E-3</v>
      </c>
      <c r="J22" s="985">
        <v>9.5433000000000004E-2</v>
      </c>
      <c r="K22" s="985">
        <v>0.11099200000000001</v>
      </c>
      <c r="L22" s="985">
        <v>3.4419300000000007E-4</v>
      </c>
      <c r="M22" s="985">
        <v>2.2469999999999999E-3</v>
      </c>
      <c r="N22" s="985">
        <v>0</v>
      </c>
      <c r="O22" s="985">
        <v>0</v>
      </c>
    </row>
    <row r="23" spans="1:15" ht="9" customHeight="1" x14ac:dyDescent="0.25">
      <c r="A23" s="817" t="s">
        <v>15</v>
      </c>
      <c r="B23" s="985">
        <v>690.24685048399931</v>
      </c>
      <c r="C23" s="985">
        <v>589.99653299999829</v>
      </c>
      <c r="D23" s="985">
        <v>2.8779240689999952</v>
      </c>
      <c r="E23" s="985">
        <v>25.850545000000011</v>
      </c>
      <c r="F23" s="985">
        <v>686.53465561599933</v>
      </c>
      <c r="G23" s="985">
        <v>555.24635599999829</v>
      </c>
      <c r="H23" s="985">
        <v>0.49897235900000025</v>
      </c>
      <c r="I23" s="985">
        <v>8.430176000000003</v>
      </c>
      <c r="J23" s="985">
        <v>0.27337999999999996</v>
      </c>
      <c r="K23" s="985">
        <v>0.25914000000000037</v>
      </c>
      <c r="L23" s="985">
        <v>6.1918439999999908E-2</v>
      </c>
      <c r="M23" s="985">
        <v>0.21031599999999973</v>
      </c>
      <c r="N23" s="985">
        <v>0</v>
      </c>
      <c r="O23" s="985">
        <v>0</v>
      </c>
    </row>
    <row r="24" spans="1:15" ht="9" customHeight="1" x14ac:dyDescent="0.25">
      <c r="A24" s="212" t="s">
        <v>22</v>
      </c>
      <c r="B24" s="985">
        <v>12661.654057036996</v>
      </c>
      <c r="C24" s="985">
        <v>7271.9195380000019</v>
      </c>
      <c r="D24" s="985">
        <v>9.6502556359999971</v>
      </c>
      <c r="E24" s="985">
        <v>94.750908999999965</v>
      </c>
      <c r="F24" s="985">
        <v>12619.156168291998</v>
      </c>
      <c r="G24" s="985">
        <v>6329.2701060000018</v>
      </c>
      <c r="H24" s="985">
        <v>30.324066323999997</v>
      </c>
      <c r="I24" s="985">
        <v>550.83419799999945</v>
      </c>
      <c r="J24" s="985">
        <v>0.40367241299999995</v>
      </c>
      <c r="K24" s="985">
        <v>0.95816499999999993</v>
      </c>
      <c r="L24" s="985">
        <v>2.119894372000001</v>
      </c>
      <c r="M24" s="985">
        <v>296.10616000000016</v>
      </c>
      <c r="N24" s="985">
        <v>0</v>
      </c>
      <c r="O24" s="985">
        <v>0</v>
      </c>
    </row>
    <row r="25" spans="1:15" ht="9" customHeight="1" x14ac:dyDescent="0.25">
      <c r="A25" s="213" t="s">
        <v>110</v>
      </c>
      <c r="B25" s="985">
        <v>30.951888143000001</v>
      </c>
      <c r="C25" s="985">
        <v>10.202064</v>
      </c>
      <c r="D25" s="985">
        <v>6.0000000000000002E-6</v>
      </c>
      <c r="E25" s="985">
        <v>3.8299999999999999E-4</v>
      </c>
      <c r="F25" s="985">
        <v>30.9303408</v>
      </c>
      <c r="G25" s="985">
        <v>10.139654999999999</v>
      </c>
      <c r="H25" s="985">
        <v>1.1332026E-2</v>
      </c>
      <c r="I25" s="985">
        <v>5.3712000000000003E-2</v>
      </c>
      <c r="J25" s="985">
        <v>0</v>
      </c>
      <c r="K25" s="985">
        <v>0</v>
      </c>
      <c r="L25" s="985">
        <v>1.0209317000000001E-2</v>
      </c>
      <c r="M25" s="985">
        <v>8.3140000000000002E-3</v>
      </c>
      <c r="N25" s="985">
        <v>0</v>
      </c>
      <c r="O25" s="985">
        <v>0</v>
      </c>
    </row>
    <row r="26" spans="1:15" ht="9" customHeight="1" x14ac:dyDescent="0.25">
      <c r="A26" s="213" t="s">
        <v>23</v>
      </c>
      <c r="B26" s="985">
        <v>7136.1907708179979</v>
      </c>
      <c r="C26" s="985">
        <v>3729.2768719999999</v>
      </c>
      <c r="D26" s="985">
        <v>0.85848376000000026</v>
      </c>
      <c r="E26" s="985">
        <v>6.1233050000000047</v>
      </c>
      <c r="F26" s="985">
        <v>7107.4116614199975</v>
      </c>
      <c r="G26" s="985">
        <v>3491.3377149999997</v>
      </c>
      <c r="H26" s="985">
        <v>27.286006257999993</v>
      </c>
      <c r="I26" s="985">
        <v>108.7003490000001</v>
      </c>
      <c r="J26" s="985">
        <v>0.11069599999999999</v>
      </c>
      <c r="K26" s="985">
        <v>8.9198000000000013E-2</v>
      </c>
      <c r="L26" s="985">
        <v>0.52392338000000016</v>
      </c>
      <c r="M26" s="985">
        <v>123.02630500000006</v>
      </c>
      <c r="N26" s="985">
        <v>0</v>
      </c>
      <c r="O26" s="985">
        <v>0</v>
      </c>
    </row>
    <row r="27" spans="1:15" ht="9" customHeight="1" x14ac:dyDescent="0.25">
      <c r="A27" s="213" t="s">
        <v>24</v>
      </c>
      <c r="B27" s="985">
        <v>299.04136733199999</v>
      </c>
      <c r="C27" s="985">
        <v>289.92654000000005</v>
      </c>
      <c r="D27" s="985">
        <v>6.3137656000000014E-2</v>
      </c>
      <c r="E27" s="985">
        <v>4.3006559999999991</v>
      </c>
      <c r="F27" s="985">
        <v>298.61300324399997</v>
      </c>
      <c r="G27" s="985">
        <v>129.06318800000005</v>
      </c>
      <c r="H27" s="985">
        <v>0.17075886899999995</v>
      </c>
      <c r="I27" s="985">
        <v>47.178936999999998</v>
      </c>
      <c r="J27" s="985">
        <v>1.1191023999999999E-2</v>
      </c>
      <c r="K27" s="985">
        <v>1.9295000000000003E-2</v>
      </c>
      <c r="L27" s="985">
        <v>0.18327653899999999</v>
      </c>
      <c r="M27" s="985">
        <v>109.36446400000003</v>
      </c>
      <c r="N27" s="985">
        <v>0</v>
      </c>
      <c r="O27" s="985">
        <v>0</v>
      </c>
    </row>
    <row r="28" spans="1:15" ht="9" customHeight="1" x14ac:dyDescent="0.25">
      <c r="A28" s="214" t="s">
        <v>25</v>
      </c>
      <c r="B28" s="985">
        <v>61.143523613000013</v>
      </c>
      <c r="C28" s="985">
        <v>55.556183000000011</v>
      </c>
      <c r="D28" s="985">
        <v>0.35414776400000003</v>
      </c>
      <c r="E28" s="985">
        <v>1.3523949999999998</v>
      </c>
      <c r="F28" s="985">
        <v>60.718714021000018</v>
      </c>
      <c r="G28" s="985">
        <v>52.01096600000001</v>
      </c>
      <c r="H28" s="985">
        <v>2.9493753999999997E-2</v>
      </c>
      <c r="I28" s="985">
        <v>2.1239390000000009</v>
      </c>
      <c r="J28" s="985">
        <v>0</v>
      </c>
      <c r="K28" s="985">
        <v>0</v>
      </c>
      <c r="L28" s="985">
        <v>4.1168074000000013E-2</v>
      </c>
      <c r="M28" s="985">
        <v>6.8883E-2</v>
      </c>
      <c r="N28" s="985">
        <v>0</v>
      </c>
      <c r="O28" s="985">
        <v>0</v>
      </c>
    </row>
    <row r="29" spans="1:15" ht="9" customHeight="1" x14ac:dyDescent="0.25">
      <c r="A29" s="214" t="s">
        <v>26</v>
      </c>
      <c r="B29" s="985">
        <v>3944.2993000000015</v>
      </c>
      <c r="C29" s="985">
        <v>2415.7336050000004</v>
      </c>
      <c r="D29" s="985">
        <v>4.9325280539999961</v>
      </c>
      <c r="E29" s="985">
        <v>64.299610999999942</v>
      </c>
      <c r="F29" s="985">
        <v>3936.3919396140013</v>
      </c>
      <c r="G29" s="985">
        <v>1930.8677030000008</v>
      </c>
      <c r="H29" s="985">
        <v>1.6927241259999959</v>
      </c>
      <c r="I29" s="985">
        <v>356.90667099999933</v>
      </c>
      <c r="J29" s="985">
        <v>9.0245389000000009E-2</v>
      </c>
      <c r="K29" s="985">
        <v>0.61762199999999989</v>
      </c>
      <c r="L29" s="985">
        <v>1.191862817000001</v>
      </c>
      <c r="M29" s="985">
        <v>63.041998000000063</v>
      </c>
      <c r="N29" s="985">
        <v>0</v>
      </c>
      <c r="O29" s="985">
        <v>0</v>
      </c>
    </row>
    <row r="30" spans="1:15" ht="9" customHeight="1" x14ac:dyDescent="0.25">
      <c r="A30" s="214" t="s">
        <v>27</v>
      </c>
      <c r="B30" s="985">
        <v>108.74770693199999</v>
      </c>
      <c r="C30" s="985">
        <v>84.351618999999971</v>
      </c>
      <c r="D30" s="985">
        <v>0.14533112199999995</v>
      </c>
      <c r="E30" s="985">
        <v>2.892319000000001</v>
      </c>
      <c r="F30" s="985">
        <v>108.273716071</v>
      </c>
      <c r="G30" s="985">
        <v>58.308856999999968</v>
      </c>
      <c r="H30" s="985">
        <v>0.28718410500000008</v>
      </c>
      <c r="I30" s="985">
        <v>22.964047999999995</v>
      </c>
      <c r="J30" s="985">
        <v>0</v>
      </c>
      <c r="K30" s="985">
        <v>0</v>
      </c>
      <c r="L30" s="985">
        <v>4.1475633999999997E-2</v>
      </c>
      <c r="M30" s="985">
        <v>0.18639499999999995</v>
      </c>
      <c r="N30" s="985">
        <v>0</v>
      </c>
      <c r="O30" s="985">
        <v>0</v>
      </c>
    </row>
    <row r="31" spans="1:15" ht="9" customHeight="1" x14ac:dyDescent="0.25">
      <c r="A31" s="214" t="s">
        <v>15</v>
      </c>
      <c r="B31" s="985">
        <v>1081.2795001989994</v>
      </c>
      <c r="C31" s="985">
        <v>686.87265500000137</v>
      </c>
      <c r="D31" s="985">
        <v>3.296621280000001</v>
      </c>
      <c r="E31" s="985">
        <v>15.782240000000016</v>
      </c>
      <c r="F31" s="985">
        <v>1076.8167931219996</v>
      </c>
      <c r="G31" s="985">
        <v>657.54202200000145</v>
      </c>
      <c r="H31" s="985">
        <v>0.84656718600000502</v>
      </c>
      <c r="I31" s="985">
        <v>12.906541999999945</v>
      </c>
      <c r="J31" s="985">
        <v>0.19153999999999996</v>
      </c>
      <c r="K31" s="985">
        <v>0.23204999999999998</v>
      </c>
      <c r="L31" s="985">
        <v>0.12797861099999985</v>
      </c>
      <c r="M31" s="985">
        <v>0.40980100000001585</v>
      </c>
      <c r="N31" s="985">
        <v>0</v>
      </c>
      <c r="O31" s="985">
        <v>0</v>
      </c>
    </row>
    <row r="32" spans="1:15" ht="9" customHeight="1" x14ac:dyDescent="0.25">
      <c r="A32" s="212" t="s">
        <v>28</v>
      </c>
      <c r="B32" s="985">
        <v>4166.3485777160031</v>
      </c>
      <c r="C32" s="985">
        <v>10806.512409999999</v>
      </c>
      <c r="D32" s="985">
        <v>52.375400423999999</v>
      </c>
      <c r="E32" s="985">
        <v>762.54593699999975</v>
      </c>
      <c r="F32" s="985">
        <v>4088.0017277390025</v>
      </c>
      <c r="G32" s="985">
        <v>7919.5652459999992</v>
      </c>
      <c r="H32" s="985">
        <v>14.674909325</v>
      </c>
      <c r="I32" s="985">
        <v>2050.2763169999998</v>
      </c>
      <c r="J32" s="985">
        <v>9.113447542000003</v>
      </c>
      <c r="K32" s="985">
        <v>46.042904</v>
      </c>
      <c r="L32" s="985">
        <v>2.1830926859999997</v>
      </c>
      <c r="M32" s="985">
        <v>28.08200600000001</v>
      </c>
      <c r="N32" s="985">
        <v>0</v>
      </c>
      <c r="O32" s="985">
        <v>0</v>
      </c>
    </row>
    <row r="33" spans="1:15" ht="9" customHeight="1" x14ac:dyDescent="0.25">
      <c r="A33" s="215" t="s">
        <v>29</v>
      </c>
      <c r="B33" s="985">
        <v>938.80294855399995</v>
      </c>
      <c r="C33" s="985">
        <v>655.71214800000007</v>
      </c>
      <c r="D33" s="985">
        <v>0.59917829700000025</v>
      </c>
      <c r="E33" s="985">
        <v>5.158527000000003</v>
      </c>
      <c r="F33" s="985">
        <v>937.76335610299998</v>
      </c>
      <c r="G33" s="985">
        <v>645.50377600000002</v>
      </c>
      <c r="H33" s="985">
        <v>6.5841902999999952E-2</v>
      </c>
      <c r="I33" s="985">
        <v>4.4240780000000015</v>
      </c>
      <c r="J33" s="985">
        <v>0.34649999999999997</v>
      </c>
      <c r="K33" s="985">
        <v>0.36902300000000005</v>
      </c>
      <c r="L33" s="985">
        <v>2.8072250999999989E-2</v>
      </c>
      <c r="M33" s="985">
        <v>0.25674399999999992</v>
      </c>
      <c r="N33" s="985">
        <v>0</v>
      </c>
      <c r="O33" s="985">
        <v>0</v>
      </c>
    </row>
    <row r="34" spans="1:15" ht="9" customHeight="1" x14ac:dyDescent="0.25">
      <c r="A34" s="215" t="s">
        <v>30</v>
      </c>
      <c r="B34" s="985">
        <v>366.07598497700036</v>
      </c>
      <c r="C34" s="985">
        <v>860.2605480000002</v>
      </c>
      <c r="D34" s="985">
        <v>1.8777404459999998</v>
      </c>
      <c r="E34" s="985">
        <v>37.923069999999981</v>
      </c>
      <c r="F34" s="985">
        <v>363.50586026600035</v>
      </c>
      <c r="G34" s="985">
        <v>596.44801600000005</v>
      </c>
      <c r="H34" s="985">
        <v>0.52673870899999986</v>
      </c>
      <c r="I34" s="985">
        <v>224.82339500000015</v>
      </c>
      <c r="J34" s="985">
        <v>7.8447699999999995E-2</v>
      </c>
      <c r="K34" s="985">
        <v>0.19856000000000001</v>
      </c>
      <c r="L34" s="985">
        <v>8.7197856000000032E-2</v>
      </c>
      <c r="M34" s="985">
        <v>0.86750700000000014</v>
      </c>
      <c r="N34" s="985">
        <v>0</v>
      </c>
      <c r="O34" s="985">
        <v>0</v>
      </c>
    </row>
    <row r="35" spans="1:15" ht="9" customHeight="1" x14ac:dyDescent="0.25">
      <c r="A35" s="215" t="s">
        <v>111</v>
      </c>
      <c r="B35" s="985">
        <v>1258.9237187560004</v>
      </c>
      <c r="C35" s="985">
        <v>5123.9004019999984</v>
      </c>
      <c r="D35" s="985">
        <v>23.544201374000011</v>
      </c>
      <c r="E35" s="985">
        <v>457.92168699999985</v>
      </c>
      <c r="F35" s="985">
        <v>1220.4262150070003</v>
      </c>
      <c r="G35" s="985">
        <v>4029.9356489999991</v>
      </c>
      <c r="H35" s="985">
        <v>7.4475058900000013</v>
      </c>
      <c r="I35" s="985">
        <v>585.28296799999964</v>
      </c>
      <c r="J35" s="985">
        <v>6.2789220900000018</v>
      </c>
      <c r="K35" s="985">
        <v>33.471261000000005</v>
      </c>
      <c r="L35" s="985">
        <v>1.2268743950000003</v>
      </c>
      <c r="M35" s="985">
        <v>17.288837000000008</v>
      </c>
      <c r="N35" s="985">
        <v>0</v>
      </c>
      <c r="O35" s="985">
        <v>0</v>
      </c>
    </row>
    <row r="36" spans="1:15" ht="9" customHeight="1" x14ac:dyDescent="0.25">
      <c r="A36" s="215" t="s">
        <v>31</v>
      </c>
      <c r="B36" s="985">
        <v>55.19286543800002</v>
      </c>
      <c r="C36" s="985">
        <v>63.204447999999978</v>
      </c>
      <c r="D36" s="985">
        <v>2.3181086E-2</v>
      </c>
      <c r="E36" s="985">
        <v>0.81142099999999984</v>
      </c>
      <c r="F36" s="985">
        <v>55.055312096000023</v>
      </c>
      <c r="G36" s="985">
        <v>47.176948999999993</v>
      </c>
      <c r="H36" s="985">
        <v>9.1544209999999945E-2</v>
      </c>
      <c r="I36" s="985">
        <v>14.993396999999977</v>
      </c>
      <c r="J36" s="985">
        <v>2.99E-3</v>
      </c>
      <c r="K36" s="985">
        <v>2.7600000000000003E-2</v>
      </c>
      <c r="L36" s="985">
        <v>1.9838046000000002E-2</v>
      </c>
      <c r="M36" s="985">
        <v>0.19508100000000009</v>
      </c>
      <c r="N36" s="985">
        <v>0</v>
      </c>
      <c r="O36" s="985">
        <v>0</v>
      </c>
    </row>
    <row r="37" spans="1:15" ht="9" customHeight="1" x14ac:dyDescent="0.25">
      <c r="A37" s="216" t="s">
        <v>32</v>
      </c>
      <c r="B37" s="985">
        <v>219.08466773700002</v>
      </c>
      <c r="C37" s="985">
        <v>502.12693900000022</v>
      </c>
      <c r="D37" s="985">
        <v>2.310482934999996</v>
      </c>
      <c r="E37" s="985">
        <v>34.346597000000038</v>
      </c>
      <c r="F37" s="985">
        <v>216.144325006</v>
      </c>
      <c r="G37" s="985">
        <v>394.64919600000007</v>
      </c>
      <c r="H37" s="985">
        <v>0.44828450000000003</v>
      </c>
      <c r="I37" s="985">
        <v>70.604901000000069</v>
      </c>
      <c r="J37" s="985">
        <v>0</v>
      </c>
      <c r="K37" s="985">
        <v>0</v>
      </c>
      <c r="L37" s="985">
        <v>0.181575296</v>
      </c>
      <c r="M37" s="985">
        <v>2.5262450000000007</v>
      </c>
      <c r="N37" s="985">
        <v>0</v>
      </c>
      <c r="O37" s="985">
        <v>0</v>
      </c>
    </row>
    <row r="38" spans="1:15" ht="9" customHeight="1" x14ac:dyDescent="0.25">
      <c r="A38" s="216" t="s">
        <v>33</v>
      </c>
      <c r="B38" s="985">
        <v>6.2433785430000004</v>
      </c>
      <c r="C38" s="985">
        <v>7.954688</v>
      </c>
      <c r="D38" s="985">
        <v>0.14332799999999998</v>
      </c>
      <c r="E38" s="985">
        <v>1.6062509999999999</v>
      </c>
      <c r="F38" s="985">
        <v>6.0956975</v>
      </c>
      <c r="G38" s="985">
        <v>6.2660720000000003</v>
      </c>
      <c r="H38" s="985">
        <v>3.7387999999999999E-4</v>
      </c>
      <c r="I38" s="985">
        <v>5.8612000000000004E-2</v>
      </c>
      <c r="J38" s="985">
        <v>0</v>
      </c>
      <c r="K38" s="985">
        <v>0</v>
      </c>
      <c r="L38" s="985">
        <v>3.979163E-3</v>
      </c>
      <c r="M38" s="985">
        <v>2.3753E-2</v>
      </c>
      <c r="N38" s="985">
        <v>0</v>
      </c>
      <c r="O38" s="985">
        <v>0</v>
      </c>
    </row>
    <row r="39" spans="1:15" ht="9" customHeight="1" x14ac:dyDescent="0.25">
      <c r="A39" s="216" t="s">
        <v>15</v>
      </c>
      <c r="B39" s="985">
        <v>1322.0250137110017</v>
      </c>
      <c r="C39" s="985">
        <v>3593.3532369999994</v>
      </c>
      <c r="D39" s="985">
        <v>23.877288285999992</v>
      </c>
      <c r="E39" s="985">
        <v>224.77838399999985</v>
      </c>
      <c r="F39" s="985">
        <v>1289.0109617610019</v>
      </c>
      <c r="G39" s="985">
        <v>2199.5855879999999</v>
      </c>
      <c r="H39" s="985">
        <v>6.0946202329999988</v>
      </c>
      <c r="I39" s="985">
        <v>1150.088966</v>
      </c>
      <c r="J39" s="985">
        <v>2.4065877520000019</v>
      </c>
      <c r="K39" s="985">
        <v>11.976459999999996</v>
      </c>
      <c r="L39" s="985">
        <v>0.63555567899999943</v>
      </c>
      <c r="M39" s="985">
        <v>6.923839000000001</v>
      </c>
      <c r="N39" s="985">
        <v>0</v>
      </c>
      <c r="O39" s="985">
        <v>0</v>
      </c>
    </row>
    <row r="40" spans="1:15" ht="9" customHeight="1" x14ac:dyDescent="0.25">
      <c r="A40" s="212" t="s">
        <v>34</v>
      </c>
      <c r="B40" s="985">
        <v>27.425492185000007</v>
      </c>
      <c r="C40" s="985">
        <v>57.199259999999988</v>
      </c>
      <c r="D40" s="985">
        <v>0.34616483900000011</v>
      </c>
      <c r="E40" s="985">
        <v>2.9749410000000003</v>
      </c>
      <c r="F40" s="985">
        <v>26.947279274000007</v>
      </c>
      <c r="G40" s="985">
        <v>46.325952999999991</v>
      </c>
      <c r="H40" s="985">
        <v>4.6729377999999981E-2</v>
      </c>
      <c r="I40" s="985">
        <v>6.7449039999999973</v>
      </c>
      <c r="J40" s="985">
        <v>0</v>
      </c>
      <c r="K40" s="985">
        <v>0</v>
      </c>
      <c r="L40" s="985">
        <v>8.5318694000000014E-2</v>
      </c>
      <c r="M40" s="985">
        <v>1.1534619999999998</v>
      </c>
      <c r="N40" s="985">
        <v>0</v>
      </c>
      <c r="O40" s="985">
        <v>0</v>
      </c>
    </row>
    <row r="41" spans="1:15" ht="9" customHeight="1" x14ac:dyDescent="0.25">
      <c r="A41" s="212" t="s">
        <v>35</v>
      </c>
      <c r="B41" s="985">
        <v>96.563593885999978</v>
      </c>
      <c r="C41" s="985">
        <v>55.951419999999999</v>
      </c>
      <c r="D41" s="985">
        <v>2.4204379260000004</v>
      </c>
      <c r="E41" s="985">
        <v>1.3353500000000003</v>
      </c>
      <c r="F41" s="985">
        <v>94.068399639999981</v>
      </c>
      <c r="G41" s="985">
        <v>53.925192000000003</v>
      </c>
      <c r="H41" s="985">
        <v>3.8759999999999998E-6</v>
      </c>
      <c r="I41" s="985">
        <v>1.1199999999999999E-3</v>
      </c>
      <c r="J41" s="985">
        <v>0</v>
      </c>
      <c r="K41" s="985">
        <v>0</v>
      </c>
      <c r="L41" s="985">
        <v>7.4752444000000029E-2</v>
      </c>
      <c r="M41" s="985">
        <v>0.68975800000000009</v>
      </c>
      <c r="N41" s="985">
        <v>0</v>
      </c>
      <c r="O41" s="985">
        <v>0</v>
      </c>
    </row>
    <row r="42" spans="1:15" ht="18" customHeight="1" x14ac:dyDescent="0.25">
      <c r="A42" s="818"/>
      <c r="B42" s="1740" t="s">
        <v>36</v>
      </c>
      <c r="C42" s="1740"/>
      <c r="D42" s="1740"/>
      <c r="E42" s="1740"/>
      <c r="F42" s="1740"/>
      <c r="G42" s="1740"/>
      <c r="H42" s="1740"/>
      <c r="I42" s="1740"/>
      <c r="J42" s="1740"/>
      <c r="K42" s="1740"/>
      <c r="L42" s="1740"/>
      <c r="M42" s="1740"/>
      <c r="N42" s="1740"/>
      <c r="O42" s="1740"/>
    </row>
    <row r="43" spans="1:15" ht="9" customHeight="1" x14ac:dyDescent="0.25">
      <c r="A43" s="819" t="s">
        <v>6</v>
      </c>
      <c r="B43" s="985">
        <v>60246.295786567993</v>
      </c>
      <c r="C43" s="985">
        <v>107243.44983100008</v>
      </c>
      <c r="D43" s="985">
        <v>21348.756515419038</v>
      </c>
      <c r="E43" s="985">
        <v>66057.000645000066</v>
      </c>
      <c r="F43" s="985">
        <v>34930.532574889956</v>
      </c>
      <c r="G43" s="985">
        <v>27262.028588000001</v>
      </c>
      <c r="H43" s="985">
        <v>66.53779901099999</v>
      </c>
      <c r="I43" s="985">
        <v>4262.3716660000009</v>
      </c>
      <c r="J43" s="985">
        <v>536.06193479399928</v>
      </c>
      <c r="K43" s="985">
        <v>444.77432299999987</v>
      </c>
      <c r="L43" s="985">
        <v>310.53691031099999</v>
      </c>
      <c r="M43" s="985">
        <v>2407.6712600000023</v>
      </c>
      <c r="N43" s="985">
        <v>3053.8700521430005</v>
      </c>
      <c r="O43" s="985">
        <v>6809.6033489999991</v>
      </c>
    </row>
    <row r="44" spans="1:15" ht="9" customHeight="1" x14ac:dyDescent="0.25">
      <c r="A44" s="820" t="s">
        <v>37</v>
      </c>
      <c r="B44" s="985">
        <v>31187.003710180037</v>
      </c>
      <c r="C44" s="985">
        <v>79876.22601800003</v>
      </c>
      <c r="D44" s="985">
        <v>21073.684340177038</v>
      </c>
      <c r="E44" s="985">
        <v>63507.622432000033</v>
      </c>
      <c r="F44" s="985">
        <v>6220.2967256309994</v>
      </c>
      <c r="G44" s="985">
        <v>5721.7713960000001</v>
      </c>
      <c r="H44" s="985">
        <v>18.718490349</v>
      </c>
      <c r="I44" s="985">
        <v>1452.7235319999998</v>
      </c>
      <c r="J44" s="985">
        <v>523.68908765599963</v>
      </c>
      <c r="K44" s="985">
        <v>394.22642799999988</v>
      </c>
      <c r="L44" s="985">
        <v>300.66383138599986</v>
      </c>
      <c r="M44" s="985">
        <v>2008.5683269999995</v>
      </c>
      <c r="N44" s="985">
        <v>3049.9512349810007</v>
      </c>
      <c r="O44" s="985">
        <v>6791.3139029999993</v>
      </c>
    </row>
    <row r="45" spans="1:15" ht="9" customHeight="1" x14ac:dyDescent="0.25">
      <c r="A45" s="815" t="s">
        <v>38</v>
      </c>
      <c r="B45" s="985">
        <v>29059.292076387996</v>
      </c>
      <c r="C45" s="985">
        <v>27367.223813000008</v>
      </c>
      <c r="D45" s="985">
        <v>275.07217524200018</v>
      </c>
      <c r="E45" s="985">
        <v>2549.378213</v>
      </c>
      <c r="F45" s="985">
        <v>28710.235849258992</v>
      </c>
      <c r="G45" s="985">
        <v>21540.257192000012</v>
      </c>
      <c r="H45" s="985">
        <v>47.819308661999969</v>
      </c>
      <c r="I45" s="985">
        <v>2809.6481339999991</v>
      </c>
      <c r="J45" s="985">
        <v>12.372847138000004</v>
      </c>
      <c r="K45" s="985">
        <v>50.547895000000004</v>
      </c>
      <c r="L45" s="985">
        <v>9.8730789250000051</v>
      </c>
      <c r="M45" s="985">
        <v>399.10293299999984</v>
      </c>
      <c r="N45" s="985">
        <v>3.9188171620000003</v>
      </c>
      <c r="O45" s="985">
        <v>18.289446000000002</v>
      </c>
    </row>
    <row r="46" spans="1:15" ht="9" customHeight="1" x14ac:dyDescent="0.25">
      <c r="A46" s="816" t="s">
        <v>10</v>
      </c>
      <c r="B46" s="985">
        <v>724.80793996300008</v>
      </c>
      <c r="C46" s="985">
        <v>1073.091553</v>
      </c>
      <c r="D46" s="985">
        <v>12.579396175000001</v>
      </c>
      <c r="E46" s="985">
        <v>517.55174099999999</v>
      </c>
      <c r="F46" s="985">
        <v>711.51783806900005</v>
      </c>
      <c r="G46" s="985">
        <v>500.05336500000004</v>
      </c>
      <c r="H46" s="985">
        <v>0.29472131400000023</v>
      </c>
      <c r="I46" s="985">
        <v>53.24842900000008</v>
      </c>
      <c r="J46" s="985">
        <v>0</v>
      </c>
      <c r="K46" s="985">
        <v>0</v>
      </c>
      <c r="L46" s="985">
        <v>0.41598440500000011</v>
      </c>
      <c r="M46" s="985">
        <v>2.2380179999999998</v>
      </c>
      <c r="N46" s="985">
        <v>0</v>
      </c>
      <c r="O46" s="985">
        <v>0</v>
      </c>
    </row>
    <row r="47" spans="1:15" ht="9" customHeight="1" x14ac:dyDescent="0.25">
      <c r="A47" s="821" t="s">
        <v>39</v>
      </c>
      <c r="B47" s="985">
        <v>26.130818906999995</v>
      </c>
      <c r="C47" s="985">
        <v>17.667144999999998</v>
      </c>
      <c r="D47" s="985">
        <v>0.11663521</v>
      </c>
      <c r="E47" s="985">
        <v>0.67133599999999993</v>
      </c>
      <c r="F47" s="985">
        <v>26.003620999999995</v>
      </c>
      <c r="G47" s="985">
        <v>16.612082999999998</v>
      </c>
      <c r="H47" s="985">
        <v>7.7571650000000008E-3</v>
      </c>
      <c r="I47" s="985">
        <v>0.34637499999999999</v>
      </c>
      <c r="J47" s="985">
        <v>0</v>
      </c>
      <c r="K47" s="985">
        <v>0</v>
      </c>
      <c r="L47" s="985">
        <v>2.8055320000000008E-3</v>
      </c>
      <c r="M47" s="985">
        <v>3.7351000000000016E-2</v>
      </c>
      <c r="N47" s="985">
        <v>0</v>
      </c>
      <c r="O47" s="985">
        <v>0</v>
      </c>
    </row>
    <row r="48" spans="1:15" ht="9" customHeight="1" x14ac:dyDescent="0.25">
      <c r="A48" s="822" t="s">
        <v>40</v>
      </c>
      <c r="B48" s="985">
        <v>687.09489237500009</v>
      </c>
      <c r="C48" s="985">
        <v>502.97004000000004</v>
      </c>
      <c r="D48" s="985">
        <v>1.558862349999999</v>
      </c>
      <c r="E48" s="985">
        <v>17.104248999999989</v>
      </c>
      <c r="F48" s="985">
        <v>685.42409576</v>
      </c>
      <c r="G48" s="985">
        <v>481.58887800000002</v>
      </c>
      <c r="H48" s="985">
        <v>1.9972258000000024E-2</v>
      </c>
      <c r="I48" s="985">
        <v>3.9530710000000013</v>
      </c>
      <c r="J48" s="985">
        <v>0</v>
      </c>
      <c r="K48" s="985">
        <v>0</v>
      </c>
      <c r="L48" s="985">
        <v>9.1962007000000096E-2</v>
      </c>
      <c r="M48" s="985">
        <v>0.32384200000000002</v>
      </c>
      <c r="N48" s="985">
        <v>0</v>
      </c>
      <c r="O48" s="985">
        <v>0</v>
      </c>
    </row>
    <row r="49" spans="1:15" ht="9" customHeight="1" x14ac:dyDescent="0.25">
      <c r="A49" s="822" t="s">
        <v>41</v>
      </c>
      <c r="B49" s="985">
        <v>11.551213904000004</v>
      </c>
      <c r="C49" s="985">
        <v>551.78928500000006</v>
      </c>
      <c r="D49" s="985">
        <v>10.874306842000003</v>
      </c>
      <c r="E49" s="985">
        <v>499.15358600000002</v>
      </c>
      <c r="F49" s="985">
        <v>9.0121308999999997E-2</v>
      </c>
      <c r="G49" s="985">
        <v>1.8524039999999999</v>
      </c>
      <c r="H49" s="985">
        <v>0.26679417000000022</v>
      </c>
      <c r="I49" s="985">
        <v>48.913712000000075</v>
      </c>
      <c r="J49" s="985">
        <v>0</v>
      </c>
      <c r="K49" s="985">
        <v>0</v>
      </c>
      <c r="L49" s="985">
        <v>0.31999158300000002</v>
      </c>
      <c r="M49" s="985">
        <v>1.8695829999999998</v>
      </c>
      <c r="N49" s="985">
        <v>0</v>
      </c>
      <c r="O49" s="985">
        <v>0</v>
      </c>
    </row>
    <row r="50" spans="1:15" ht="9" customHeight="1" x14ac:dyDescent="0.25">
      <c r="A50" s="822" t="s">
        <v>42</v>
      </c>
      <c r="B50" s="985">
        <v>3.1014777E-2</v>
      </c>
      <c r="C50" s="985">
        <v>0.66508299999999998</v>
      </c>
      <c r="D50" s="985">
        <v>2.9591772999999998E-2</v>
      </c>
      <c r="E50" s="985">
        <v>0.62256999999999996</v>
      </c>
      <c r="F50" s="985">
        <v>0</v>
      </c>
      <c r="G50" s="985">
        <v>0</v>
      </c>
      <c r="H50" s="985">
        <v>1.9772100000000001E-4</v>
      </c>
      <c r="I50" s="985">
        <v>3.5271000000000011E-2</v>
      </c>
      <c r="J50" s="985">
        <v>0</v>
      </c>
      <c r="K50" s="985">
        <v>0</v>
      </c>
      <c r="L50" s="985">
        <v>1.2252830000000002E-3</v>
      </c>
      <c r="M50" s="985">
        <v>7.242000000000001E-3</v>
      </c>
      <c r="N50" s="985">
        <v>0</v>
      </c>
      <c r="O50" s="985">
        <v>0</v>
      </c>
    </row>
    <row r="51" spans="1:15" ht="9" customHeight="1" x14ac:dyDescent="0.25">
      <c r="A51" s="817" t="s">
        <v>43</v>
      </c>
      <c r="B51" s="985">
        <v>5943.2440737090001</v>
      </c>
      <c r="C51" s="985">
        <v>3194.9992460000003</v>
      </c>
      <c r="D51" s="985">
        <v>0.75097724700000024</v>
      </c>
      <c r="E51" s="985">
        <v>5.4999410000000024</v>
      </c>
      <c r="F51" s="985">
        <v>5941.8414295780003</v>
      </c>
      <c r="G51" s="985">
        <v>3184.0199130000005</v>
      </c>
      <c r="H51" s="985">
        <v>8.2466965999999961E-2</v>
      </c>
      <c r="I51" s="985">
        <v>4.6206680000000011</v>
      </c>
      <c r="J51" s="985">
        <v>0.48752099999999998</v>
      </c>
      <c r="K51" s="985">
        <v>0.53808800000000001</v>
      </c>
      <c r="L51" s="985">
        <v>8.1678917999999989E-2</v>
      </c>
      <c r="M51" s="985">
        <v>0.32063600000000003</v>
      </c>
      <c r="N51" s="985">
        <v>0</v>
      </c>
      <c r="O51" s="985">
        <v>0</v>
      </c>
    </row>
    <row r="52" spans="1:15" ht="9" customHeight="1" x14ac:dyDescent="0.25">
      <c r="A52" s="822" t="s">
        <v>44</v>
      </c>
      <c r="B52" s="985">
        <v>774.20131320500002</v>
      </c>
      <c r="C52" s="985">
        <v>514.47336100000007</v>
      </c>
      <c r="D52" s="985">
        <v>1.3773397000000001E-2</v>
      </c>
      <c r="E52" s="985">
        <v>4.8627999999999998E-2</v>
      </c>
      <c r="F52" s="985">
        <v>773.83196244999999</v>
      </c>
      <c r="G52" s="985">
        <v>513.13632900000005</v>
      </c>
      <c r="H52" s="985">
        <v>4.087149E-3</v>
      </c>
      <c r="I52" s="985">
        <v>0.88926599999999989</v>
      </c>
      <c r="J52" s="985">
        <v>0.34649999999999997</v>
      </c>
      <c r="K52" s="985">
        <v>0.36902300000000005</v>
      </c>
      <c r="L52" s="985">
        <v>4.9902089999999998E-3</v>
      </c>
      <c r="M52" s="985">
        <v>3.0114999999999999E-2</v>
      </c>
      <c r="N52" s="985">
        <v>0</v>
      </c>
      <c r="O52" s="985">
        <v>0</v>
      </c>
    </row>
    <row r="53" spans="1:15" ht="9" customHeight="1" x14ac:dyDescent="0.25">
      <c r="A53" s="822" t="s">
        <v>45</v>
      </c>
      <c r="B53" s="985">
        <v>2077.861922347</v>
      </c>
      <c r="C53" s="985">
        <v>1199.2614739999997</v>
      </c>
      <c r="D53" s="985">
        <v>0</v>
      </c>
      <c r="E53" s="985">
        <v>0</v>
      </c>
      <c r="F53" s="985">
        <v>2077.8353491850003</v>
      </c>
      <c r="G53" s="985">
        <v>1199.2313359999998</v>
      </c>
      <c r="H53" s="985">
        <v>1.1682449999999998E-3</v>
      </c>
      <c r="I53" s="985">
        <v>1.2624000000000002E-2</v>
      </c>
      <c r="J53" s="985">
        <v>0</v>
      </c>
      <c r="K53" s="985">
        <v>0</v>
      </c>
      <c r="L53" s="985">
        <v>2.5404917000000003E-2</v>
      </c>
      <c r="M53" s="985">
        <v>1.7513999999999998E-2</v>
      </c>
      <c r="N53" s="985">
        <v>0</v>
      </c>
      <c r="O53" s="985">
        <v>0</v>
      </c>
    </row>
    <row r="54" spans="1:15" ht="9" customHeight="1" x14ac:dyDescent="0.25">
      <c r="A54" s="822" t="s">
        <v>46</v>
      </c>
      <c r="B54" s="985">
        <v>23.557750379000002</v>
      </c>
      <c r="C54" s="985">
        <v>41.261817000000015</v>
      </c>
      <c r="D54" s="985">
        <v>0.57534773500000025</v>
      </c>
      <c r="E54" s="985">
        <v>5.0607840000000035</v>
      </c>
      <c r="F54" s="985">
        <v>22.904990153</v>
      </c>
      <c r="G54" s="985">
        <v>32.722024000000012</v>
      </c>
      <c r="H54" s="985">
        <v>5.5848716999999957E-2</v>
      </c>
      <c r="I54" s="985">
        <v>3.2638630000000011</v>
      </c>
      <c r="J54" s="985">
        <v>0</v>
      </c>
      <c r="K54" s="985">
        <v>0</v>
      </c>
      <c r="L54" s="985">
        <v>2.156377399999999E-2</v>
      </c>
      <c r="M54" s="985">
        <v>0.21514599999999995</v>
      </c>
      <c r="N54" s="985">
        <v>0</v>
      </c>
      <c r="O54" s="985">
        <v>0</v>
      </c>
    </row>
    <row r="55" spans="1:15" ht="9" customHeight="1" x14ac:dyDescent="0.25">
      <c r="A55" s="822" t="s">
        <v>47</v>
      </c>
      <c r="B55" s="985">
        <v>242.49694517200001</v>
      </c>
      <c r="C55" s="985">
        <v>144.99737700000003</v>
      </c>
      <c r="D55" s="985">
        <v>0</v>
      </c>
      <c r="E55" s="985">
        <v>0</v>
      </c>
      <c r="F55" s="985">
        <v>242.496286</v>
      </c>
      <c r="G55" s="985">
        <v>144.99590600000002</v>
      </c>
      <c r="H55" s="985">
        <v>0</v>
      </c>
      <c r="I55" s="985">
        <v>0</v>
      </c>
      <c r="J55" s="985">
        <v>0</v>
      </c>
      <c r="K55" s="985">
        <v>0</v>
      </c>
      <c r="L55" s="985">
        <v>6.5917200000000008E-4</v>
      </c>
      <c r="M55" s="985">
        <v>1.4710000000000001E-3</v>
      </c>
      <c r="N55" s="985">
        <v>0</v>
      </c>
      <c r="O55" s="985">
        <v>0</v>
      </c>
    </row>
    <row r="56" spans="1:15" ht="9" customHeight="1" x14ac:dyDescent="0.25">
      <c r="A56" s="822" t="s">
        <v>48</v>
      </c>
      <c r="B56" s="985">
        <v>2614.5591034929998</v>
      </c>
      <c r="C56" s="985">
        <v>1162.4996070000007</v>
      </c>
      <c r="D56" s="985">
        <v>0.14428319999999997</v>
      </c>
      <c r="E56" s="985">
        <v>0.32496499999999995</v>
      </c>
      <c r="F56" s="985">
        <v>2614.3750112900002</v>
      </c>
      <c r="G56" s="985">
        <v>1162.0081490000007</v>
      </c>
      <c r="H56" s="985">
        <v>4.0690120000000003E-3</v>
      </c>
      <c r="I56" s="985">
        <v>0.12593900000000005</v>
      </c>
      <c r="J56" s="985">
        <v>0.02</v>
      </c>
      <c r="K56" s="985">
        <v>7.7800000000000005E-3</v>
      </c>
      <c r="L56" s="985">
        <v>1.5739991000000002E-2</v>
      </c>
      <c r="M56" s="985">
        <v>3.2773999999999991E-2</v>
      </c>
      <c r="N56" s="985">
        <v>0</v>
      </c>
      <c r="O56" s="985">
        <v>0</v>
      </c>
    </row>
    <row r="57" spans="1:15" ht="9" customHeight="1" x14ac:dyDescent="0.25">
      <c r="A57" s="821" t="s">
        <v>15</v>
      </c>
      <c r="B57" s="985">
        <v>210.56703911300005</v>
      </c>
      <c r="C57" s="985">
        <v>132.50560999999985</v>
      </c>
      <c r="D57" s="985">
        <v>1.7572915000000022E-2</v>
      </c>
      <c r="E57" s="985">
        <v>6.556399999999929E-2</v>
      </c>
      <c r="F57" s="985">
        <v>210.39783050000005</v>
      </c>
      <c r="G57" s="985">
        <v>131.92616899999985</v>
      </c>
      <c r="H57" s="985">
        <v>1.7293843000000003E-2</v>
      </c>
      <c r="I57" s="985">
        <v>0.32897600000000082</v>
      </c>
      <c r="J57" s="985">
        <v>0.12102099999999999</v>
      </c>
      <c r="K57" s="985">
        <v>0.16128499999999996</v>
      </c>
      <c r="L57" s="985">
        <v>1.3320854999999993E-2</v>
      </c>
      <c r="M57" s="985">
        <v>2.3616000000000137E-2</v>
      </c>
      <c r="N57" s="985">
        <v>0</v>
      </c>
      <c r="O57" s="985">
        <v>0</v>
      </c>
    </row>
    <row r="58" spans="1:15" ht="9" customHeight="1" x14ac:dyDescent="0.25">
      <c r="A58" s="816" t="s">
        <v>17</v>
      </c>
      <c r="B58" s="985">
        <v>190.79107309200003</v>
      </c>
      <c r="C58" s="985">
        <v>133.52799899999997</v>
      </c>
      <c r="D58" s="985">
        <v>3.0993150000000001E-2</v>
      </c>
      <c r="E58" s="985">
        <v>0.20322100000000004</v>
      </c>
      <c r="F58" s="985">
        <v>190.07474141700004</v>
      </c>
      <c r="G58" s="985">
        <v>125.70936099999997</v>
      </c>
      <c r="H58" s="985">
        <v>0.51287670999999968</v>
      </c>
      <c r="I58" s="985">
        <v>7.4706459999999995</v>
      </c>
      <c r="J58" s="985">
        <v>7.5840000000000005E-2</v>
      </c>
      <c r="K58" s="985">
        <v>2.3890000000000002E-2</v>
      </c>
      <c r="L58" s="985">
        <v>9.6621815000000041E-2</v>
      </c>
      <c r="M58" s="985">
        <v>0.12088099999999997</v>
      </c>
      <c r="N58" s="985">
        <v>0</v>
      </c>
      <c r="O58" s="985">
        <v>0</v>
      </c>
    </row>
    <row r="59" spans="1:15" ht="9" customHeight="1" x14ac:dyDescent="0.25">
      <c r="A59" s="821" t="s">
        <v>49</v>
      </c>
      <c r="B59" s="985">
        <v>156.47227623000006</v>
      </c>
      <c r="C59" s="985">
        <v>95.57077699999995</v>
      </c>
      <c r="D59" s="985">
        <v>2.7213950000000001E-2</v>
      </c>
      <c r="E59" s="985">
        <v>0.11307800000000003</v>
      </c>
      <c r="F59" s="985">
        <v>155.90074317700007</v>
      </c>
      <c r="G59" s="985">
        <v>92.280001999999968</v>
      </c>
      <c r="H59" s="985">
        <v>0.38484039799999969</v>
      </c>
      <c r="I59" s="985">
        <v>3.0803849999999979</v>
      </c>
      <c r="J59" s="985">
        <v>7.5840000000000005E-2</v>
      </c>
      <c r="K59" s="985">
        <v>2.3890000000000002E-2</v>
      </c>
      <c r="L59" s="985">
        <v>8.3638705000000049E-2</v>
      </c>
      <c r="M59" s="985">
        <v>7.3421999999999973E-2</v>
      </c>
      <c r="N59" s="985">
        <v>0</v>
      </c>
      <c r="O59" s="985">
        <v>0</v>
      </c>
    </row>
    <row r="60" spans="1:15" ht="9" customHeight="1" x14ac:dyDescent="0.25">
      <c r="A60" s="821" t="s">
        <v>50</v>
      </c>
      <c r="B60" s="985">
        <v>1.913937078</v>
      </c>
      <c r="C60" s="985">
        <v>10.467589</v>
      </c>
      <c r="D60" s="985">
        <v>2.2791999999999999E-3</v>
      </c>
      <c r="E60" s="985">
        <v>4.5905999999999995E-2</v>
      </c>
      <c r="F60" s="985">
        <v>1.7912345000000001</v>
      </c>
      <c r="G60" s="985">
        <v>6.473946999999999</v>
      </c>
      <c r="H60" s="985">
        <v>0.11834028300000002</v>
      </c>
      <c r="I60" s="985">
        <v>3.9283610000000007</v>
      </c>
      <c r="J60" s="985">
        <v>0</v>
      </c>
      <c r="K60" s="985">
        <v>0</v>
      </c>
      <c r="L60" s="985">
        <v>2.0830949999999997E-3</v>
      </c>
      <c r="M60" s="985">
        <v>1.9374999999999993E-2</v>
      </c>
      <c r="N60" s="985">
        <v>0</v>
      </c>
      <c r="O60" s="985">
        <v>0</v>
      </c>
    </row>
    <row r="61" spans="1:15" ht="9" customHeight="1" x14ac:dyDescent="0.25">
      <c r="A61" s="821" t="s">
        <v>51</v>
      </c>
      <c r="B61" s="985">
        <v>0.35799841000000004</v>
      </c>
      <c r="C61" s="985">
        <v>0.35807800000000006</v>
      </c>
      <c r="D61" s="985">
        <v>0</v>
      </c>
      <c r="E61" s="985">
        <v>0</v>
      </c>
      <c r="F61" s="985">
        <v>0.35798430000000003</v>
      </c>
      <c r="G61" s="985">
        <v>0.35717900000000008</v>
      </c>
      <c r="H61" s="985">
        <v>1.235E-5</v>
      </c>
      <c r="I61" s="985">
        <v>8.9400000000000005E-4</v>
      </c>
      <c r="J61" s="985">
        <v>0</v>
      </c>
      <c r="K61" s="985">
        <v>0</v>
      </c>
      <c r="L61" s="985">
        <v>1.7600000000000001E-6</v>
      </c>
      <c r="M61" s="985">
        <v>5.0000000000000004E-6</v>
      </c>
      <c r="N61" s="985">
        <v>0</v>
      </c>
      <c r="O61" s="985">
        <v>0</v>
      </c>
    </row>
    <row r="62" spans="1:15" ht="9" customHeight="1" x14ac:dyDescent="0.25">
      <c r="A62" s="821" t="s">
        <v>52</v>
      </c>
      <c r="B62" s="985">
        <v>30.785716815000001</v>
      </c>
      <c r="C62" s="985">
        <v>26.212393000000002</v>
      </c>
      <c r="D62" s="985">
        <v>1.5E-3</v>
      </c>
      <c r="E62" s="985">
        <v>4.4236999999999999E-2</v>
      </c>
      <c r="F62" s="985">
        <v>30.765768439999999</v>
      </c>
      <c r="G62" s="985">
        <v>25.738331000000002</v>
      </c>
      <c r="H62" s="985">
        <v>7.7105689999999996E-3</v>
      </c>
      <c r="I62" s="985">
        <v>0.40297100000000013</v>
      </c>
      <c r="J62" s="985">
        <v>0</v>
      </c>
      <c r="K62" s="985">
        <v>0</v>
      </c>
      <c r="L62" s="985">
        <v>1.0737805999999999E-2</v>
      </c>
      <c r="M62" s="985">
        <v>2.6854000000000006E-2</v>
      </c>
      <c r="N62" s="985">
        <v>0</v>
      </c>
      <c r="O62" s="985">
        <v>0</v>
      </c>
    </row>
    <row r="63" spans="1:15" ht="9" customHeight="1" x14ac:dyDescent="0.25">
      <c r="A63" s="821" t="s">
        <v>53</v>
      </c>
      <c r="B63" s="985">
        <v>1.2611445590000001</v>
      </c>
      <c r="C63" s="985">
        <v>0.91916200000000003</v>
      </c>
      <c r="D63" s="985">
        <v>0</v>
      </c>
      <c r="E63" s="985">
        <v>0</v>
      </c>
      <c r="F63" s="985">
        <v>1.2590110000000001</v>
      </c>
      <c r="G63" s="985">
        <v>0.85990199999999994</v>
      </c>
      <c r="H63" s="985">
        <v>1.9731100000000001E-3</v>
      </c>
      <c r="I63" s="985">
        <v>5.8035000000000003E-2</v>
      </c>
      <c r="J63" s="985">
        <v>0</v>
      </c>
      <c r="K63" s="985">
        <v>0</v>
      </c>
      <c r="L63" s="985">
        <v>1.6044899999999998E-4</v>
      </c>
      <c r="M63" s="985">
        <v>1.2250000000000002E-3</v>
      </c>
      <c r="N63" s="985">
        <v>0</v>
      </c>
      <c r="O63" s="985">
        <v>0</v>
      </c>
    </row>
    <row r="64" spans="1:15" ht="9" customHeight="1" x14ac:dyDescent="0.25">
      <c r="A64" s="816" t="s">
        <v>54</v>
      </c>
      <c r="B64" s="985">
        <v>22200.448989623994</v>
      </c>
      <c r="C64" s="985">
        <v>22965.605015000008</v>
      </c>
      <c r="D64" s="985">
        <v>261.71080867000018</v>
      </c>
      <c r="E64" s="985">
        <v>2026.1233099999997</v>
      </c>
      <c r="F64" s="985">
        <v>21866.801840194992</v>
      </c>
      <c r="G64" s="985">
        <v>17730.474553000011</v>
      </c>
      <c r="H64" s="985">
        <v>46.92924367199997</v>
      </c>
      <c r="I64" s="985">
        <v>2744.3083909999991</v>
      </c>
      <c r="J64" s="985">
        <v>11.809486138000004</v>
      </c>
      <c r="K64" s="985">
        <v>49.985917000000001</v>
      </c>
      <c r="L64" s="985">
        <v>9.278793787000005</v>
      </c>
      <c r="M64" s="985">
        <v>396.42339799999985</v>
      </c>
      <c r="N64" s="985">
        <v>3.9188171620000003</v>
      </c>
      <c r="O64" s="985">
        <v>18.289446000000002</v>
      </c>
    </row>
    <row r="65" spans="1:15" ht="5.15" customHeight="1" thickBot="1" x14ac:dyDescent="0.3">
      <c r="A65" s="823"/>
      <c r="B65" s="823"/>
      <c r="C65" s="823"/>
      <c r="D65" s="823"/>
      <c r="E65" s="823"/>
      <c r="F65" s="823"/>
      <c r="G65" s="823"/>
      <c r="H65" s="880"/>
      <c r="I65" s="823"/>
      <c r="J65" s="880"/>
      <c r="K65" s="824"/>
      <c r="L65" s="824"/>
      <c r="M65" s="824"/>
      <c r="N65" s="824"/>
      <c r="O65" s="824"/>
    </row>
    <row r="66" spans="1:15" ht="19.5" customHeight="1" thickTop="1" x14ac:dyDescent="0.25">
      <c r="A66" s="1739" t="s">
        <v>2266</v>
      </c>
      <c r="B66" s="1739"/>
      <c r="C66" s="1739"/>
      <c r="D66" s="1739"/>
      <c r="E66" s="1739"/>
      <c r="F66" s="1739"/>
      <c r="G66" s="1739"/>
      <c r="H66" s="1739"/>
      <c r="I66" s="1739"/>
      <c r="J66" s="1739"/>
      <c r="K66" s="1739"/>
      <c r="L66" s="1739"/>
      <c r="M66" s="1739"/>
      <c r="N66" s="1739"/>
      <c r="O66" s="1739"/>
    </row>
    <row r="67" spans="1:15" x14ac:dyDescent="0.25">
      <c r="A67" s="825" t="s">
        <v>1286</v>
      </c>
      <c r="C67" s="826"/>
      <c r="D67" s="826"/>
      <c r="E67" s="826"/>
      <c r="F67" s="826"/>
      <c r="G67" s="826"/>
      <c r="H67" s="877"/>
      <c r="I67" s="826"/>
      <c r="J67" s="877"/>
      <c r="K67" s="826"/>
      <c r="L67" s="826"/>
      <c r="M67" s="826"/>
      <c r="N67" s="826"/>
      <c r="O67" s="826"/>
    </row>
  </sheetData>
  <mergeCells count="11">
    <mergeCell ref="A66:O66"/>
    <mergeCell ref="B42:O42"/>
    <mergeCell ref="B6:O6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Sheet139"/>
  <dimension ref="A1:O67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9.54296875" style="1" customWidth="1"/>
    <col min="2" max="7" width="5.54296875" style="1" customWidth="1"/>
    <col min="8" max="8" width="5.54296875" style="879" customWidth="1"/>
    <col min="9" max="9" width="5.54296875" style="1" customWidth="1"/>
    <col min="10" max="10" width="5.54296875" style="879" customWidth="1"/>
    <col min="11" max="15" width="5.54296875" style="1" customWidth="1"/>
    <col min="16" max="16384" width="12.54296875" style="1"/>
  </cols>
  <sheetData>
    <row r="1" spans="1:15" s="27" customFormat="1" ht="19.5" customHeight="1" x14ac:dyDescent="0.25">
      <c r="A1" s="1469" t="s">
        <v>1467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  <c r="O1" s="1469"/>
    </row>
    <row r="2" spans="1:15" s="3" customFormat="1" ht="14.15" customHeight="1" x14ac:dyDescent="0.2">
      <c r="A2" s="856">
        <v>2024</v>
      </c>
      <c r="F2" s="869"/>
      <c r="H2" s="878"/>
      <c r="J2" s="878"/>
      <c r="K2" s="870"/>
    </row>
    <row r="3" spans="1:15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C5" s="211"/>
      <c r="D5" s="211"/>
      <c r="E5" s="211"/>
      <c r="F5" s="211"/>
      <c r="G5" s="211"/>
      <c r="H5" s="881"/>
      <c r="I5" s="211"/>
      <c r="J5" s="881"/>
      <c r="K5" s="211"/>
    </row>
    <row r="6" spans="1:15" ht="18" customHeight="1" x14ac:dyDescent="0.25">
      <c r="B6" s="1741" t="s">
        <v>7</v>
      </c>
      <c r="C6" s="1741"/>
      <c r="D6" s="1741"/>
      <c r="E6" s="1741"/>
      <c r="F6" s="1741"/>
      <c r="G6" s="1741"/>
      <c r="H6" s="1741"/>
      <c r="I6" s="1741"/>
      <c r="J6" s="1741"/>
      <c r="K6" s="1741"/>
      <c r="L6" s="1741"/>
      <c r="M6" s="1741"/>
      <c r="N6" s="1741"/>
      <c r="O6" s="1741"/>
    </row>
    <row r="7" spans="1:15" ht="9" customHeight="1" x14ac:dyDescent="0.25">
      <c r="A7" s="814" t="s">
        <v>6</v>
      </c>
      <c r="B7" s="985">
        <v>39155.098622058002</v>
      </c>
      <c r="C7" s="985">
        <v>78895.068759999936</v>
      </c>
      <c r="D7" s="985">
        <v>17746.289757125003</v>
      </c>
      <c r="E7" s="985">
        <v>48433.233057999947</v>
      </c>
      <c r="F7" s="985">
        <v>16777.110267827</v>
      </c>
      <c r="G7" s="985">
        <v>20994.148370999996</v>
      </c>
      <c r="H7" s="985">
        <v>1546.0229585080001</v>
      </c>
      <c r="I7" s="985">
        <v>5367.9526209999985</v>
      </c>
      <c r="J7" s="985">
        <v>155.07458400299996</v>
      </c>
      <c r="K7" s="985">
        <v>630.19484599999987</v>
      </c>
      <c r="L7" s="985">
        <v>971.85433670799955</v>
      </c>
      <c r="M7" s="985">
        <v>712.73069499999997</v>
      </c>
      <c r="N7" s="985">
        <v>1958.7467178870006</v>
      </c>
      <c r="O7" s="985">
        <v>2756.8091689999997</v>
      </c>
    </row>
    <row r="8" spans="1:15" ht="9" customHeight="1" x14ac:dyDescent="0.25">
      <c r="A8" s="815" t="s">
        <v>8</v>
      </c>
      <c r="B8" s="985">
        <v>30024.610459366006</v>
      </c>
      <c r="C8" s="985">
        <v>62196.518117999934</v>
      </c>
      <c r="D8" s="985">
        <v>17650.829256741006</v>
      </c>
      <c r="E8" s="985">
        <v>47698.862390999944</v>
      </c>
      <c r="F8" s="985">
        <v>8802.1533825470015</v>
      </c>
      <c r="G8" s="985">
        <v>9112.4333689999949</v>
      </c>
      <c r="H8" s="985">
        <v>490.58298282900006</v>
      </c>
      <c r="I8" s="985">
        <v>1325.5191229999998</v>
      </c>
      <c r="J8" s="985">
        <v>150.81583525599996</v>
      </c>
      <c r="K8" s="985">
        <v>615.12537299999985</v>
      </c>
      <c r="L8" s="985">
        <v>971.48228410599961</v>
      </c>
      <c r="M8" s="985">
        <v>687.76869299999998</v>
      </c>
      <c r="N8" s="985">
        <v>1958.7467178870006</v>
      </c>
      <c r="O8" s="985">
        <v>2756.8091689999997</v>
      </c>
    </row>
    <row r="9" spans="1:15" ht="9" customHeight="1" x14ac:dyDescent="0.25">
      <c r="A9" s="816" t="s">
        <v>9</v>
      </c>
      <c r="B9" s="985">
        <v>26332.582880997012</v>
      </c>
      <c r="C9" s="985">
        <v>56003.485806999946</v>
      </c>
      <c r="D9" s="985">
        <v>17204.608158119008</v>
      </c>
      <c r="E9" s="985">
        <v>44721.138055999945</v>
      </c>
      <c r="F9" s="985">
        <v>5559.8092462049999</v>
      </c>
      <c r="G9" s="985">
        <v>6162.3488449999977</v>
      </c>
      <c r="H9" s="985">
        <v>488.62220093399998</v>
      </c>
      <c r="I9" s="985">
        <v>1075.0338569999999</v>
      </c>
      <c r="J9" s="985">
        <v>150.47924530199995</v>
      </c>
      <c r="K9" s="985">
        <v>614.79120199999977</v>
      </c>
      <c r="L9" s="985">
        <v>971.26854738599957</v>
      </c>
      <c r="M9" s="985">
        <v>675.66160300000001</v>
      </c>
      <c r="N9" s="985">
        <v>1957.7954830510007</v>
      </c>
      <c r="O9" s="985">
        <v>2754.512244</v>
      </c>
    </row>
    <row r="10" spans="1:15" ht="9" customHeight="1" x14ac:dyDescent="0.25">
      <c r="A10" s="817" t="s">
        <v>10</v>
      </c>
      <c r="B10" s="985">
        <v>342.40539865600005</v>
      </c>
      <c r="C10" s="985">
        <v>1047.9198130000011</v>
      </c>
      <c r="D10" s="985">
        <v>150.95547151300005</v>
      </c>
      <c r="E10" s="985">
        <v>796.81896400000107</v>
      </c>
      <c r="F10" s="985">
        <v>190.921880512</v>
      </c>
      <c r="G10" s="985">
        <v>151.89509999999999</v>
      </c>
      <c r="H10" s="985">
        <v>0.51084307000000084</v>
      </c>
      <c r="I10" s="985">
        <v>98.583497999999977</v>
      </c>
      <c r="J10" s="985">
        <v>1.0808000000000002E-2</v>
      </c>
      <c r="K10" s="985">
        <v>9.3951000000000007E-2</v>
      </c>
      <c r="L10" s="985">
        <v>6.3955609999999984E-3</v>
      </c>
      <c r="M10" s="985">
        <v>0.52829999999999988</v>
      </c>
      <c r="N10" s="985">
        <v>0</v>
      </c>
      <c r="O10" s="985">
        <v>0</v>
      </c>
    </row>
    <row r="11" spans="1:15" ht="9" customHeight="1" x14ac:dyDescent="0.25">
      <c r="A11" s="816" t="s">
        <v>11</v>
      </c>
      <c r="B11" s="985">
        <v>888.10230635000005</v>
      </c>
      <c r="C11" s="985">
        <v>476.44349199999999</v>
      </c>
      <c r="D11" s="985">
        <v>6.5687574520000007</v>
      </c>
      <c r="E11" s="985">
        <v>12.333492000000001</v>
      </c>
      <c r="F11" s="985">
        <v>881.532387857</v>
      </c>
      <c r="G11" s="985">
        <v>463.00168200000002</v>
      </c>
      <c r="H11" s="985">
        <v>9.56631E-4</v>
      </c>
      <c r="I11" s="985">
        <v>9.6974000000000005E-2</v>
      </c>
      <c r="J11" s="985">
        <v>0</v>
      </c>
      <c r="K11" s="985">
        <v>0</v>
      </c>
      <c r="L11" s="985">
        <v>2.0441E-4</v>
      </c>
      <c r="M11" s="985">
        <v>1.011344</v>
      </c>
      <c r="N11" s="985">
        <v>0</v>
      </c>
      <c r="O11" s="985">
        <v>0</v>
      </c>
    </row>
    <row r="12" spans="1:15" ht="9" customHeight="1" x14ac:dyDescent="0.25">
      <c r="A12" s="816" t="s">
        <v>12</v>
      </c>
      <c r="B12" s="985">
        <v>29.079784601999986</v>
      </c>
      <c r="C12" s="985">
        <v>101.73656000000004</v>
      </c>
      <c r="D12" s="985">
        <v>26.129521243999985</v>
      </c>
      <c r="E12" s="985">
        <v>96.206884000000031</v>
      </c>
      <c r="F12" s="985">
        <v>2.6263317339999999</v>
      </c>
      <c r="G12" s="985">
        <v>4.4618140000000004</v>
      </c>
      <c r="H12" s="985">
        <v>1.1815720000000001E-3</v>
      </c>
      <c r="I12" s="985">
        <v>0.84555500000000006</v>
      </c>
      <c r="J12" s="985">
        <v>0.3227005</v>
      </c>
      <c r="K12" s="985">
        <v>0.22048300000000001</v>
      </c>
      <c r="L12" s="985">
        <v>4.9552000000000003E-5</v>
      </c>
      <c r="M12" s="985">
        <v>1.8240000000000001E-3</v>
      </c>
      <c r="N12" s="985">
        <v>0</v>
      </c>
      <c r="O12" s="985">
        <v>0</v>
      </c>
    </row>
    <row r="13" spans="1:15" ht="9" customHeight="1" x14ac:dyDescent="0.25">
      <c r="A13" s="816" t="s">
        <v>13</v>
      </c>
      <c r="B13" s="985">
        <v>468.16137943999973</v>
      </c>
      <c r="C13" s="985">
        <v>687.02297099999964</v>
      </c>
      <c r="D13" s="985">
        <v>18.719218101999985</v>
      </c>
      <c r="E13" s="985">
        <v>183.4032059999999</v>
      </c>
      <c r="F13" s="985">
        <v>449.2527453189997</v>
      </c>
      <c r="G13" s="985">
        <v>490.56423999999981</v>
      </c>
      <c r="H13" s="985">
        <v>0.17220446400000011</v>
      </c>
      <c r="I13" s="985">
        <v>12.996158999999999</v>
      </c>
      <c r="J13" s="985">
        <v>0</v>
      </c>
      <c r="K13" s="985">
        <v>0</v>
      </c>
      <c r="L13" s="985">
        <v>1.7211555E-2</v>
      </c>
      <c r="M13" s="985">
        <v>5.9366000000000002E-2</v>
      </c>
      <c r="N13" s="985">
        <v>0</v>
      </c>
      <c r="O13" s="985">
        <v>0</v>
      </c>
    </row>
    <row r="14" spans="1:15" ht="9" customHeight="1" x14ac:dyDescent="0.25">
      <c r="A14" s="816" t="s">
        <v>14</v>
      </c>
      <c r="B14" s="985">
        <v>14.252279155999998</v>
      </c>
      <c r="C14" s="985">
        <v>90.976378000000039</v>
      </c>
      <c r="D14" s="985">
        <v>10.450915718999999</v>
      </c>
      <c r="E14" s="985">
        <v>86.740664000000038</v>
      </c>
      <c r="F14" s="985">
        <v>3.7711577799999993</v>
      </c>
      <c r="G14" s="985">
        <v>3.0888729999999995</v>
      </c>
      <c r="H14" s="985">
        <v>1.2650829999999995E-3</v>
      </c>
      <c r="I14" s="985">
        <v>0.19193099999999988</v>
      </c>
      <c r="J14" s="985">
        <v>0</v>
      </c>
      <c r="K14" s="985">
        <v>0</v>
      </c>
      <c r="L14" s="985">
        <v>2.8940574E-2</v>
      </c>
      <c r="M14" s="985">
        <v>0.95491000000000004</v>
      </c>
      <c r="N14" s="985">
        <v>0</v>
      </c>
      <c r="O14" s="985">
        <v>0</v>
      </c>
    </row>
    <row r="15" spans="1:15" ht="9" customHeight="1" x14ac:dyDescent="0.25">
      <c r="A15" s="816" t="s">
        <v>15</v>
      </c>
      <c r="B15" s="985">
        <v>1950.0264301650002</v>
      </c>
      <c r="C15" s="985">
        <v>3788.933097000001</v>
      </c>
      <c r="D15" s="985">
        <v>233.39721459199791</v>
      </c>
      <c r="E15" s="985">
        <v>1802.2211250000037</v>
      </c>
      <c r="F15" s="985">
        <v>1714.2396331400023</v>
      </c>
      <c r="G15" s="985">
        <v>1837.0728149999977</v>
      </c>
      <c r="H15" s="985">
        <v>1.2743310750000205</v>
      </c>
      <c r="I15" s="985">
        <v>137.7711489999997</v>
      </c>
      <c r="J15" s="985">
        <v>3.0814540000108082E-3</v>
      </c>
      <c r="K15" s="985">
        <v>1.9737000000191074E-2</v>
      </c>
      <c r="L15" s="985">
        <v>0.16093506800007162</v>
      </c>
      <c r="M15" s="985">
        <v>9.5513459999999668</v>
      </c>
      <c r="N15" s="985">
        <v>0.95123483599991232</v>
      </c>
      <c r="O15" s="985">
        <v>2.2969249999996464</v>
      </c>
    </row>
    <row r="16" spans="1:15" ht="9" customHeight="1" x14ac:dyDescent="0.25">
      <c r="A16" s="815" t="s">
        <v>16</v>
      </c>
      <c r="B16" s="985">
        <v>3133.917621003</v>
      </c>
      <c r="C16" s="985">
        <v>4580.6070739999977</v>
      </c>
      <c r="D16" s="985">
        <v>66.842480142000042</v>
      </c>
      <c r="E16" s="985">
        <v>528.28680200000042</v>
      </c>
      <c r="F16" s="985">
        <v>3056.1014132559999</v>
      </c>
      <c r="G16" s="985">
        <v>3727.5023719999981</v>
      </c>
      <c r="H16" s="985">
        <v>10.721583081999992</v>
      </c>
      <c r="I16" s="985">
        <v>319.04382999999996</v>
      </c>
      <c r="J16" s="985">
        <v>8.1490000000000002E-4</v>
      </c>
      <c r="K16" s="985">
        <v>2.809E-2</v>
      </c>
      <c r="L16" s="985">
        <v>0.25132962299999995</v>
      </c>
      <c r="M16" s="985">
        <v>5.745979999999995</v>
      </c>
      <c r="N16" s="985">
        <v>0</v>
      </c>
      <c r="O16" s="985">
        <v>0</v>
      </c>
    </row>
    <row r="17" spans="1:15" ht="9" customHeight="1" x14ac:dyDescent="0.25">
      <c r="A17" s="816" t="s">
        <v>112</v>
      </c>
      <c r="B17" s="985">
        <v>485.70427833900033</v>
      </c>
      <c r="C17" s="985">
        <v>615.81253200000003</v>
      </c>
      <c r="D17" s="985">
        <v>1.1860980409999997</v>
      </c>
      <c r="E17" s="985">
        <v>6.5216330000000005</v>
      </c>
      <c r="F17" s="985">
        <v>484.3416048710003</v>
      </c>
      <c r="G17" s="985">
        <v>597.32604600000002</v>
      </c>
      <c r="H17" s="985">
        <v>0.17488694500000002</v>
      </c>
      <c r="I17" s="985">
        <v>11.924748999999998</v>
      </c>
      <c r="J17" s="985">
        <v>0</v>
      </c>
      <c r="K17" s="985">
        <v>0</v>
      </c>
      <c r="L17" s="985">
        <v>1.6884819999999998E-3</v>
      </c>
      <c r="M17" s="985">
        <v>4.0103999999999994E-2</v>
      </c>
      <c r="N17" s="985">
        <v>0</v>
      </c>
      <c r="O17" s="985">
        <v>0</v>
      </c>
    </row>
    <row r="18" spans="1:15" ht="9" customHeight="1" x14ac:dyDescent="0.25">
      <c r="A18" s="816" t="s">
        <v>17</v>
      </c>
      <c r="B18" s="985">
        <v>1009.1636011060001</v>
      </c>
      <c r="C18" s="985">
        <v>1818.4907899999982</v>
      </c>
      <c r="D18" s="985">
        <v>1.391854543</v>
      </c>
      <c r="E18" s="985">
        <v>7.8426519999999993</v>
      </c>
      <c r="F18" s="985">
        <v>1003.4012402760001</v>
      </c>
      <c r="G18" s="985">
        <v>1574.4076069999983</v>
      </c>
      <c r="H18" s="985">
        <v>4.162604747999997</v>
      </c>
      <c r="I18" s="985">
        <v>230.77948599999991</v>
      </c>
      <c r="J18" s="985">
        <v>8.0199999999999998E-4</v>
      </c>
      <c r="K18" s="985">
        <v>2.7789999999999999E-2</v>
      </c>
      <c r="L18" s="985">
        <v>0.20709953900000005</v>
      </c>
      <c r="M18" s="985">
        <v>5.4332549999999982</v>
      </c>
      <c r="N18" s="985">
        <v>0</v>
      </c>
      <c r="O18" s="985">
        <v>0</v>
      </c>
    </row>
    <row r="19" spans="1:15" ht="9" customHeight="1" x14ac:dyDescent="0.25">
      <c r="A19" s="816" t="s">
        <v>18</v>
      </c>
      <c r="B19" s="985">
        <v>79.671429401000012</v>
      </c>
      <c r="C19" s="985">
        <v>239.31882399999995</v>
      </c>
      <c r="D19" s="985">
        <v>0.50110672299999992</v>
      </c>
      <c r="E19" s="985">
        <v>16.411322999999999</v>
      </c>
      <c r="F19" s="985">
        <v>78.849839135000011</v>
      </c>
      <c r="G19" s="985">
        <v>201.21081199999995</v>
      </c>
      <c r="H19" s="985">
        <v>0.32022795899999951</v>
      </c>
      <c r="I19" s="985">
        <v>21.663994000000002</v>
      </c>
      <c r="J19" s="985">
        <v>0</v>
      </c>
      <c r="K19" s="985">
        <v>0</v>
      </c>
      <c r="L19" s="985">
        <v>2.55584E-4</v>
      </c>
      <c r="M19" s="985">
        <v>3.2695000000000002E-2</v>
      </c>
      <c r="N19" s="985">
        <v>0</v>
      </c>
      <c r="O19" s="985">
        <v>0</v>
      </c>
    </row>
    <row r="20" spans="1:15" ht="9" customHeight="1" x14ac:dyDescent="0.25">
      <c r="A20" s="816" t="s">
        <v>19</v>
      </c>
      <c r="B20" s="985">
        <v>39.992723478000002</v>
      </c>
      <c r="C20" s="985">
        <v>57.951816999999991</v>
      </c>
      <c r="D20" s="985">
        <v>5.7826189E-2</v>
      </c>
      <c r="E20" s="985">
        <v>0.27390700000000001</v>
      </c>
      <c r="F20" s="985">
        <v>39.846500461000005</v>
      </c>
      <c r="G20" s="985">
        <v>55.412038999999993</v>
      </c>
      <c r="H20" s="985">
        <v>8.8395826000000038E-2</v>
      </c>
      <c r="I20" s="985">
        <v>2.2656569999999991</v>
      </c>
      <c r="J20" s="985">
        <v>0</v>
      </c>
      <c r="K20" s="985">
        <v>0</v>
      </c>
      <c r="L20" s="985">
        <v>1.0020000000000001E-6</v>
      </c>
      <c r="M20" s="985">
        <v>2.1400000000000002E-4</v>
      </c>
      <c r="N20" s="985">
        <v>0</v>
      </c>
      <c r="O20" s="985">
        <v>0</v>
      </c>
    </row>
    <row r="21" spans="1:15" ht="9" customHeight="1" x14ac:dyDescent="0.25">
      <c r="A21" s="816" t="s">
        <v>20</v>
      </c>
      <c r="B21" s="985">
        <v>981.43934554700036</v>
      </c>
      <c r="C21" s="985">
        <v>1176.0156120000001</v>
      </c>
      <c r="D21" s="985">
        <v>54.451395725000026</v>
      </c>
      <c r="E21" s="985">
        <v>418.38229600000022</v>
      </c>
      <c r="F21" s="985">
        <v>921.87468669900045</v>
      </c>
      <c r="G21" s="985">
        <v>743.04338099999995</v>
      </c>
      <c r="H21" s="985">
        <v>5.0714588449999942</v>
      </c>
      <c r="I21" s="985">
        <v>14.385545999999996</v>
      </c>
      <c r="J21" s="985">
        <v>0</v>
      </c>
      <c r="K21" s="985">
        <v>0</v>
      </c>
      <c r="L21" s="985">
        <v>4.1804278E-2</v>
      </c>
      <c r="M21" s="985">
        <v>0.20438900000000002</v>
      </c>
      <c r="N21" s="985">
        <v>0</v>
      </c>
      <c r="O21" s="985">
        <v>0</v>
      </c>
    </row>
    <row r="22" spans="1:15" ht="9" customHeight="1" x14ac:dyDescent="0.25">
      <c r="A22" s="817" t="s">
        <v>55</v>
      </c>
      <c r="B22" s="985">
        <v>84.526867285999998</v>
      </c>
      <c r="C22" s="985">
        <v>145.25963200000004</v>
      </c>
      <c r="D22" s="985">
        <v>7.4079906720000031</v>
      </c>
      <c r="E22" s="985">
        <v>67.423031000000023</v>
      </c>
      <c r="F22" s="985">
        <v>77.076144964999997</v>
      </c>
      <c r="G22" s="985">
        <v>73.856025000000002</v>
      </c>
      <c r="H22" s="985">
        <v>4.2730863000000015E-2</v>
      </c>
      <c r="I22" s="985">
        <v>3.9803859999999989</v>
      </c>
      <c r="J22" s="985">
        <v>0</v>
      </c>
      <c r="K22" s="985">
        <v>0</v>
      </c>
      <c r="L22" s="985">
        <v>7.8600000000000008E-7</v>
      </c>
      <c r="M22" s="985">
        <v>1.9000000000000001E-4</v>
      </c>
      <c r="N22" s="985">
        <v>0</v>
      </c>
      <c r="O22" s="985">
        <v>0</v>
      </c>
    </row>
    <row r="23" spans="1:15" ht="9" customHeight="1" x14ac:dyDescent="0.25">
      <c r="A23" s="817" t="s">
        <v>15</v>
      </c>
      <c r="B23" s="985">
        <v>453.4193758459989</v>
      </c>
      <c r="C23" s="985">
        <v>527.75786700000037</v>
      </c>
      <c r="D23" s="985">
        <v>1.8462082490000142</v>
      </c>
      <c r="E23" s="985">
        <v>11.431960000000231</v>
      </c>
      <c r="F23" s="985">
        <v>450.7113968489989</v>
      </c>
      <c r="G23" s="985">
        <v>482.24646200000007</v>
      </c>
      <c r="H23" s="985">
        <v>0.86127789600000071</v>
      </c>
      <c r="I23" s="985">
        <v>34.044012000000066</v>
      </c>
      <c r="J23" s="985">
        <v>1.2900000000000043E-5</v>
      </c>
      <c r="K23" s="985">
        <v>3.0000000000000165E-4</v>
      </c>
      <c r="L23" s="985">
        <v>4.799519999999502E-4</v>
      </c>
      <c r="M23" s="985">
        <v>3.5132999999996528E-2</v>
      </c>
      <c r="N23" s="985">
        <v>0</v>
      </c>
      <c r="O23" s="985">
        <v>0</v>
      </c>
    </row>
    <row r="24" spans="1:15" ht="9" customHeight="1" x14ac:dyDescent="0.25">
      <c r="A24" s="815" t="s">
        <v>22</v>
      </c>
      <c r="B24" s="985">
        <v>2740.0858267160024</v>
      </c>
      <c r="C24" s="985">
        <v>7774.3898300000001</v>
      </c>
      <c r="D24" s="985">
        <v>17.177727009000002</v>
      </c>
      <c r="E24" s="985">
        <v>116.62710899999998</v>
      </c>
      <c r="F24" s="985">
        <v>2707.6550428470023</v>
      </c>
      <c r="G24" s="985">
        <v>5606.8813</v>
      </c>
      <c r="H24" s="985">
        <v>14.772166616000019</v>
      </c>
      <c r="I24" s="985">
        <v>2034.5133749999993</v>
      </c>
      <c r="J24" s="985">
        <v>0.38960263400000006</v>
      </c>
      <c r="K24" s="985">
        <v>1.137087</v>
      </c>
      <c r="L24" s="985">
        <v>9.1287610000000102E-2</v>
      </c>
      <c r="M24" s="985">
        <v>15.230959000000002</v>
      </c>
      <c r="N24" s="985">
        <v>0</v>
      </c>
      <c r="O24" s="985">
        <v>0</v>
      </c>
    </row>
    <row r="25" spans="1:15" ht="9" customHeight="1" x14ac:dyDescent="0.25">
      <c r="A25" s="816" t="s">
        <v>110</v>
      </c>
      <c r="B25" s="985">
        <v>2.6933697909999998</v>
      </c>
      <c r="C25" s="985">
        <v>10.433333000000003</v>
      </c>
      <c r="D25" s="985">
        <v>3.8143228000000001E-2</v>
      </c>
      <c r="E25" s="985">
        <v>0.272644</v>
      </c>
      <c r="F25" s="985">
        <v>2.6116320039999996</v>
      </c>
      <c r="G25" s="985">
        <v>8.7967810000000028</v>
      </c>
      <c r="H25" s="985">
        <v>4.3280036000000015E-2</v>
      </c>
      <c r="I25" s="985">
        <v>1.3365919999999998</v>
      </c>
      <c r="J25" s="985">
        <v>0</v>
      </c>
      <c r="K25" s="985">
        <v>0</v>
      </c>
      <c r="L25" s="985">
        <v>3.1452299999999993E-4</v>
      </c>
      <c r="M25" s="985">
        <v>2.7316E-2</v>
      </c>
      <c r="N25" s="985">
        <v>0</v>
      </c>
      <c r="O25" s="985">
        <v>0</v>
      </c>
    </row>
    <row r="26" spans="1:15" ht="9" customHeight="1" x14ac:dyDescent="0.25">
      <c r="A26" s="816" t="s">
        <v>23</v>
      </c>
      <c r="B26" s="985">
        <v>230.85425271800017</v>
      </c>
      <c r="C26" s="985">
        <v>1138.9637449999993</v>
      </c>
      <c r="D26" s="985">
        <v>1.4839965469999994</v>
      </c>
      <c r="E26" s="985">
        <v>14.886247000000001</v>
      </c>
      <c r="F26" s="985">
        <v>228.16029540200017</v>
      </c>
      <c r="G26" s="985">
        <v>961.69280199999935</v>
      </c>
      <c r="H26" s="985">
        <v>1.1550634599999992</v>
      </c>
      <c r="I26" s="985">
        <v>161.34477899999996</v>
      </c>
      <c r="J26" s="985">
        <v>4.8281099999999993E-2</v>
      </c>
      <c r="K26" s="985">
        <v>0.13903399999999999</v>
      </c>
      <c r="L26" s="985">
        <v>6.616208999999997E-3</v>
      </c>
      <c r="M26" s="985">
        <v>0.90088299999999977</v>
      </c>
      <c r="N26" s="985">
        <v>0</v>
      </c>
      <c r="O26" s="985">
        <v>0</v>
      </c>
    </row>
    <row r="27" spans="1:15" ht="9" customHeight="1" x14ac:dyDescent="0.25">
      <c r="A27" s="816" t="s">
        <v>24</v>
      </c>
      <c r="B27" s="985">
        <v>101.05259240899998</v>
      </c>
      <c r="C27" s="985">
        <v>395.30710999999962</v>
      </c>
      <c r="D27" s="985">
        <v>0.55595564099999983</v>
      </c>
      <c r="E27" s="985">
        <v>7.0649319999999998</v>
      </c>
      <c r="F27" s="985">
        <v>99.31856378199997</v>
      </c>
      <c r="G27" s="985">
        <v>312.47439099999963</v>
      </c>
      <c r="H27" s="985">
        <v>1.129287438</v>
      </c>
      <c r="I27" s="985">
        <v>74.308801999999986</v>
      </c>
      <c r="J27" s="985">
        <v>3.8847977999999998E-2</v>
      </c>
      <c r="K27" s="985">
        <v>0.20859199999999997</v>
      </c>
      <c r="L27" s="985">
        <v>9.9375699999999286E-3</v>
      </c>
      <c r="M27" s="985">
        <v>1.2503930000000001</v>
      </c>
      <c r="N27" s="985">
        <v>0</v>
      </c>
      <c r="O27" s="985">
        <v>0</v>
      </c>
    </row>
    <row r="28" spans="1:15" ht="9" customHeight="1" x14ac:dyDescent="0.25">
      <c r="A28" s="817" t="s">
        <v>25</v>
      </c>
      <c r="B28" s="985">
        <v>15.654614207999996</v>
      </c>
      <c r="C28" s="985">
        <v>66.854277000000025</v>
      </c>
      <c r="D28" s="985">
        <v>0.16210138600000004</v>
      </c>
      <c r="E28" s="985">
        <v>1.6177739999999998</v>
      </c>
      <c r="F28" s="985">
        <v>15.294638595999997</v>
      </c>
      <c r="G28" s="985">
        <v>57.818431000000018</v>
      </c>
      <c r="H28" s="985">
        <v>0.197216156</v>
      </c>
      <c r="I28" s="985">
        <v>7.3266070000000028</v>
      </c>
      <c r="J28" s="985">
        <v>0</v>
      </c>
      <c r="K28" s="985">
        <v>0</v>
      </c>
      <c r="L28" s="985">
        <v>6.5806999999999975E-4</v>
      </c>
      <c r="M28" s="985">
        <v>9.1464999999999991E-2</v>
      </c>
      <c r="N28" s="985">
        <v>0</v>
      </c>
      <c r="O28" s="985">
        <v>0</v>
      </c>
    </row>
    <row r="29" spans="1:15" ht="9" customHeight="1" x14ac:dyDescent="0.25">
      <c r="A29" s="817" t="s">
        <v>26</v>
      </c>
      <c r="B29" s="985">
        <v>2025.7125619230017</v>
      </c>
      <c r="C29" s="985">
        <v>5316.2917249999991</v>
      </c>
      <c r="D29" s="985">
        <v>2.435893564000001</v>
      </c>
      <c r="E29" s="985">
        <v>65.250097999999966</v>
      </c>
      <c r="F29" s="985">
        <v>2012.9655837200016</v>
      </c>
      <c r="G29" s="985">
        <v>3546.6948040000002</v>
      </c>
      <c r="H29" s="985">
        <v>9.9905014580000202</v>
      </c>
      <c r="I29" s="985">
        <v>1692.5387309999994</v>
      </c>
      <c r="J29" s="985">
        <v>0.26785065600000002</v>
      </c>
      <c r="K29" s="985">
        <v>0.59003899999999998</v>
      </c>
      <c r="L29" s="985">
        <v>5.2732525000000134E-2</v>
      </c>
      <c r="M29" s="985">
        <v>11.218053000000001</v>
      </c>
      <c r="N29" s="985">
        <v>0</v>
      </c>
      <c r="O29" s="985">
        <v>0</v>
      </c>
    </row>
    <row r="30" spans="1:15" ht="9" customHeight="1" x14ac:dyDescent="0.25">
      <c r="A30" s="817" t="s">
        <v>27</v>
      </c>
      <c r="B30" s="985">
        <v>127.56356648999996</v>
      </c>
      <c r="C30" s="985">
        <v>391.86116900000013</v>
      </c>
      <c r="D30" s="985">
        <v>2.9750770689999992</v>
      </c>
      <c r="E30" s="985">
        <v>14.147258000000006</v>
      </c>
      <c r="F30" s="985">
        <v>123.07190451999996</v>
      </c>
      <c r="G30" s="985">
        <v>314.12813600000015</v>
      </c>
      <c r="H30" s="985">
        <v>1.4754958119999995</v>
      </c>
      <c r="I30" s="985">
        <v>62.001653999999959</v>
      </c>
      <c r="J30" s="985">
        <v>2.2422900000000003E-2</v>
      </c>
      <c r="K30" s="985">
        <v>0.16191</v>
      </c>
      <c r="L30" s="985">
        <v>1.8666189000000052E-2</v>
      </c>
      <c r="M30" s="985">
        <v>1.4222110000000006</v>
      </c>
      <c r="N30" s="985">
        <v>0</v>
      </c>
      <c r="O30" s="985">
        <v>0</v>
      </c>
    </row>
    <row r="31" spans="1:15" ht="9" customHeight="1" x14ac:dyDescent="0.25">
      <c r="A31" s="817" t="s">
        <v>15</v>
      </c>
      <c r="B31" s="985">
        <v>236.55486917700068</v>
      </c>
      <c r="C31" s="985">
        <v>454.67847100000103</v>
      </c>
      <c r="D31" s="985">
        <v>9.526559574000002</v>
      </c>
      <c r="E31" s="985">
        <v>13.388156000000009</v>
      </c>
      <c r="F31" s="985">
        <v>226.23242482300066</v>
      </c>
      <c r="G31" s="985">
        <v>405.27595500000098</v>
      </c>
      <c r="H31" s="985">
        <v>0.78132225599999927</v>
      </c>
      <c r="I31" s="985">
        <v>35.656210000000101</v>
      </c>
      <c r="J31" s="985">
        <v>1.2199999999999989E-2</v>
      </c>
      <c r="K31" s="985">
        <v>3.751199999999999E-2</v>
      </c>
      <c r="L31" s="985">
        <v>2.3625239999999909E-3</v>
      </c>
      <c r="M31" s="985">
        <v>0.32063800000000064</v>
      </c>
      <c r="N31" s="985">
        <v>0</v>
      </c>
      <c r="O31" s="985">
        <v>0</v>
      </c>
    </row>
    <row r="32" spans="1:15" ht="9" customHeight="1" x14ac:dyDescent="0.25">
      <c r="A32" s="815" t="s">
        <v>28</v>
      </c>
      <c r="B32" s="985">
        <v>1744.0601053309999</v>
      </c>
      <c r="C32" s="985">
        <v>2916.1685789999992</v>
      </c>
      <c r="D32" s="985">
        <v>11.034229099000004</v>
      </c>
      <c r="E32" s="985">
        <v>85.469223999999983</v>
      </c>
      <c r="F32" s="985">
        <v>1717.3818487169999</v>
      </c>
      <c r="G32" s="985">
        <v>2033.5814809999997</v>
      </c>
      <c r="H32" s="985">
        <v>11.756983657999994</v>
      </c>
      <c r="I32" s="985">
        <v>781.15335499999958</v>
      </c>
      <c r="J32" s="985">
        <v>3.8683312130000038</v>
      </c>
      <c r="K32" s="985">
        <v>13.904295999999999</v>
      </c>
      <c r="L32" s="985">
        <v>1.8712644000000007E-2</v>
      </c>
      <c r="M32" s="985">
        <v>2.0602230000000001</v>
      </c>
      <c r="N32" s="985">
        <v>0</v>
      </c>
      <c r="O32" s="985">
        <v>0</v>
      </c>
    </row>
    <row r="33" spans="1:15" ht="9" customHeight="1" x14ac:dyDescent="0.25">
      <c r="A33" s="827" t="s">
        <v>29</v>
      </c>
      <c r="B33" s="985">
        <v>174.59287430999993</v>
      </c>
      <c r="C33" s="985">
        <v>473.38943</v>
      </c>
      <c r="D33" s="985">
        <v>3.8315397920000001</v>
      </c>
      <c r="E33" s="985">
        <v>22.846757</v>
      </c>
      <c r="F33" s="985">
        <v>167.19446554299992</v>
      </c>
      <c r="G33" s="985">
        <v>306.47196000000008</v>
      </c>
      <c r="H33" s="985">
        <v>3.5592882809999979</v>
      </c>
      <c r="I33" s="985">
        <v>143.37969299999992</v>
      </c>
      <c r="J33" s="985">
        <v>0</v>
      </c>
      <c r="K33" s="985">
        <v>0</v>
      </c>
      <c r="L33" s="985">
        <v>7.5806940000000007E-3</v>
      </c>
      <c r="M33" s="985">
        <v>0.69101999999999986</v>
      </c>
      <c r="N33" s="985">
        <v>0</v>
      </c>
      <c r="O33" s="985">
        <v>0</v>
      </c>
    </row>
    <row r="34" spans="1:15" ht="9" customHeight="1" x14ac:dyDescent="0.25">
      <c r="A34" s="827" t="s">
        <v>30</v>
      </c>
      <c r="B34" s="985">
        <v>28.429691670000064</v>
      </c>
      <c r="C34" s="985">
        <v>181.98785499999983</v>
      </c>
      <c r="D34" s="985">
        <v>0.12574172200000003</v>
      </c>
      <c r="E34" s="985">
        <v>1.7482819999999994</v>
      </c>
      <c r="F34" s="985">
        <v>25.959867830000061</v>
      </c>
      <c r="G34" s="985">
        <v>109.98532799999985</v>
      </c>
      <c r="H34" s="985">
        <v>0.47747530699999979</v>
      </c>
      <c r="I34" s="985">
        <v>61.146408999999977</v>
      </c>
      <c r="J34" s="985">
        <v>1.8664650410000039</v>
      </c>
      <c r="K34" s="985">
        <v>9.0938379999999999</v>
      </c>
      <c r="L34" s="985">
        <v>1.4176999999999997E-4</v>
      </c>
      <c r="M34" s="985">
        <v>1.3998E-2</v>
      </c>
      <c r="N34" s="985">
        <v>0</v>
      </c>
      <c r="O34" s="985">
        <v>0</v>
      </c>
    </row>
    <row r="35" spans="1:15" ht="9" customHeight="1" x14ac:dyDescent="0.25">
      <c r="A35" s="827" t="s">
        <v>111</v>
      </c>
      <c r="B35" s="985">
        <v>724.39398216899997</v>
      </c>
      <c r="C35" s="985">
        <v>613.7926570000003</v>
      </c>
      <c r="D35" s="985">
        <v>1.229331081</v>
      </c>
      <c r="E35" s="985">
        <v>9.9833140000000036</v>
      </c>
      <c r="F35" s="985">
        <v>718.50776927799996</v>
      </c>
      <c r="G35" s="985">
        <v>444.93557700000025</v>
      </c>
      <c r="H35" s="985">
        <v>2.7235305879999991</v>
      </c>
      <c r="I35" s="985">
        <v>154.14830799999999</v>
      </c>
      <c r="J35" s="985">
        <v>1.9331971720000003</v>
      </c>
      <c r="K35" s="985">
        <v>4.7069780000000003</v>
      </c>
      <c r="L35" s="985">
        <v>1.5405E-4</v>
      </c>
      <c r="M35" s="985">
        <v>1.8479999999999996E-2</v>
      </c>
      <c r="N35" s="985">
        <v>0</v>
      </c>
      <c r="O35" s="985">
        <v>0</v>
      </c>
    </row>
    <row r="36" spans="1:15" ht="9" customHeight="1" x14ac:dyDescent="0.25">
      <c r="A36" s="827" t="s">
        <v>31</v>
      </c>
      <c r="B36" s="985">
        <v>179.50327204200019</v>
      </c>
      <c r="C36" s="985">
        <v>331.05878099999984</v>
      </c>
      <c r="D36" s="985">
        <v>0.24674122300000001</v>
      </c>
      <c r="E36" s="985">
        <v>2.5337989999999997</v>
      </c>
      <c r="F36" s="985">
        <v>179.1324814070002</v>
      </c>
      <c r="G36" s="985">
        <v>317.98562099999987</v>
      </c>
      <c r="H36" s="985">
        <v>0.12372837500000007</v>
      </c>
      <c r="I36" s="985">
        <v>10.482124000000006</v>
      </c>
      <c r="J36" s="985">
        <v>0</v>
      </c>
      <c r="K36" s="985">
        <v>0</v>
      </c>
      <c r="L36" s="985">
        <v>3.2103700000000009E-4</v>
      </c>
      <c r="M36" s="985">
        <v>5.7237000000000003E-2</v>
      </c>
      <c r="N36" s="985">
        <v>0</v>
      </c>
      <c r="O36" s="985">
        <v>0</v>
      </c>
    </row>
    <row r="37" spans="1:15" ht="9" customHeight="1" x14ac:dyDescent="0.25">
      <c r="A37" s="828" t="s">
        <v>32</v>
      </c>
      <c r="B37" s="985">
        <v>60.56773976800001</v>
      </c>
      <c r="C37" s="985">
        <v>292.29037499999998</v>
      </c>
      <c r="D37" s="985">
        <v>0.92387089299999992</v>
      </c>
      <c r="E37" s="985">
        <v>3.1824599999999994</v>
      </c>
      <c r="F37" s="985">
        <v>59.078244511000015</v>
      </c>
      <c r="G37" s="985">
        <v>226.96427499999999</v>
      </c>
      <c r="H37" s="985">
        <v>0.56430292599999965</v>
      </c>
      <c r="I37" s="985">
        <v>61.984957000000016</v>
      </c>
      <c r="J37" s="985">
        <v>0</v>
      </c>
      <c r="K37" s="985">
        <v>0</v>
      </c>
      <c r="L37" s="985">
        <v>1.3214379999999994E-3</v>
      </c>
      <c r="M37" s="985">
        <v>0.15868299999999999</v>
      </c>
      <c r="N37" s="985">
        <v>0</v>
      </c>
      <c r="O37" s="985">
        <v>0</v>
      </c>
    </row>
    <row r="38" spans="1:15" ht="9" customHeight="1" x14ac:dyDescent="0.25">
      <c r="A38" s="828" t="s">
        <v>33</v>
      </c>
      <c r="B38" s="985">
        <v>1.0522555519999999</v>
      </c>
      <c r="C38" s="985">
        <v>13.155919999999998</v>
      </c>
      <c r="D38" s="985">
        <v>0.86120813099999982</v>
      </c>
      <c r="E38" s="985">
        <v>8.4054380000000002</v>
      </c>
      <c r="F38" s="985">
        <v>0.13369636500000001</v>
      </c>
      <c r="G38" s="985">
        <v>1.1155960000000003</v>
      </c>
      <c r="H38" s="985">
        <v>4.649231299999998E-2</v>
      </c>
      <c r="I38" s="985">
        <v>3.6039249999999985</v>
      </c>
      <c r="J38" s="985">
        <v>1.0800000000000001E-2</v>
      </c>
      <c r="K38" s="985">
        <v>2.664E-2</v>
      </c>
      <c r="L38" s="985">
        <v>5.8742999999999996E-5</v>
      </c>
      <c r="M38" s="985">
        <v>4.3209999999999985E-3</v>
      </c>
      <c r="N38" s="985">
        <v>0</v>
      </c>
      <c r="O38" s="985">
        <v>0</v>
      </c>
    </row>
    <row r="39" spans="1:15" ht="9" customHeight="1" x14ac:dyDescent="0.25">
      <c r="A39" s="828" t="s">
        <v>15</v>
      </c>
      <c r="B39" s="985">
        <v>575.52028981999968</v>
      </c>
      <c r="C39" s="985">
        <v>1010.4935609999992</v>
      </c>
      <c r="D39" s="985">
        <v>3.815796257000005</v>
      </c>
      <c r="E39" s="985">
        <v>36.769173999999978</v>
      </c>
      <c r="F39" s="985">
        <v>567.37532378299966</v>
      </c>
      <c r="G39" s="985">
        <v>626.12312399999951</v>
      </c>
      <c r="H39" s="985">
        <v>4.2621658679999976</v>
      </c>
      <c r="I39" s="985">
        <v>346.40793899999971</v>
      </c>
      <c r="J39" s="985">
        <v>5.7868999999999726E-2</v>
      </c>
      <c r="K39" s="985">
        <v>7.6839999999997133E-2</v>
      </c>
      <c r="L39" s="985">
        <v>9.1349120000000072E-3</v>
      </c>
      <c r="M39" s="985">
        <v>1.1164840000000003</v>
      </c>
      <c r="N39" s="985">
        <v>0</v>
      </c>
      <c r="O39" s="985">
        <v>0</v>
      </c>
    </row>
    <row r="40" spans="1:15" ht="9" customHeight="1" x14ac:dyDescent="0.25">
      <c r="A40" s="815" t="s">
        <v>34</v>
      </c>
      <c r="B40" s="985">
        <v>45.62733063000001</v>
      </c>
      <c r="C40" s="985">
        <v>275.85942299999999</v>
      </c>
      <c r="D40" s="985">
        <v>0.32376413400000009</v>
      </c>
      <c r="E40" s="985">
        <v>3.4775320000000001</v>
      </c>
      <c r="F40" s="985">
        <v>44.898277409000009</v>
      </c>
      <c r="G40" s="985">
        <v>243.62721399999998</v>
      </c>
      <c r="H40" s="985">
        <v>0.39456636199999967</v>
      </c>
      <c r="I40" s="985">
        <v>26.829837000000026</v>
      </c>
      <c r="J40" s="985">
        <v>0</v>
      </c>
      <c r="K40" s="985">
        <v>0</v>
      </c>
      <c r="L40" s="985">
        <v>1.072272499999999E-2</v>
      </c>
      <c r="M40" s="985">
        <v>1.9248399999999999</v>
      </c>
      <c r="N40" s="985">
        <v>0</v>
      </c>
      <c r="O40" s="985">
        <v>0</v>
      </c>
    </row>
    <row r="41" spans="1:15" ht="9" customHeight="1" x14ac:dyDescent="0.25">
      <c r="A41" s="815" t="s">
        <v>35</v>
      </c>
      <c r="B41" s="985">
        <v>1466.7972790119998</v>
      </c>
      <c r="C41" s="985">
        <v>1151.5257359999998</v>
      </c>
      <c r="D41" s="985">
        <v>8.2299999999999998E-2</v>
      </c>
      <c r="E41" s="985">
        <v>0.51</v>
      </c>
      <c r="F41" s="985">
        <v>448.92030305099973</v>
      </c>
      <c r="G41" s="985">
        <v>270.12263499999989</v>
      </c>
      <c r="H41" s="985">
        <v>1017.7946759609999</v>
      </c>
      <c r="I41" s="985">
        <v>880.893101</v>
      </c>
      <c r="J41" s="985">
        <v>0</v>
      </c>
      <c r="K41" s="985">
        <v>0</v>
      </c>
      <c r="L41" s="985">
        <v>0</v>
      </c>
      <c r="M41" s="985">
        <v>0</v>
      </c>
      <c r="N41" s="985">
        <v>0</v>
      </c>
      <c r="O41" s="985">
        <v>0</v>
      </c>
    </row>
    <row r="42" spans="1:15" ht="18" customHeight="1" x14ac:dyDescent="0.25">
      <c r="B42" s="1740" t="s">
        <v>36</v>
      </c>
      <c r="C42" s="1740"/>
      <c r="D42" s="1740"/>
      <c r="E42" s="1740"/>
      <c r="F42" s="1740"/>
      <c r="G42" s="1740"/>
      <c r="H42" s="1740"/>
      <c r="I42" s="1740"/>
      <c r="J42" s="1740"/>
      <c r="K42" s="1740"/>
      <c r="L42" s="1740"/>
      <c r="M42" s="1740"/>
      <c r="N42" s="1740"/>
      <c r="O42" s="1740"/>
    </row>
    <row r="43" spans="1:15" ht="9" customHeight="1" x14ac:dyDescent="0.25">
      <c r="A43" s="819" t="s">
        <v>6</v>
      </c>
      <c r="B43" s="988">
        <v>39155.098622058002</v>
      </c>
      <c r="C43" s="988">
        <v>78895.068759999936</v>
      </c>
      <c r="D43" s="988">
        <v>17746.289757125</v>
      </c>
      <c r="E43" s="988">
        <v>48433.233057999932</v>
      </c>
      <c r="F43" s="988">
        <v>16777.110267827007</v>
      </c>
      <c r="G43" s="988">
        <v>20994.148370999992</v>
      </c>
      <c r="H43" s="988">
        <v>1546.0229585080001</v>
      </c>
      <c r="I43" s="988">
        <v>5367.9526209999995</v>
      </c>
      <c r="J43" s="988">
        <v>155.07458400299996</v>
      </c>
      <c r="K43" s="988">
        <v>630.19484599999976</v>
      </c>
      <c r="L43" s="988">
        <v>971.85433670799955</v>
      </c>
      <c r="M43" s="988">
        <v>712.73069499999974</v>
      </c>
      <c r="N43" s="988">
        <v>1958.7467178870006</v>
      </c>
      <c r="O43" s="988">
        <v>2756.8091689999997</v>
      </c>
    </row>
    <row r="44" spans="1:15" ht="9" customHeight="1" x14ac:dyDescent="0.25">
      <c r="A44" s="820" t="s">
        <v>37</v>
      </c>
      <c r="B44" s="988">
        <v>26332.582880997012</v>
      </c>
      <c r="C44" s="988">
        <v>56003.485806999946</v>
      </c>
      <c r="D44" s="988">
        <v>17204.608158119008</v>
      </c>
      <c r="E44" s="988">
        <v>44721.138055999945</v>
      </c>
      <c r="F44" s="988">
        <v>5559.8092462049999</v>
      </c>
      <c r="G44" s="988">
        <v>6162.3488449999977</v>
      </c>
      <c r="H44" s="988">
        <v>488.62220093399998</v>
      </c>
      <c r="I44" s="988">
        <v>1075.0338569999999</v>
      </c>
      <c r="J44" s="988">
        <v>150.47924530199995</v>
      </c>
      <c r="K44" s="988">
        <v>614.79120199999977</v>
      </c>
      <c r="L44" s="988">
        <v>971.26854738599957</v>
      </c>
      <c r="M44" s="988">
        <v>675.66160300000001</v>
      </c>
      <c r="N44" s="988">
        <v>1957.7954830510007</v>
      </c>
      <c r="O44" s="988">
        <v>2754.512244</v>
      </c>
    </row>
    <row r="45" spans="1:15" ht="9" customHeight="1" x14ac:dyDescent="0.25">
      <c r="A45" s="815" t="s">
        <v>38</v>
      </c>
      <c r="B45" s="988">
        <v>12822.515741061003</v>
      </c>
      <c r="C45" s="988">
        <v>22891.58295299999</v>
      </c>
      <c r="D45" s="988">
        <v>541.6815990059996</v>
      </c>
      <c r="E45" s="988">
        <v>3712.0950019999991</v>
      </c>
      <c r="F45" s="988">
        <v>11217.301021622003</v>
      </c>
      <c r="G45" s="988">
        <v>14831.799525999992</v>
      </c>
      <c r="H45" s="988">
        <v>1057.400757574</v>
      </c>
      <c r="I45" s="988">
        <v>4292.9187639999991</v>
      </c>
      <c r="J45" s="988">
        <v>4.5953387010000046</v>
      </c>
      <c r="K45" s="988">
        <v>15.403643999999998</v>
      </c>
      <c r="L45" s="988">
        <v>0.58578932200000033</v>
      </c>
      <c r="M45" s="988">
        <v>37.069091999999998</v>
      </c>
      <c r="N45" s="988">
        <v>0.95123483599999981</v>
      </c>
      <c r="O45" s="988">
        <v>2.2969249999999999</v>
      </c>
    </row>
    <row r="46" spans="1:15" ht="9" customHeight="1" x14ac:dyDescent="0.25">
      <c r="A46" s="816" t="s">
        <v>10</v>
      </c>
      <c r="B46" s="988">
        <v>342.40539865600005</v>
      </c>
      <c r="C46" s="988">
        <v>1047.9198130000011</v>
      </c>
      <c r="D46" s="988">
        <v>150.95547151300005</v>
      </c>
      <c r="E46" s="988">
        <v>796.81896400000107</v>
      </c>
      <c r="F46" s="988">
        <v>190.921880512</v>
      </c>
      <c r="G46" s="988">
        <v>151.89509999999999</v>
      </c>
      <c r="H46" s="988">
        <v>0.51084307000000084</v>
      </c>
      <c r="I46" s="988">
        <v>98.583497999999977</v>
      </c>
      <c r="J46" s="988">
        <v>1.0808000000000002E-2</v>
      </c>
      <c r="K46" s="988">
        <v>9.3951000000000007E-2</v>
      </c>
      <c r="L46" s="988">
        <v>6.3955609999999984E-3</v>
      </c>
      <c r="M46" s="988">
        <v>0.52829999999999988</v>
      </c>
      <c r="N46" s="988">
        <v>0</v>
      </c>
      <c r="O46" s="988">
        <v>0</v>
      </c>
    </row>
    <row r="47" spans="1:15" ht="9" customHeight="1" x14ac:dyDescent="0.25">
      <c r="A47" s="821" t="s">
        <v>39</v>
      </c>
      <c r="B47" s="988">
        <v>8.4125410590000005</v>
      </c>
      <c r="C47" s="988">
        <v>16.527121000000001</v>
      </c>
      <c r="D47" s="988">
        <v>0.339425333</v>
      </c>
      <c r="E47" s="988">
        <v>4.1429930000000006</v>
      </c>
      <c r="F47" s="988">
        <v>8.0397856600000015</v>
      </c>
      <c r="G47" s="988">
        <v>10.399709</v>
      </c>
      <c r="H47" s="988">
        <v>3.3158956999999996E-2</v>
      </c>
      <c r="I47" s="988">
        <v>1.9655160000000007</v>
      </c>
      <c r="J47" s="988">
        <v>0</v>
      </c>
      <c r="K47" s="988">
        <v>0</v>
      </c>
      <c r="L47" s="988">
        <v>1.7110900000000002E-4</v>
      </c>
      <c r="M47" s="988">
        <v>1.8903E-2</v>
      </c>
      <c r="N47" s="988">
        <v>0</v>
      </c>
      <c r="O47" s="988">
        <v>0</v>
      </c>
    </row>
    <row r="48" spans="1:15" ht="9" customHeight="1" x14ac:dyDescent="0.25">
      <c r="A48" s="822" t="s">
        <v>40</v>
      </c>
      <c r="B48" s="988">
        <v>191.454045587</v>
      </c>
      <c r="C48" s="988">
        <v>226.59034499999996</v>
      </c>
      <c r="D48" s="988">
        <v>10.079807946000006</v>
      </c>
      <c r="E48" s="988">
        <v>73.523474999999976</v>
      </c>
      <c r="F48" s="988">
        <v>181.24670576899999</v>
      </c>
      <c r="G48" s="988">
        <v>137.04453799999996</v>
      </c>
      <c r="H48" s="988">
        <v>0.12615983900000061</v>
      </c>
      <c r="I48" s="988">
        <v>15.858779</v>
      </c>
      <c r="J48" s="988">
        <v>0</v>
      </c>
      <c r="K48" s="988">
        <v>0</v>
      </c>
      <c r="L48" s="988">
        <v>1.3720329999999993E-3</v>
      </c>
      <c r="M48" s="988">
        <v>0.163553</v>
      </c>
      <c r="N48" s="988">
        <v>0</v>
      </c>
      <c r="O48" s="988">
        <v>0</v>
      </c>
    </row>
    <row r="49" spans="1:15" ht="9" customHeight="1" x14ac:dyDescent="0.25">
      <c r="A49" s="822" t="s">
        <v>41</v>
      </c>
      <c r="B49" s="988">
        <v>142.52283512800003</v>
      </c>
      <c r="C49" s="988">
        <v>804.56297900000106</v>
      </c>
      <c r="D49" s="988">
        <v>140.52117977100002</v>
      </c>
      <c r="E49" s="988">
        <v>719.01472700000113</v>
      </c>
      <c r="F49" s="988">
        <v>1.6353890830000002</v>
      </c>
      <c r="G49" s="988">
        <v>4.4508530000000004</v>
      </c>
      <c r="H49" s="988">
        <v>0.35060654600000024</v>
      </c>
      <c r="I49" s="988">
        <v>80.657784999999976</v>
      </c>
      <c r="J49" s="988">
        <v>1.0808000000000002E-2</v>
      </c>
      <c r="K49" s="988">
        <v>9.3951000000000007E-2</v>
      </c>
      <c r="L49" s="988">
        <v>4.8517279999999996E-3</v>
      </c>
      <c r="M49" s="988">
        <v>0.34566299999999983</v>
      </c>
      <c r="N49" s="988">
        <v>0</v>
      </c>
      <c r="O49" s="988">
        <v>0</v>
      </c>
    </row>
    <row r="50" spans="1:15" ht="9" customHeight="1" x14ac:dyDescent="0.25">
      <c r="A50" s="822" t="s">
        <v>42</v>
      </c>
      <c r="B50" s="988">
        <v>1.5976881999999998E-2</v>
      </c>
      <c r="C50" s="988">
        <v>0.23936800000000003</v>
      </c>
      <c r="D50" s="988">
        <v>1.5058462999999996E-2</v>
      </c>
      <c r="E50" s="988">
        <v>0.137769</v>
      </c>
      <c r="F50" s="988">
        <v>0</v>
      </c>
      <c r="G50" s="988">
        <v>0</v>
      </c>
      <c r="H50" s="988">
        <v>9.1772799999999982E-4</v>
      </c>
      <c r="I50" s="988">
        <v>0.10141800000000004</v>
      </c>
      <c r="J50" s="988">
        <v>0</v>
      </c>
      <c r="K50" s="988">
        <v>0</v>
      </c>
      <c r="L50" s="988">
        <v>6.9099999999999993E-7</v>
      </c>
      <c r="M50" s="988">
        <v>1.8099999999999998E-4</v>
      </c>
      <c r="N50" s="988">
        <v>0</v>
      </c>
      <c r="O50" s="988">
        <v>0</v>
      </c>
    </row>
    <row r="51" spans="1:15" ht="9" customHeight="1" x14ac:dyDescent="0.25">
      <c r="A51" s="817" t="s">
        <v>43</v>
      </c>
      <c r="B51" s="988">
        <v>662.99052244000029</v>
      </c>
      <c r="C51" s="988">
        <v>1099.635295</v>
      </c>
      <c r="D51" s="988">
        <v>5.0557810609999985</v>
      </c>
      <c r="E51" s="988">
        <v>29.641034000000001</v>
      </c>
      <c r="F51" s="988">
        <v>654.14770241800034</v>
      </c>
      <c r="G51" s="988">
        <v>912.594787</v>
      </c>
      <c r="H51" s="988">
        <v>3.7774552619999984</v>
      </c>
      <c r="I51" s="988">
        <v>156.64103399999993</v>
      </c>
      <c r="J51" s="988">
        <v>0</v>
      </c>
      <c r="K51" s="988">
        <v>0</v>
      </c>
      <c r="L51" s="988">
        <v>9.5836990000000011E-3</v>
      </c>
      <c r="M51" s="988">
        <v>0.75843999999999978</v>
      </c>
      <c r="N51" s="988">
        <v>0</v>
      </c>
      <c r="O51" s="988">
        <v>0</v>
      </c>
    </row>
    <row r="52" spans="1:15" ht="9" customHeight="1" x14ac:dyDescent="0.25">
      <c r="A52" s="822" t="s">
        <v>44</v>
      </c>
      <c r="B52" s="988">
        <v>65.047582053999989</v>
      </c>
      <c r="C52" s="988">
        <v>177.69365900000003</v>
      </c>
      <c r="D52" s="988">
        <v>0.14790587500000002</v>
      </c>
      <c r="E52" s="988">
        <v>1.04765</v>
      </c>
      <c r="F52" s="988">
        <v>63.237695618999993</v>
      </c>
      <c r="G52" s="988">
        <v>121.90875900000003</v>
      </c>
      <c r="H52" s="988">
        <v>1.6563042579999994</v>
      </c>
      <c r="I52" s="988">
        <v>54.28934899999998</v>
      </c>
      <c r="J52" s="988">
        <v>0</v>
      </c>
      <c r="K52" s="988">
        <v>0</v>
      </c>
      <c r="L52" s="988">
        <v>5.6763020000000011E-3</v>
      </c>
      <c r="M52" s="988">
        <v>0.44790099999999988</v>
      </c>
      <c r="N52" s="988">
        <v>0</v>
      </c>
      <c r="O52" s="988">
        <v>0</v>
      </c>
    </row>
    <row r="53" spans="1:15" ht="9" customHeight="1" x14ac:dyDescent="0.25">
      <c r="A53" s="822" t="s">
        <v>45</v>
      </c>
      <c r="B53" s="988">
        <v>387.83539351900038</v>
      </c>
      <c r="C53" s="988">
        <v>478.04724800000002</v>
      </c>
      <c r="D53" s="988">
        <v>0.38300659799999992</v>
      </c>
      <c r="E53" s="988">
        <v>1.9970990000000002</v>
      </c>
      <c r="F53" s="988">
        <v>387.35560358500038</v>
      </c>
      <c r="G53" s="988">
        <v>470.30247900000001</v>
      </c>
      <c r="H53" s="988">
        <v>9.5119841000000011E-2</v>
      </c>
      <c r="I53" s="988">
        <v>5.7105909999999973</v>
      </c>
      <c r="J53" s="988">
        <v>0</v>
      </c>
      <c r="K53" s="988">
        <v>0</v>
      </c>
      <c r="L53" s="988">
        <v>1.6634949999999999E-3</v>
      </c>
      <c r="M53" s="988">
        <v>3.7078999999999994E-2</v>
      </c>
      <c r="N53" s="988">
        <v>0</v>
      </c>
      <c r="O53" s="988">
        <v>0</v>
      </c>
    </row>
    <row r="54" spans="1:15" ht="9" customHeight="1" x14ac:dyDescent="0.25">
      <c r="A54" s="822" t="s">
        <v>46</v>
      </c>
      <c r="B54" s="988">
        <v>65.430924138999956</v>
      </c>
      <c r="C54" s="988">
        <v>210.95146399999999</v>
      </c>
      <c r="D54" s="988">
        <v>0.44283398299999999</v>
      </c>
      <c r="E54" s="988">
        <v>4.1273380000000008</v>
      </c>
      <c r="F54" s="988">
        <v>63.456337465999958</v>
      </c>
      <c r="G54" s="988">
        <v>134.80811700000004</v>
      </c>
      <c r="H54" s="988">
        <v>1.5302004929999988</v>
      </c>
      <c r="I54" s="988">
        <v>71.824397999999945</v>
      </c>
      <c r="J54" s="988">
        <v>0</v>
      </c>
      <c r="K54" s="988">
        <v>0</v>
      </c>
      <c r="L54" s="988">
        <v>1.5521969999999997E-3</v>
      </c>
      <c r="M54" s="988">
        <v>0.191611</v>
      </c>
      <c r="N54" s="988">
        <v>0</v>
      </c>
      <c r="O54" s="988">
        <v>0</v>
      </c>
    </row>
    <row r="55" spans="1:15" ht="9" customHeight="1" x14ac:dyDescent="0.25">
      <c r="A55" s="822" t="s">
        <v>47</v>
      </c>
      <c r="B55" s="988">
        <v>40.277586637999995</v>
      </c>
      <c r="C55" s="988">
        <v>63.66290399999999</v>
      </c>
      <c r="D55" s="988">
        <v>0.65800677299999988</v>
      </c>
      <c r="E55" s="988">
        <v>4.0539849999999999</v>
      </c>
      <c r="F55" s="988">
        <v>39.610724124999997</v>
      </c>
      <c r="G55" s="988">
        <v>58.94477899999999</v>
      </c>
      <c r="H55" s="988">
        <v>8.8557400000000008E-3</v>
      </c>
      <c r="I55" s="988">
        <v>0.66413999999999995</v>
      </c>
      <c r="J55" s="988">
        <v>0</v>
      </c>
      <c r="K55" s="988">
        <v>0</v>
      </c>
      <c r="L55" s="988">
        <v>0</v>
      </c>
      <c r="M55" s="988">
        <v>0</v>
      </c>
      <c r="N55" s="988">
        <v>0</v>
      </c>
      <c r="O55" s="988">
        <v>0</v>
      </c>
    </row>
    <row r="56" spans="1:15" ht="9" customHeight="1" x14ac:dyDescent="0.25">
      <c r="A56" s="822" t="s">
        <v>48</v>
      </c>
      <c r="B56" s="988">
        <v>26.427148923999994</v>
      </c>
      <c r="C56" s="988">
        <v>40.197658999999994</v>
      </c>
      <c r="D56" s="988">
        <v>7.979329999999998E-3</v>
      </c>
      <c r="E56" s="988">
        <v>8.5207000000000005E-2</v>
      </c>
      <c r="F56" s="988">
        <v>26.373430665999994</v>
      </c>
      <c r="G56" s="988">
        <v>36.858992999999998</v>
      </c>
      <c r="H56" s="988">
        <v>4.5713941000000015E-2</v>
      </c>
      <c r="I56" s="988">
        <v>3.2504340000000012</v>
      </c>
      <c r="J56" s="988">
        <v>0</v>
      </c>
      <c r="K56" s="988">
        <v>0</v>
      </c>
      <c r="L56" s="988">
        <v>2.4986999999999993E-5</v>
      </c>
      <c r="M56" s="988">
        <v>3.0249999999999999E-3</v>
      </c>
      <c r="N56" s="988">
        <v>0</v>
      </c>
      <c r="O56" s="988">
        <v>0</v>
      </c>
    </row>
    <row r="57" spans="1:15" ht="9" customHeight="1" x14ac:dyDescent="0.25">
      <c r="A57" s="821" t="s">
        <v>15</v>
      </c>
      <c r="B57" s="988">
        <v>77.97188716600003</v>
      </c>
      <c r="C57" s="988">
        <v>129.08236099999988</v>
      </c>
      <c r="D57" s="988">
        <v>3.4160485019999989</v>
      </c>
      <c r="E57" s="988">
        <v>18.329754999999999</v>
      </c>
      <c r="F57" s="988">
        <v>74.11391095700003</v>
      </c>
      <c r="G57" s="988">
        <v>89.771659999999883</v>
      </c>
      <c r="H57" s="988">
        <v>0.44126098900000033</v>
      </c>
      <c r="I57" s="988">
        <v>20.902121999999991</v>
      </c>
      <c r="J57" s="988">
        <v>0</v>
      </c>
      <c r="K57" s="988">
        <v>0</v>
      </c>
      <c r="L57" s="988">
        <v>6.6671800000000017E-4</v>
      </c>
      <c r="M57" s="988">
        <v>7.8824000000000005E-2</v>
      </c>
      <c r="N57" s="988">
        <v>0</v>
      </c>
      <c r="O57" s="988">
        <v>0</v>
      </c>
    </row>
    <row r="58" spans="1:15" ht="9" customHeight="1" x14ac:dyDescent="0.25">
      <c r="A58" s="816" t="s">
        <v>17</v>
      </c>
      <c r="B58" s="988">
        <v>1009.1636011060001</v>
      </c>
      <c r="C58" s="988">
        <v>1818.4907899999982</v>
      </c>
      <c r="D58" s="988">
        <v>1.391854543</v>
      </c>
      <c r="E58" s="988">
        <v>7.8426519999999993</v>
      </c>
      <c r="F58" s="988">
        <v>1003.4012402760001</v>
      </c>
      <c r="G58" s="988">
        <v>1574.4076069999983</v>
      </c>
      <c r="H58" s="988">
        <v>4.162604747999997</v>
      </c>
      <c r="I58" s="988">
        <v>230.77948599999991</v>
      </c>
      <c r="J58" s="988">
        <v>8.0199999999999998E-4</v>
      </c>
      <c r="K58" s="988">
        <v>2.7789999999999999E-2</v>
      </c>
      <c r="L58" s="988">
        <v>0.20709953900000005</v>
      </c>
      <c r="M58" s="988">
        <v>5.4332549999999982</v>
      </c>
      <c r="N58" s="988">
        <v>0</v>
      </c>
      <c r="O58" s="988">
        <v>0</v>
      </c>
    </row>
    <row r="59" spans="1:15" ht="9" customHeight="1" x14ac:dyDescent="0.25">
      <c r="A59" s="821" t="s">
        <v>49</v>
      </c>
      <c r="B59" s="988">
        <v>267.49415462600007</v>
      </c>
      <c r="C59" s="988">
        <v>1027.8746669999982</v>
      </c>
      <c r="D59" s="988">
        <v>0.58382094299999987</v>
      </c>
      <c r="E59" s="988">
        <v>4.067412</v>
      </c>
      <c r="F59" s="988">
        <v>263.72642347700014</v>
      </c>
      <c r="G59" s="988">
        <v>857.4133979999981</v>
      </c>
      <c r="H59" s="988">
        <v>3.0030965479999976</v>
      </c>
      <c r="I59" s="988">
        <v>161.35086299999998</v>
      </c>
      <c r="J59" s="988">
        <v>7.2999999999999996E-4</v>
      </c>
      <c r="K59" s="988">
        <v>2.5925999999999998E-2</v>
      </c>
      <c r="L59" s="988">
        <v>0.18008365800000004</v>
      </c>
      <c r="M59" s="988">
        <v>5.0170679999999983</v>
      </c>
      <c r="N59" s="988">
        <v>0</v>
      </c>
      <c r="O59" s="988">
        <v>0</v>
      </c>
    </row>
    <row r="60" spans="1:15" ht="9" customHeight="1" x14ac:dyDescent="0.25">
      <c r="A60" s="821" t="s">
        <v>50</v>
      </c>
      <c r="B60" s="988">
        <v>515.94939082099984</v>
      </c>
      <c r="C60" s="988">
        <v>391.6662420000003</v>
      </c>
      <c r="D60" s="988">
        <v>0.34211231599999992</v>
      </c>
      <c r="E60" s="988">
        <v>1.1929860000000001</v>
      </c>
      <c r="F60" s="988">
        <v>515.26549927299982</v>
      </c>
      <c r="G60" s="988">
        <v>373.39081200000027</v>
      </c>
      <c r="H60" s="988">
        <v>0.33903418399999985</v>
      </c>
      <c r="I60" s="988">
        <v>16.76643799999999</v>
      </c>
      <c r="J60" s="988">
        <v>7.2000000000000002E-5</v>
      </c>
      <c r="K60" s="988">
        <v>1.8640000000000002E-3</v>
      </c>
      <c r="L60" s="988">
        <v>2.6730480000000004E-3</v>
      </c>
      <c r="M60" s="988">
        <v>0.31414199999999998</v>
      </c>
      <c r="N60" s="988">
        <v>0</v>
      </c>
      <c r="O60" s="988">
        <v>0</v>
      </c>
    </row>
    <row r="61" spans="1:15" ht="9" customHeight="1" x14ac:dyDescent="0.25">
      <c r="A61" s="821" t="s">
        <v>51</v>
      </c>
      <c r="B61" s="988">
        <v>137.59639139800012</v>
      </c>
      <c r="C61" s="988">
        <v>121.19218199999995</v>
      </c>
      <c r="D61" s="988">
        <v>0.11713779500000002</v>
      </c>
      <c r="E61" s="988">
        <v>0.41304000000000002</v>
      </c>
      <c r="F61" s="988">
        <v>137.41778882800011</v>
      </c>
      <c r="G61" s="988">
        <v>118.95543099999995</v>
      </c>
      <c r="H61" s="988">
        <v>4.879477500000004E-2</v>
      </c>
      <c r="I61" s="988">
        <v>1.8087109999999997</v>
      </c>
      <c r="J61" s="988">
        <v>0</v>
      </c>
      <c r="K61" s="988">
        <v>0</v>
      </c>
      <c r="L61" s="988">
        <v>1.2670000000000001E-2</v>
      </c>
      <c r="M61" s="988">
        <v>1.4999999999999999E-2</v>
      </c>
      <c r="N61" s="988">
        <v>0</v>
      </c>
      <c r="O61" s="988">
        <v>0</v>
      </c>
    </row>
    <row r="62" spans="1:15" ht="9" customHeight="1" x14ac:dyDescent="0.25">
      <c r="A62" s="821" t="s">
        <v>52</v>
      </c>
      <c r="B62" s="988">
        <v>45.785258724999991</v>
      </c>
      <c r="C62" s="988">
        <v>216.08123900000004</v>
      </c>
      <c r="D62" s="988">
        <v>0.11522405700000002</v>
      </c>
      <c r="E62" s="988">
        <v>1.5280229999999997</v>
      </c>
      <c r="F62" s="988">
        <v>45.016181683999989</v>
      </c>
      <c r="G62" s="988">
        <v>169.6367350000001</v>
      </c>
      <c r="H62" s="988">
        <v>0.64223765099999985</v>
      </c>
      <c r="I62" s="988">
        <v>44.849211999999945</v>
      </c>
      <c r="J62" s="988">
        <v>0</v>
      </c>
      <c r="K62" s="988">
        <v>0</v>
      </c>
      <c r="L62" s="988">
        <v>1.1615332999999999E-2</v>
      </c>
      <c r="M62" s="988">
        <v>6.7269000000000023E-2</v>
      </c>
      <c r="N62" s="988">
        <v>0</v>
      </c>
      <c r="O62" s="988">
        <v>0</v>
      </c>
    </row>
    <row r="63" spans="1:15" ht="9" customHeight="1" x14ac:dyDescent="0.25">
      <c r="A63" s="821" t="s">
        <v>53</v>
      </c>
      <c r="B63" s="988">
        <v>42.33840553600006</v>
      </c>
      <c r="C63" s="988">
        <v>61.676460000000006</v>
      </c>
      <c r="D63" s="988">
        <v>0.23355943199999996</v>
      </c>
      <c r="E63" s="988">
        <v>0.64119100000000018</v>
      </c>
      <c r="F63" s="988">
        <v>41.975347014000064</v>
      </c>
      <c r="G63" s="988">
        <v>55.011231000000002</v>
      </c>
      <c r="H63" s="988">
        <v>0.12944159000000005</v>
      </c>
      <c r="I63" s="988">
        <v>6.0042620000000015</v>
      </c>
      <c r="J63" s="988">
        <v>0</v>
      </c>
      <c r="K63" s="988">
        <v>0</v>
      </c>
      <c r="L63" s="988">
        <v>5.7500000000000002E-5</v>
      </c>
      <c r="M63" s="988">
        <v>1.9775999999999998E-2</v>
      </c>
      <c r="N63" s="988">
        <v>0</v>
      </c>
      <c r="O63" s="988">
        <v>0</v>
      </c>
    </row>
    <row r="64" spans="1:15" ht="9" customHeight="1" x14ac:dyDescent="0.25">
      <c r="A64" s="816" t="s">
        <v>54</v>
      </c>
      <c r="B64" s="988">
        <v>10807.956218859003</v>
      </c>
      <c r="C64" s="988">
        <v>18925.53705499999</v>
      </c>
      <c r="D64" s="988">
        <v>384.27849188899955</v>
      </c>
      <c r="E64" s="988">
        <v>2877.7923519999981</v>
      </c>
      <c r="F64" s="988">
        <v>9368.8301984160025</v>
      </c>
      <c r="G64" s="988">
        <v>12192.902031999995</v>
      </c>
      <c r="H64" s="988">
        <v>1048.949854494</v>
      </c>
      <c r="I64" s="988">
        <v>3806.9147459999995</v>
      </c>
      <c r="J64" s="988">
        <v>4.5837287010000045</v>
      </c>
      <c r="K64" s="988">
        <v>15.281902999999998</v>
      </c>
      <c r="L64" s="988">
        <v>0.36271052300000023</v>
      </c>
      <c r="M64" s="988">
        <v>30.349096999999997</v>
      </c>
      <c r="N64" s="988">
        <v>0.95123483599999981</v>
      </c>
      <c r="O64" s="988">
        <v>2.2969249999999999</v>
      </c>
    </row>
    <row r="65" spans="1:15" ht="5.15" customHeight="1" thickBot="1" x14ac:dyDescent="0.3">
      <c r="A65" s="823"/>
      <c r="B65" s="824"/>
      <c r="C65" s="824"/>
      <c r="D65" s="823"/>
      <c r="E65" s="824"/>
      <c r="F65" s="823"/>
      <c r="G65" s="824"/>
      <c r="H65" s="880"/>
      <c r="I65" s="824"/>
      <c r="J65" s="880"/>
      <c r="K65" s="824"/>
      <c r="L65" s="824"/>
      <c r="M65" s="824"/>
      <c r="N65" s="824"/>
      <c r="O65" s="824"/>
    </row>
    <row r="66" spans="1:15" ht="19.5" customHeight="1" thickTop="1" x14ac:dyDescent="0.25">
      <c r="A66" s="1747" t="s">
        <v>2267</v>
      </c>
      <c r="B66" s="1747"/>
      <c r="C66" s="1747"/>
      <c r="D66" s="1747"/>
      <c r="E66" s="1747"/>
      <c r="F66" s="1747"/>
      <c r="G66" s="1747"/>
      <c r="H66" s="1747"/>
      <c r="I66" s="1747"/>
      <c r="J66" s="1747"/>
      <c r="K66" s="1747"/>
      <c r="L66" s="1747"/>
      <c r="M66" s="1747"/>
      <c r="N66" s="1747"/>
      <c r="O66" s="1747"/>
    </row>
    <row r="67" spans="1:15" x14ac:dyDescent="0.25">
      <c r="A67" s="1137" t="s">
        <v>1287</v>
      </c>
      <c r="C67" s="829"/>
      <c r="D67" s="829"/>
      <c r="E67" s="829"/>
      <c r="F67" s="829"/>
      <c r="G67" s="829"/>
      <c r="H67" s="882"/>
      <c r="I67" s="829"/>
      <c r="J67" s="882"/>
      <c r="K67" s="829"/>
      <c r="L67" s="829"/>
      <c r="M67" s="829"/>
      <c r="N67" s="829"/>
      <c r="O67" s="829"/>
    </row>
  </sheetData>
  <mergeCells count="11">
    <mergeCell ref="A66:O66"/>
    <mergeCell ref="B6:O6"/>
    <mergeCell ref="B42:O42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Sheet140"/>
  <dimension ref="A1:O67"/>
  <sheetViews>
    <sheetView showGridLines="0" zoomScaleSheetLayoutView="85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1468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49.4" customHeight="1" x14ac:dyDescent="0.25">
      <c r="A3" s="1018" t="s">
        <v>0</v>
      </c>
      <c r="B3" s="1748" t="s">
        <v>1309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1311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50" t="s">
        <v>1</v>
      </c>
      <c r="C6" s="1750"/>
      <c r="D6" s="1750"/>
      <c r="E6" s="1750"/>
      <c r="F6" s="1750"/>
      <c r="G6" s="1750"/>
      <c r="H6" s="1750"/>
      <c r="I6" s="1750"/>
      <c r="J6" s="1750"/>
      <c r="K6" s="1750"/>
      <c r="L6" s="1750"/>
      <c r="M6" s="1750"/>
      <c r="N6" s="1750"/>
      <c r="O6" s="1750"/>
    </row>
    <row r="7" spans="1:15" s="836" customFormat="1" ht="9" customHeight="1" x14ac:dyDescent="0.25">
      <c r="A7" s="835" t="s">
        <v>1919</v>
      </c>
      <c r="B7" s="988">
        <v>31187.003710180004</v>
      </c>
      <c r="C7" s="988">
        <v>79876.226017999987</v>
      </c>
      <c r="D7" s="988">
        <v>21073.684340176998</v>
      </c>
      <c r="E7" s="988">
        <v>63507.622431999989</v>
      </c>
      <c r="F7" s="988">
        <v>6220.2967256309994</v>
      </c>
      <c r="G7" s="988">
        <v>5721.771396000001</v>
      </c>
      <c r="H7" s="988">
        <v>18.718490349</v>
      </c>
      <c r="I7" s="988">
        <v>1452.7235319999998</v>
      </c>
      <c r="J7" s="988">
        <v>523.68908765599986</v>
      </c>
      <c r="K7" s="988">
        <v>394.22642800000006</v>
      </c>
      <c r="L7" s="988">
        <v>300.66383138600008</v>
      </c>
      <c r="M7" s="988">
        <v>2008.5683269999997</v>
      </c>
      <c r="N7" s="988">
        <v>3049.9512349810002</v>
      </c>
      <c r="O7" s="988">
        <v>6791.3139029999993</v>
      </c>
    </row>
    <row r="8" spans="1:15" ht="9" customHeight="1" x14ac:dyDescent="0.25">
      <c r="A8" s="837" t="s">
        <v>56</v>
      </c>
      <c r="B8" s="988">
        <v>1806.9913707649998</v>
      </c>
      <c r="C8" s="988">
        <v>12127.175416</v>
      </c>
      <c r="D8" s="988">
        <v>1148.5429241619995</v>
      </c>
      <c r="E8" s="988">
        <v>10132.327132999999</v>
      </c>
      <c r="F8" s="988">
        <v>460.52172175500004</v>
      </c>
      <c r="G8" s="988">
        <v>650.68710099999987</v>
      </c>
      <c r="H8" s="988">
        <v>2.5313250779999996</v>
      </c>
      <c r="I8" s="988">
        <v>242.23057700000004</v>
      </c>
      <c r="J8" s="988">
        <v>10.092812923000004</v>
      </c>
      <c r="K8" s="988">
        <v>17.950949000000001</v>
      </c>
      <c r="L8" s="988">
        <v>2.2712555389999993</v>
      </c>
      <c r="M8" s="988">
        <v>130.33135100000004</v>
      </c>
      <c r="N8" s="988">
        <v>183.03133130799995</v>
      </c>
      <c r="O8" s="988">
        <v>953.64830499999994</v>
      </c>
    </row>
    <row r="9" spans="1:15" ht="9" customHeight="1" x14ac:dyDescent="0.25">
      <c r="A9" s="837" t="s">
        <v>57</v>
      </c>
      <c r="B9" s="988">
        <v>157.22766086399997</v>
      </c>
      <c r="C9" s="988">
        <v>714.4548299999999</v>
      </c>
      <c r="D9" s="988">
        <v>135.44916420600001</v>
      </c>
      <c r="E9" s="988">
        <v>534.45693699999993</v>
      </c>
      <c r="F9" s="988">
        <v>4.5895534279999994</v>
      </c>
      <c r="G9" s="988">
        <v>5.6610910000000016</v>
      </c>
      <c r="H9" s="988">
        <v>2.8774101999999996E-2</v>
      </c>
      <c r="I9" s="988">
        <v>4.0600680000000002</v>
      </c>
      <c r="J9" s="988">
        <v>0.14292385000000002</v>
      </c>
      <c r="K9" s="988">
        <v>1.245968</v>
      </c>
      <c r="L9" s="988">
        <v>0.191926597</v>
      </c>
      <c r="M9" s="988">
        <v>115.446568</v>
      </c>
      <c r="N9" s="988">
        <v>16.825318681000006</v>
      </c>
      <c r="O9" s="988">
        <v>53.584197999999986</v>
      </c>
    </row>
    <row r="10" spans="1:15" ht="9" customHeight="1" x14ac:dyDescent="0.25">
      <c r="A10" s="837" t="s">
        <v>58</v>
      </c>
      <c r="B10" s="988">
        <v>829.31977911099989</v>
      </c>
      <c r="C10" s="988">
        <v>3374.0325609999995</v>
      </c>
      <c r="D10" s="988">
        <v>463.71054102699975</v>
      </c>
      <c r="E10" s="988">
        <v>2578.874675</v>
      </c>
      <c r="F10" s="988">
        <v>296.92951542500009</v>
      </c>
      <c r="G10" s="988">
        <v>483.69622499999991</v>
      </c>
      <c r="H10" s="988">
        <v>0.28763088099999989</v>
      </c>
      <c r="I10" s="988">
        <v>19.434331999999998</v>
      </c>
      <c r="J10" s="988">
        <v>9.6403167750000005</v>
      </c>
      <c r="K10" s="988">
        <v>18.024562999999997</v>
      </c>
      <c r="L10" s="988">
        <v>0.49952273400000002</v>
      </c>
      <c r="M10" s="988">
        <v>7.541449000000001</v>
      </c>
      <c r="N10" s="988">
        <v>58.252252269000024</v>
      </c>
      <c r="O10" s="988">
        <v>266.46131700000007</v>
      </c>
    </row>
    <row r="11" spans="1:15" ht="9" customHeight="1" x14ac:dyDescent="0.25">
      <c r="A11" s="837" t="s">
        <v>59</v>
      </c>
      <c r="B11" s="988">
        <v>118.97474682700003</v>
      </c>
      <c r="C11" s="988">
        <v>143.45669299999997</v>
      </c>
      <c r="D11" s="988">
        <v>11.159348388</v>
      </c>
      <c r="E11" s="988">
        <v>106.31122399999998</v>
      </c>
      <c r="F11" s="988">
        <v>104.77473598900002</v>
      </c>
      <c r="G11" s="988">
        <v>24.484625000000001</v>
      </c>
      <c r="H11" s="988">
        <v>2.845261E-3</v>
      </c>
      <c r="I11" s="988">
        <v>1.7748139999999999</v>
      </c>
      <c r="J11" s="988">
        <v>1.5314580000000001E-3</v>
      </c>
      <c r="K11" s="988">
        <v>4.0280000000000003E-3</v>
      </c>
      <c r="L11" s="988">
        <v>3.7852999999999997E-4</v>
      </c>
      <c r="M11" s="988">
        <v>5.1720000000000002E-2</v>
      </c>
      <c r="N11" s="988">
        <v>3.0359072010000006</v>
      </c>
      <c r="O11" s="988">
        <v>10.830281999999999</v>
      </c>
    </row>
    <row r="12" spans="1:15" ht="9" customHeight="1" x14ac:dyDescent="0.25">
      <c r="A12" s="837" t="s">
        <v>1382</v>
      </c>
      <c r="B12" s="988">
        <v>89.298164616000008</v>
      </c>
      <c r="C12" s="988">
        <v>849.02890400000013</v>
      </c>
      <c r="D12" s="988">
        <v>74.901791075000006</v>
      </c>
      <c r="E12" s="988">
        <v>693.88991500000009</v>
      </c>
      <c r="F12" s="988">
        <v>8.4069778539999991</v>
      </c>
      <c r="G12" s="988">
        <v>99.146776000000017</v>
      </c>
      <c r="H12" s="988">
        <v>1.8179150000000002E-2</v>
      </c>
      <c r="I12" s="988">
        <v>1.8892080000000002</v>
      </c>
      <c r="J12" s="988">
        <v>0.25750145199999996</v>
      </c>
      <c r="K12" s="988">
        <v>1.112725</v>
      </c>
      <c r="L12" s="988">
        <v>0.42506777600000001</v>
      </c>
      <c r="M12" s="988">
        <v>8.3621649999999992</v>
      </c>
      <c r="N12" s="988">
        <v>5.2886473090000008</v>
      </c>
      <c r="O12" s="988">
        <v>44.628115000000001</v>
      </c>
    </row>
    <row r="13" spans="1:15" ht="9" customHeight="1" x14ac:dyDescent="0.25">
      <c r="A13" s="837" t="s">
        <v>60</v>
      </c>
      <c r="B13" s="988">
        <v>3.4633523560000001</v>
      </c>
      <c r="C13" s="988">
        <v>11.963256999999999</v>
      </c>
      <c r="D13" s="988">
        <v>0.89957958999999998</v>
      </c>
      <c r="E13" s="988">
        <v>7.740803999999998</v>
      </c>
      <c r="F13" s="988">
        <v>2.3649206</v>
      </c>
      <c r="G13" s="988">
        <v>2.9413270000000002</v>
      </c>
      <c r="H13" s="988">
        <v>4.2535810000000002E-3</v>
      </c>
      <c r="I13" s="988">
        <v>0.28040699999999996</v>
      </c>
      <c r="J13" s="988">
        <v>0</v>
      </c>
      <c r="K13" s="988">
        <v>0</v>
      </c>
      <c r="L13" s="988">
        <v>1.33E-5</v>
      </c>
      <c r="M13" s="988">
        <v>3.7199999999999998E-3</v>
      </c>
      <c r="N13" s="988">
        <v>0.19458528500000002</v>
      </c>
      <c r="O13" s="988">
        <v>0.99699899999999997</v>
      </c>
    </row>
    <row r="14" spans="1:15" ht="9" customHeight="1" x14ac:dyDescent="0.25">
      <c r="A14" s="837" t="s">
        <v>61</v>
      </c>
      <c r="B14" s="988">
        <v>16.650570036000008</v>
      </c>
      <c r="C14" s="988">
        <v>66.148263999999998</v>
      </c>
      <c r="D14" s="988">
        <v>14.586760259000009</v>
      </c>
      <c r="E14" s="988">
        <v>62.10278799999999</v>
      </c>
      <c r="F14" s="988">
        <v>0.10190765800000001</v>
      </c>
      <c r="G14" s="988">
        <v>0.34102199999999999</v>
      </c>
      <c r="H14" s="988">
        <v>1.1150300000000001E-4</v>
      </c>
      <c r="I14" s="988">
        <v>9.5226999999999992E-2</v>
      </c>
      <c r="J14" s="988">
        <v>4.8945999999999994E-4</v>
      </c>
      <c r="K14" s="988">
        <v>0.14712799999999998</v>
      </c>
      <c r="L14" s="988">
        <v>2.0389000000000001E-5</v>
      </c>
      <c r="M14" s="988">
        <v>3.3199999999999999E-4</v>
      </c>
      <c r="N14" s="988">
        <v>1.9612807670000001</v>
      </c>
      <c r="O14" s="988">
        <v>3.4617670000000005</v>
      </c>
    </row>
    <row r="15" spans="1:15" ht="9" customHeight="1" x14ac:dyDescent="0.25">
      <c r="A15" s="837" t="s">
        <v>62</v>
      </c>
      <c r="B15" s="988">
        <v>95.234365798000013</v>
      </c>
      <c r="C15" s="988">
        <v>514.75160199999993</v>
      </c>
      <c r="D15" s="988">
        <v>58.212553201000006</v>
      </c>
      <c r="E15" s="988">
        <v>420.81189899999993</v>
      </c>
      <c r="F15" s="988">
        <v>25.474970946999999</v>
      </c>
      <c r="G15" s="988">
        <v>20.983835000000003</v>
      </c>
      <c r="H15" s="988">
        <v>0.10050675200000002</v>
      </c>
      <c r="I15" s="988">
        <v>40.863853000000013</v>
      </c>
      <c r="J15" s="988">
        <v>5.7279280000000002E-2</v>
      </c>
      <c r="K15" s="988">
        <v>0.83770100000000003</v>
      </c>
      <c r="L15" s="988">
        <v>7.0168309999999994E-3</v>
      </c>
      <c r="M15" s="988">
        <v>1.5264980000000006</v>
      </c>
      <c r="N15" s="988">
        <v>11.382038787000001</v>
      </c>
      <c r="O15" s="988">
        <v>29.727815999999997</v>
      </c>
    </row>
    <row r="16" spans="1:15" ht="9" customHeight="1" x14ac:dyDescent="0.25">
      <c r="A16" s="837" t="s">
        <v>63</v>
      </c>
      <c r="B16" s="988">
        <v>44.981568456000005</v>
      </c>
      <c r="C16" s="988">
        <v>324.41748000000001</v>
      </c>
      <c r="D16" s="988">
        <v>42.256369740000004</v>
      </c>
      <c r="E16" s="988">
        <v>299.29421900000006</v>
      </c>
      <c r="F16" s="988">
        <v>0.87097172999999994</v>
      </c>
      <c r="G16" s="988">
        <v>15.108319999999997</v>
      </c>
      <c r="H16" s="988">
        <v>1.6813959999999999E-3</v>
      </c>
      <c r="I16" s="988">
        <v>0.20713000000000001</v>
      </c>
      <c r="J16" s="988">
        <v>3.5043975999999998E-2</v>
      </c>
      <c r="K16" s="988">
        <v>0.43327300000000002</v>
      </c>
      <c r="L16" s="988">
        <v>1.0274240000000003E-3</v>
      </c>
      <c r="M16" s="988">
        <v>0.105436</v>
      </c>
      <c r="N16" s="988">
        <v>1.8164741900000005</v>
      </c>
      <c r="O16" s="988">
        <v>9.2691019999999984</v>
      </c>
    </row>
    <row r="17" spans="1:15" ht="9" customHeight="1" x14ac:dyDescent="0.25">
      <c r="A17" s="837" t="s">
        <v>64</v>
      </c>
      <c r="B17" s="988">
        <v>28.49028178999999</v>
      </c>
      <c r="C17" s="988">
        <v>207.27004100000002</v>
      </c>
      <c r="D17" s="988">
        <v>24.322262060999993</v>
      </c>
      <c r="E17" s="988">
        <v>180.80364</v>
      </c>
      <c r="F17" s="988">
        <v>1.6653808819999998</v>
      </c>
      <c r="G17" s="988">
        <v>17.126394999999999</v>
      </c>
      <c r="H17" s="988">
        <v>3.7271400000000003E-3</v>
      </c>
      <c r="I17" s="988">
        <v>6.5238000000000004E-2</v>
      </c>
      <c r="J17" s="988">
        <v>2.6697749999999999E-2</v>
      </c>
      <c r="K17" s="988">
        <v>0.269515</v>
      </c>
      <c r="L17" s="988">
        <v>5.5773178999999992E-2</v>
      </c>
      <c r="M17" s="988">
        <v>1.5099809999999994</v>
      </c>
      <c r="N17" s="988">
        <v>2.4164407779999997</v>
      </c>
      <c r="O17" s="988">
        <v>7.4952719999999999</v>
      </c>
    </row>
    <row r="18" spans="1:15" ht="9" customHeight="1" x14ac:dyDescent="0.25">
      <c r="A18" s="837" t="s">
        <v>65</v>
      </c>
      <c r="B18" s="988">
        <v>20287.842626575009</v>
      </c>
      <c r="C18" s="988">
        <v>35226.875970000001</v>
      </c>
      <c r="D18" s="988">
        <v>15452.135429206008</v>
      </c>
      <c r="E18" s="988">
        <v>28550.924117999999</v>
      </c>
      <c r="F18" s="988">
        <v>2035.1998935900006</v>
      </c>
      <c r="G18" s="988">
        <v>1899.137935</v>
      </c>
      <c r="H18" s="988">
        <v>9.8505603489999984</v>
      </c>
      <c r="I18" s="988">
        <v>281.89374299999997</v>
      </c>
      <c r="J18" s="988">
        <v>427.07614247799989</v>
      </c>
      <c r="K18" s="988">
        <v>175.79801899999998</v>
      </c>
      <c r="L18" s="988">
        <v>291.68154289200004</v>
      </c>
      <c r="M18" s="988">
        <v>1254.7073019999998</v>
      </c>
      <c r="N18" s="988">
        <v>2071.8990580600002</v>
      </c>
      <c r="O18" s="988">
        <v>3064.4148529999993</v>
      </c>
    </row>
    <row r="19" spans="1:15" ht="9" customHeight="1" x14ac:dyDescent="0.25">
      <c r="A19" s="837" t="s">
        <v>66</v>
      </c>
      <c r="B19" s="988">
        <v>87.39468160700001</v>
      </c>
      <c r="C19" s="988">
        <v>48.05086</v>
      </c>
      <c r="D19" s="988">
        <v>9.3638297480000006</v>
      </c>
      <c r="E19" s="988">
        <v>21.583675000000003</v>
      </c>
      <c r="F19" s="988">
        <v>73.215836687999996</v>
      </c>
      <c r="G19" s="988">
        <v>19.575230000000001</v>
      </c>
      <c r="H19" s="988">
        <v>6.9555099999999998E-4</v>
      </c>
      <c r="I19" s="988">
        <v>0.21854699999999999</v>
      </c>
      <c r="J19" s="988">
        <v>3.1902999999999999E-4</v>
      </c>
      <c r="K19" s="988">
        <v>2.5457999999999998E-2</v>
      </c>
      <c r="L19" s="988">
        <v>1.026E-6</v>
      </c>
      <c r="M19" s="988">
        <v>1.1099999999999999E-4</v>
      </c>
      <c r="N19" s="988">
        <v>4.8139995639999995</v>
      </c>
      <c r="O19" s="988">
        <v>6.6478390000000003</v>
      </c>
    </row>
    <row r="20" spans="1:15" ht="9" customHeight="1" x14ac:dyDescent="0.25">
      <c r="A20" s="837" t="s">
        <v>67</v>
      </c>
      <c r="B20" s="988">
        <v>173.26906976300003</v>
      </c>
      <c r="C20" s="988">
        <v>322.16474800000003</v>
      </c>
      <c r="D20" s="988">
        <v>89.019028888000037</v>
      </c>
      <c r="E20" s="988">
        <v>239.20970500000004</v>
      </c>
      <c r="F20" s="988">
        <v>77.314092335000012</v>
      </c>
      <c r="G20" s="988">
        <v>48.479331999999999</v>
      </c>
      <c r="H20" s="988">
        <v>5.6862180999999998E-2</v>
      </c>
      <c r="I20" s="988">
        <v>9.7066539999999986</v>
      </c>
      <c r="J20" s="988">
        <v>4.8281105000000005E-2</v>
      </c>
      <c r="K20" s="988">
        <v>0.14668099999999998</v>
      </c>
      <c r="L20" s="988">
        <v>7.8769400000000002E-4</v>
      </c>
      <c r="M20" s="988">
        <v>3.4673000000000009E-2</v>
      </c>
      <c r="N20" s="988">
        <v>6.8300175600000008</v>
      </c>
      <c r="O20" s="988">
        <v>24.587703000000001</v>
      </c>
    </row>
    <row r="21" spans="1:15" ht="9" customHeight="1" x14ac:dyDescent="0.25">
      <c r="A21" s="837" t="s">
        <v>68</v>
      </c>
      <c r="B21" s="988">
        <v>2975.5652369109998</v>
      </c>
      <c r="C21" s="988">
        <v>7726.619775000001</v>
      </c>
      <c r="D21" s="988">
        <v>1491.3190407630002</v>
      </c>
      <c r="E21" s="988">
        <v>5307.8648389999998</v>
      </c>
      <c r="F21" s="988">
        <v>1054.5596122819995</v>
      </c>
      <c r="G21" s="988">
        <v>505.93489</v>
      </c>
      <c r="H21" s="988">
        <v>3.4187498990000007</v>
      </c>
      <c r="I21" s="988">
        <v>378.73750600000005</v>
      </c>
      <c r="J21" s="988">
        <v>23.016558263</v>
      </c>
      <c r="K21" s="988">
        <v>108.90352100000003</v>
      </c>
      <c r="L21" s="988">
        <v>0.24356217800000002</v>
      </c>
      <c r="M21" s="988">
        <v>311.19644499999998</v>
      </c>
      <c r="N21" s="988">
        <v>403.0077135259998</v>
      </c>
      <c r="O21" s="988">
        <v>1113.9825740000001</v>
      </c>
    </row>
    <row r="22" spans="1:15" ht="9" customHeight="1" x14ac:dyDescent="0.25">
      <c r="A22" s="837" t="s">
        <v>69</v>
      </c>
      <c r="B22" s="988">
        <v>89.152156622000007</v>
      </c>
      <c r="C22" s="988">
        <v>230.12725699999993</v>
      </c>
      <c r="D22" s="988">
        <v>25.655224738000005</v>
      </c>
      <c r="E22" s="988">
        <v>149.56158999999994</v>
      </c>
      <c r="F22" s="988">
        <v>58.791737262000005</v>
      </c>
      <c r="G22" s="988">
        <v>63.177630000000001</v>
      </c>
      <c r="H22" s="988">
        <v>1.5284074999999999E-2</v>
      </c>
      <c r="I22" s="988">
        <v>0.87342699999999995</v>
      </c>
      <c r="J22" s="988">
        <v>7.4182999999999996E-4</v>
      </c>
      <c r="K22" s="988">
        <v>5.8059999999999994E-2</v>
      </c>
      <c r="L22" s="988">
        <v>4.1754370999999998E-2</v>
      </c>
      <c r="M22" s="988">
        <v>2.8246E-2</v>
      </c>
      <c r="N22" s="988">
        <v>4.6474143459999988</v>
      </c>
      <c r="O22" s="988">
        <v>16.428303999999997</v>
      </c>
    </row>
    <row r="23" spans="1:15" ht="9" customHeight="1" x14ac:dyDescent="0.25">
      <c r="A23" s="837" t="s">
        <v>70</v>
      </c>
      <c r="B23" s="988">
        <v>70.521292724999995</v>
      </c>
      <c r="C23" s="988">
        <v>614.49091499999997</v>
      </c>
      <c r="D23" s="988">
        <v>46.112099927000003</v>
      </c>
      <c r="E23" s="988">
        <v>510.03342700000002</v>
      </c>
      <c r="F23" s="988">
        <v>11.237240321999998</v>
      </c>
      <c r="G23" s="988">
        <v>49.956340000000004</v>
      </c>
      <c r="H23" s="988">
        <v>5.3884572999999998E-2</v>
      </c>
      <c r="I23" s="988">
        <v>19.210030999999994</v>
      </c>
      <c r="J23" s="988">
        <v>5.4230399999999998E-2</v>
      </c>
      <c r="K23" s="988">
        <v>0.20982699999999999</v>
      </c>
      <c r="L23" s="988">
        <v>3.4249999999999999E-5</v>
      </c>
      <c r="M23" s="988">
        <v>3.9886999999999999E-2</v>
      </c>
      <c r="N23" s="988">
        <v>13.063803253000001</v>
      </c>
      <c r="O23" s="988">
        <v>35.041402999999995</v>
      </c>
    </row>
    <row r="24" spans="1:15" ht="9" customHeight="1" x14ac:dyDescent="0.25">
      <c r="A24" s="837" t="s">
        <v>71</v>
      </c>
      <c r="B24" s="988">
        <v>206.06354412200002</v>
      </c>
      <c r="C24" s="988">
        <v>2031.4451649999999</v>
      </c>
      <c r="D24" s="988">
        <v>26.640735747999997</v>
      </c>
      <c r="E24" s="988">
        <v>1733.6566419999999</v>
      </c>
      <c r="F24" s="988">
        <v>172.81611130900001</v>
      </c>
      <c r="G24" s="988">
        <v>75.101512999999997</v>
      </c>
      <c r="H24" s="988">
        <v>0.26764444799999998</v>
      </c>
      <c r="I24" s="988">
        <v>197.08952199999999</v>
      </c>
      <c r="J24" s="988">
        <v>2.1527446999999998E-2</v>
      </c>
      <c r="K24" s="988">
        <v>0.21108399999999999</v>
      </c>
      <c r="L24" s="988">
        <v>3.0250620000000002E-3</v>
      </c>
      <c r="M24" s="988">
        <v>1.7197229999999999</v>
      </c>
      <c r="N24" s="988">
        <v>6.3145001079999981</v>
      </c>
      <c r="O24" s="988">
        <v>23.666680999999997</v>
      </c>
    </row>
    <row r="25" spans="1:15" ht="9" customHeight="1" x14ac:dyDescent="0.25">
      <c r="A25" s="837" t="s">
        <v>72</v>
      </c>
      <c r="B25" s="988">
        <v>955.29798181599961</v>
      </c>
      <c r="C25" s="988">
        <v>5556.462117</v>
      </c>
      <c r="D25" s="988">
        <v>667.41489338099962</v>
      </c>
      <c r="E25" s="988">
        <v>4606.3892889999997</v>
      </c>
      <c r="F25" s="988">
        <v>175.14233449100001</v>
      </c>
      <c r="G25" s="988">
        <v>256.20567000000005</v>
      </c>
      <c r="H25" s="988">
        <v>0.44115444000000004</v>
      </c>
      <c r="I25" s="988">
        <v>62.40799599999999</v>
      </c>
      <c r="J25" s="988">
        <v>1.31395705</v>
      </c>
      <c r="K25" s="988">
        <v>6.2024840000000001</v>
      </c>
      <c r="L25" s="988">
        <v>0.41803345900000005</v>
      </c>
      <c r="M25" s="988">
        <v>30.842244999999995</v>
      </c>
      <c r="N25" s="988">
        <v>110.56760899500003</v>
      </c>
      <c r="O25" s="988">
        <v>594.41443299999992</v>
      </c>
    </row>
    <row r="26" spans="1:15" ht="9" customHeight="1" x14ac:dyDescent="0.25">
      <c r="A26" s="837" t="s">
        <v>73</v>
      </c>
      <c r="B26" s="988">
        <v>92.559370999999999</v>
      </c>
      <c r="C26" s="988">
        <v>46.191282999999999</v>
      </c>
      <c r="D26" s="988">
        <v>3.1217887299999996</v>
      </c>
      <c r="E26" s="988">
        <v>13.959876</v>
      </c>
      <c r="F26" s="988">
        <v>85.931610288000002</v>
      </c>
      <c r="G26" s="988">
        <v>21.688413000000001</v>
      </c>
      <c r="H26" s="988">
        <v>4.4000799999999998E-4</v>
      </c>
      <c r="I26" s="988">
        <v>0.27068399999999998</v>
      </c>
      <c r="J26" s="988">
        <v>3.2920000000000003E-5</v>
      </c>
      <c r="K26" s="988">
        <v>9.8960000000000003E-3</v>
      </c>
      <c r="L26" s="988">
        <v>5.8885100000000015E-4</v>
      </c>
      <c r="M26" s="988">
        <v>6.7118999999999998E-2</v>
      </c>
      <c r="N26" s="988">
        <v>3.504910203000001</v>
      </c>
      <c r="O26" s="988">
        <v>10.195295000000002</v>
      </c>
    </row>
    <row r="27" spans="1:15" ht="9" customHeight="1" x14ac:dyDescent="0.25">
      <c r="A27" s="837" t="s">
        <v>74</v>
      </c>
      <c r="B27" s="988">
        <v>60.274964174999987</v>
      </c>
      <c r="C27" s="988">
        <v>101.912329</v>
      </c>
      <c r="D27" s="988">
        <v>23.749932052000002</v>
      </c>
      <c r="E27" s="988">
        <v>67.835256999999999</v>
      </c>
      <c r="F27" s="988">
        <v>35.297555050999996</v>
      </c>
      <c r="G27" s="988">
        <v>24.803914000000006</v>
      </c>
      <c r="H27" s="988">
        <v>1.1963251000000003E-2</v>
      </c>
      <c r="I27" s="988">
        <v>1.0799119999999998</v>
      </c>
      <c r="J27" s="988">
        <v>8.1556999999999995E-4</v>
      </c>
      <c r="K27" s="988">
        <v>0.24516499999999999</v>
      </c>
      <c r="L27" s="988">
        <v>6.0590000000000001E-5</v>
      </c>
      <c r="M27" s="988">
        <v>5.1269999999999987E-3</v>
      </c>
      <c r="N27" s="988">
        <v>1.214637661</v>
      </c>
      <c r="O27" s="988">
        <v>7.9429539999999994</v>
      </c>
    </row>
    <row r="28" spans="1:15" ht="9" customHeight="1" x14ac:dyDescent="0.25">
      <c r="A28" s="837" t="s">
        <v>75</v>
      </c>
      <c r="B28" s="988">
        <v>26.330640527000003</v>
      </c>
      <c r="C28" s="988">
        <v>93.635329999999982</v>
      </c>
      <c r="D28" s="988">
        <v>22.712134934000002</v>
      </c>
      <c r="E28" s="988">
        <v>83.923620999999983</v>
      </c>
      <c r="F28" s="988">
        <v>0.59705860299999991</v>
      </c>
      <c r="G28" s="988">
        <v>1.142881</v>
      </c>
      <c r="H28" s="988">
        <v>1.1498312E-2</v>
      </c>
      <c r="I28" s="988">
        <v>2.1591910000000003</v>
      </c>
      <c r="J28" s="988">
        <v>1.5323312</v>
      </c>
      <c r="K28" s="988">
        <v>1.346069</v>
      </c>
      <c r="L28" s="988">
        <v>1.6385099999999997E-3</v>
      </c>
      <c r="M28" s="988">
        <v>0.15313300000000002</v>
      </c>
      <c r="N28" s="988">
        <v>1.4759789679999999</v>
      </c>
      <c r="O28" s="988">
        <v>4.9104349999999997</v>
      </c>
    </row>
    <row r="29" spans="1:15" ht="9" customHeight="1" x14ac:dyDescent="0.25">
      <c r="A29" s="837" t="s">
        <v>76</v>
      </c>
      <c r="B29" s="988">
        <v>3.3887358139999999</v>
      </c>
      <c r="C29" s="988">
        <v>116.53228800000001</v>
      </c>
      <c r="D29" s="988">
        <v>2.0050788439999998</v>
      </c>
      <c r="E29" s="988">
        <v>52.587488999999998</v>
      </c>
      <c r="F29" s="988">
        <v>0.65957999</v>
      </c>
      <c r="G29" s="988">
        <v>1.6897160000000002</v>
      </c>
      <c r="H29" s="988">
        <v>1.3558099999999999E-4</v>
      </c>
      <c r="I29" s="988">
        <v>0.11526500000000001</v>
      </c>
      <c r="J29" s="988">
        <v>1.54E-7</v>
      </c>
      <c r="K29" s="988">
        <v>7.2999999999999999E-5</v>
      </c>
      <c r="L29" s="988">
        <v>0.17000200000000001</v>
      </c>
      <c r="M29" s="988">
        <v>61.012231</v>
      </c>
      <c r="N29" s="988">
        <v>0.55393924500000002</v>
      </c>
      <c r="O29" s="988">
        <v>1.1275139999999999</v>
      </c>
    </row>
    <row r="30" spans="1:15" ht="9" customHeight="1" x14ac:dyDescent="0.25">
      <c r="A30" s="837" t="s">
        <v>77</v>
      </c>
      <c r="B30" s="988">
        <v>1805.1695951300001</v>
      </c>
      <c r="C30" s="988">
        <v>6045.5840009999965</v>
      </c>
      <c r="D30" s="988">
        <v>693.17795294200005</v>
      </c>
      <c r="E30" s="988">
        <v>4542.0676929999972</v>
      </c>
      <c r="F30" s="988">
        <v>968.23023492399977</v>
      </c>
      <c r="G30" s="988">
        <v>972.70593000000008</v>
      </c>
      <c r="H30" s="988">
        <v>1.139088482</v>
      </c>
      <c r="I30" s="988">
        <v>125.252132</v>
      </c>
      <c r="J30" s="988">
        <v>42.998321278000013</v>
      </c>
      <c r="K30" s="988">
        <v>54.207561999999989</v>
      </c>
      <c r="L30" s="988">
        <v>0.12627077</v>
      </c>
      <c r="M30" s="988">
        <v>5.308339000000001</v>
      </c>
      <c r="N30" s="988">
        <v>99.49772673400004</v>
      </c>
      <c r="O30" s="988">
        <v>346.04234499999995</v>
      </c>
    </row>
    <row r="31" spans="1:15" ht="9" customHeight="1" x14ac:dyDescent="0.25">
      <c r="A31" s="837" t="s">
        <v>78</v>
      </c>
      <c r="B31" s="988">
        <v>385.32829251800001</v>
      </c>
      <c r="C31" s="988">
        <v>1832.4925799999996</v>
      </c>
      <c r="D31" s="988">
        <v>231.73361646200001</v>
      </c>
      <c r="E31" s="988">
        <v>1449.7960309999996</v>
      </c>
      <c r="F31" s="988">
        <v>120.50297438999999</v>
      </c>
      <c r="G31" s="988">
        <v>172.88775700000002</v>
      </c>
      <c r="H31" s="988">
        <v>0.29427594700000004</v>
      </c>
      <c r="I31" s="988">
        <v>28.693887999999998</v>
      </c>
      <c r="J31" s="988">
        <v>0.13878910700000002</v>
      </c>
      <c r="K31" s="988">
        <v>0.66423600000000005</v>
      </c>
      <c r="L31" s="988">
        <v>4.5226884589999967</v>
      </c>
      <c r="M31" s="988">
        <v>78.363397999999975</v>
      </c>
      <c r="N31" s="988">
        <v>28.135948152999987</v>
      </c>
      <c r="O31" s="988">
        <v>102.08726999999999</v>
      </c>
    </row>
    <row r="32" spans="1:15" ht="9" customHeight="1" x14ac:dyDescent="0.25">
      <c r="A32" s="837" t="s">
        <v>80</v>
      </c>
      <c r="B32" s="988">
        <v>494.22854171399996</v>
      </c>
      <c r="C32" s="988">
        <v>545.3618469999999</v>
      </c>
      <c r="D32" s="988">
        <v>202.83254005799995</v>
      </c>
      <c r="E32" s="988">
        <v>443.2106179999999</v>
      </c>
      <c r="F32" s="988">
        <v>289.146999123</v>
      </c>
      <c r="G32" s="988">
        <v>87.953795</v>
      </c>
      <c r="H32" s="988">
        <v>7.4793519999999999E-3</v>
      </c>
      <c r="I32" s="988">
        <v>0.55361800000000005</v>
      </c>
      <c r="J32" s="988">
        <v>2.0264300000000001E-3</v>
      </c>
      <c r="K32" s="988">
        <v>0.233954</v>
      </c>
      <c r="L32" s="988">
        <v>2.3818899999999998E-4</v>
      </c>
      <c r="M32" s="988">
        <v>8.0916000000000002E-2</v>
      </c>
      <c r="N32" s="988">
        <v>2.2392585619999998</v>
      </c>
      <c r="O32" s="988">
        <v>13.328946</v>
      </c>
    </row>
    <row r="33" spans="1:15" ht="9" customHeight="1" x14ac:dyDescent="0.25">
      <c r="A33" s="837" t="s">
        <v>81</v>
      </c>
      <c r="B33" s="988">
        <v>283.86208654199993</v>
      </c>
      <c r="C33" s="988">
        <v>1005.3741010000001</v>
      </c>
      <c r="D33" s="988">
        <v>112.52919004699999</v>
      </c>
      <c r="E33" s="988">
        <v>718.24956200000008</v>
      </c>
      <c r="F33" s="988">
        <v>155.95069871499999</v>
      </c>
      <c r="G33" s="988">
        <v>201.10334100000003</v>
      </c>
      <c r="H33" s="988">
        <v>0.169737056</v>
      </c>
      <c r="I33" s="988">
        <v>33.560315999999986</v>
      </c>
      <c r="J33" s="988">
        <v>7.2304164699999998</v>
      </c>
      <c r="K33" s="988">
        <v>5.9384889999999997</v>
      </c>
      <c r="L33" s="988">
        <v>1.6007859999999997E-3</v>
      </c>
      <c r="M33" s="988">
        <v>0.13021200000000002</v>
      </c>
      <c r="N33" s="988">
        <v>7.9804434679999972</v>
      </c>
      <c r="O33" s="988">
        <v>46.392181000000022</v>
      </c>
    </row>
    <row r="34" spans="1:15" ht="9" customHeight="1" x14ac:dyDescent="0.25">
      <c r="A34" s="837" t="s">
        <v>117</v>
      </c>
      <c r="B34" s="988">
        <v>0.123032</v>
      </c>
      <c r="C34" s="988">
        <v>0.206404</v>
      </c>
      <c r="D34" s="988">
        <v>0.12053</v>
      </c>
      <c r="E34" s="988">
        <v>0.15576600000000002</v>
      </c>
      <c r="F34" s="988">
        <v>2.5000000000000001E-3</v>
      </c>
      <c r="G34" s="988">
        <v>5.0392000000000006E-2</v>
      </c>
      <c r="H34" s="988">
        <v>1.9999999999999999E-6</v>
      </c>
      <c r="I34" s="988">
        <v>2.4600000000000002E-4</v>
      </c>
      <c r="J34" s="988">
        <v>0</v>
      </c>
      <c r="K34" s="988">
        <v>0</v>
      </c>
      <c r="L34" s="988">
        <v>0</v>
      </c>
      <c r="M34" s="988">
        <v>0</v>
      </c>
      <c r="N34" s="988">
        <v>0</v>
      </c>
      <c r="O34" s="988">
        <v>0</v>
      </c>
    </row>
    <row r="35" spans="1:15" ht="18" customHeight="1" x14ac:dyDescent="0.25">
      <c r="A35" s="838"/>
      <c r="B35" s="1751" t="s">
        <v>82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8">
        <v>7910.0014378010028</v>
      </c>
      <c r="C36" s="988">
        <v>18254.239692999996</v>
      </c>
      <c r="D36" s="988">
        <v>6441.812760802005</v>
      </c>
      <c r="E36" s="988">
        <v>16968.708130999992</v>
      </c>
      <c r="F36" s="988">
        <v>1235.1146179580001</v>
      </c>
      <c r="G36" s="988">
        <v>996.19939999999997</v>
      </c>
      <c r="H36" s="988">
        <v>1.2913781630000005</v>
      </c>
      <c r="I36" s="988">
        <v>158.22446399999998</v>
      </c>
      <c r="J36" s="988">
        <v>15.259854033000003</v>
      </c>
      <c r="K36" s="988">
        <v>20.567247000000005</v>
      </c>
      <c r="L36" s="988">
        <v>216.522826845</v>
      </c>
      <c r="M36" s="988">
        <v>110.54045100000005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8">
        <v>359.39965259399992</v>
      </c>
      <c r="C37" s="988">
        <v>2681.1609019999983</v>
      </c>
      <c r="D37" s="988">
        <v>291.85349618999993</v>
      </c>
      <c r="E37" s="988">
        <v>2543.6941669999978</v>
      </c>
      <c r="F37" s="988">
        <v>65.760636499</v>
      </c>
      <c r="G37" s="988">
        <v>81.756686999999971</v>
      </c>
      <c r="H37" s="988">
        <v>0.77395767100000024</v>
      </c>
      <c r="I37" s="988">
        <v>50.122596999999985</v>
      </c>
      <c r="J37" s="988">
        <v>0.86414610700000027</v>
      </c>
      <c r="K37" s="988">
        <v>1.1780840000000001</v>
      </c>
      <c r="L37" s="988">
        <v>0.14741612700000004</v>
      </c>
      <c r="M37" s="988">
        <v>4.4093669999999996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8">
        <v>42.761435433999985</v>
      </c>
      <c r="C38" s="988">
        <v>181.47780699999996</v>
      </c>
      <c r="D38" s="988">
        <v>39.102047697999986</v>
      </c>
      <c r="E38" s="988">
        <v>177.19309899999993</v>
      </c>
      <c r="F38" s="988">
        <v>3.5152816680000001</v>
      </c>
      <c r="G38" s="988">
        <v>3.1361420000000004</v>
      </c>
      <c r="H38" s="988">
        <v>6.9967150000000032E-3</v>
      </c>
      <c r="I38" s="988">
        <v>0.8202560000000001</v>
      </c>
      <c r="J38" s="988">
        <v>0.13553764300000001</v>
      </c>
      <c r="K38" s="988">
        <v>0.12884500000000002</v>
      </c>
      <c r="L38" s="988">
        <v>1.5717099999999998E-3</v>
      </c>
      <c r="M38" s="988">
        <v>0.19946500000000003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8">
        <v>221.98232826299991</v>
      </c>
      <c r="C39" s="988">
        <v>1019.8079629999994</v>
      </c>
      <c r="D39" s="988">
        <v>144.57474322199991</v>
      </c>
      <c r="E39" s="988">
        <v>751.58369599999958</v>
      </c>
      <c r="F39" s="988">
        <v>77.145499802999993</v>
      </c>
      <c r="G39" s="988">
        <v>259.20949999999993</v>
      </c>
      <c r="H39" s="988">
        <v>6.7204752000000006E-2</v>
      </c>
      <c r="I39" s="988">
        <v>5.959169000000001</v>
      </c>
      <c r="J39" s="988">
        <v>1.7248198000000003E-2</v>
      </c>
      <c r="K39" s="988">
        <v>0.126998</v>
      </c>
      <c r="L39" s="988">
        <v>0.17763228800000003</v>
      </c>
      <c r="M39" s="988">
        <v>2.9285999999999999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8">
        <v>3.4554916379999994</v>
      </c>
      <c r="C40" s="988">
        <v>23.37714699999999</v>
      </c>
      <c r="D40" s="988">
        <v>3.2956444609999993</v>
      </c>
      <c r="E40" s="988">
        <v>22.56533099999999</v>
      </c>
      <c r="F40" s="988">
        <v>0.15789062000000001</v>
      </c>
      <c r="G40" s="988">
        <v>0.39729700000000001</v>
      </c>
      <c r="H40" s="988">
        <v>4.2359899999999998E-4</v>
      </c>
      <c r="I40" s="988">
        <v>0.41023599999999999</v>
      </c>
      <c r="J40" s="988">
        <v>1.5314580000000001E-3</v>
      </c>
      <c r="K40" s="988">
        <v>4.0280000000000003E-3</v>
      </c>
      <c r="L40" s="988">
        <v>1.5E-6</v>
      </c>
      <c r="M40" s="988">
        <v>2.5500000000000002E-4</v>
      </c>
      <c r="N40" s="990" t="s">
        <v>116</v>
      </c>
      <c r="O40" s="990" t="s">
        <v>116</v>
      </c>
    </row>
    <row r="41" spans="1:15" ht="9" customHeight="1" x14ac:dyDescent="0.25">
      <c r="A41" s="837" t="s">
        <v>1382</v>
      </c>
      <c r="B41" s="988">
        <v>15.961723191999996</v>
      </c>
      <c r="C41" s="988">
        <v>162.21214400000005</v>
      </c>
      <c r="D41" s="988">
        <v>14.968620001999998</v>
      </c>
      <c r="E41" s="988">
        <v>160.39090500000006</v>
      </c>
      <c r="F41" s="988">
        <v>0.98420981200000002</v>
      </c>
      <c r="G41" s="988">
        <v>1.2433620000000001</v>
      </c>
      <c r="H41" s="988">
        <v>2.5663389999999995E-3</v>
      </c>
      <c r="I41" s="988">
        <v>0.33886300000000008</v>
      </c>
      <c r="J41" s="988">
        <v>3.6800220000000002E-3</v>
      </c>
      <c r="K41" s="988">
        <v>0.14998900000000001</v>
      </c>
      <c r="L41" s="988">
        <v>2.6470169999999998E-3</v>
      </c>
      <c r="M41" s="988">
        <v>8.9025000000000007E-2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8">
        <v>0.91077033000000007</v>
      </c>
      <c r="C42" s="988">
        <v>1.585326</v>
      </c>
      <c r="D42" s="988">
        <v>0.42606322899999999</v>
      </c>
      <c r="E42" s="988">
        <v>0.66171799999999981</v>
      </c>
      <c r="F42" s="988">
        <v>0.48467089000000002</v>
      </c>
      <c r="G42" s="988">
        <v>0.92047599999999996</v>
      </c>
      <c r="H42" s="988">
        <v>3.5210999999999999E-5</v>
      </c>
      <c r="I42" s="988">
        <v>3.117E-3</v>
      </c>
      <c r="J42" s="988">
        <v>0</v>
      </c>
      <c r="K42" s="988">
        <v>0</v>
      </c>
      <c r="L42" s="988">
        <v>9.9999999999999995E-7</v>
      </c>
      <c r="M42" s="988">
        <v>1.4999999999999999E-5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8">
        <v>11.169436227000007</v>
      </c>
      <c r="C43" s="988">
        <v>17.173093999999995</v>
      </c>
      <c r="D43" s="988">
        <v>11.121234867000009</v>
      </c>
      <c r="E43" s="988">
        <v>17.127969999999994</v>
      </c>
      <c r="F43" s="988">
        <v>4.8200360000000005E-2</v>
      </c>
      <c r="G43" s="988">
        <v>4.3741000000000002E-2</v>
      </c>
      <c r="H43" s="988">
        <v>9.9999999999999995E-7</v>
      </c>
      <c r="I43" s="988">
        <v>1.3830000000000001E-3</v>
      </c>
      <c r="J43" s="988">
        <v>0</v>
      </c>
      <c r="K43" s="988">
        <v>0</v>
      </c>
      <c r="L43" s="988">
        <v>0</v>
      </c>
      <c r="M43" s="988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8">
        <v>29.972608599000012</v>
      </c>
      <c r="C44" s="988">
        <v>96.948874000000004</v>
      </c>
      <c r="D44" s="988">
        <v>19.66455061200001</v>
      </c>
      <c r="E44" s="988">
        <v>84.820744000000005</v>
      </c>
      <c r="F44" s="988">
        <v>10.2893396</v>
      </c>
      <c r="G44" s="988">
        <v>10.750957</v>
      </c>
      <c r="H44" s="988">
        <v>1.8252684000000005E-2</v>
      </c>
      <c r="I44" s="988">
        <v>0.27500400000000003</v>
      </c>
      <c r="J44" s="988">
        <v>0</v>
      </c>
      <c r="K44" s="988">
        <v>0</v>
      </c>
      <c r="L44" s="988">
        <v>4.6570300000000004E-4</v>
      </c>
      <c r="M44" s="988">
        <v>1.1021690000000002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8">
        <v>11.012352367000002</v>
      </c>
      <c r="C45" s="988">
        <v>57.718511000000014</v>
      </c>
      <c r="D45" s="988">
        <v>10.987723754000003</v>
      </c>
      <c r="E45" s="988">
        <v>57.589162000000016</v>
      </c>
      <c r="F45" s="988">
        <v>2.3433659999999999E-2</v>
      </c>
      <c r="G45" s="988">
        <v>4.6766000000000002E-2</v>
      </c>
      <c r="H45" s="988">
        <v>8.0285000000000003E-4</v>
      </c>
      <c r="I45" s="988">
        <v>2.6644000000000001E-2</v>
      </c>
      <c r="J45" s="988">
        <v>0</v>
      </c>
      <c r="K45" s="988">
        <v>0</v>
      </c>
      <c r="L45" s="988">
        <v>3.9210299999999998E-4</v>
      </c>
      <c r="M45" s="988">
        <v>5.5938999999999996E-2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8">
        <v>9.4268762339999945</v>
      </c>
      <c r="C46" s="988">
        <v>35.50096400000001</v>
      </c>
      <c r="D46" s="988">
        <v>9.4194047409999939</v>
      </c>
      <c r="E46" s="988">
        <v>35.401148000000006</v>
      </c>
      <c r="F46" s="988">
        <v>2.641408E-3</v>
      </c>
      <c r="G46" s="988">
        <v>3.8492999999999992E-2</v>
      </c>
      <c r="H46" s="988">
        <v>3.52346E-3</v>
      </c>
      <c r="I46" s="988">
        <v>4.0629999999999999E-2</v>
      </c>
      <c r="J46" s="988">
        <v>1.3060000000000001E-3</v>
      </c>
      <c r="K46" s="988">
        <v>1.9512999999999999E-2</v>
      </c>
      <c r="L46" s="988">
        <v>6.2500000000000005E-7</v>
      </c>
      <c r="M46" s="988">
        <v>1.1799999999999998E-3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8">
        <v>5313.5642739140039</v>
      </c>
      <c r="C47" s="988">
        <v>8890.347832999998</v>
      </c>
      <c r="D47" s="988">
        <v>4976.983450544004</v>
      </c>
      <c r="E47" s="988">
        <v>8665.1555619999963</v>
      </c>
      <c r="F47" s="988">
        <v>106.80168357800001</v>
      </c>
      <c r="G47" s="988">
        <v>82.680118000000007</v>
      </c>
      <c r="H47" s="988">
        <v>9.5164405999999979E-2</v>
      </c>
      <c r="I47" s="988">
        <v>34.189225</v>
      </c>
      <c r="J47" s="988">
        <v>13.540940144</v>
      </c>
      <c r="K47" s="988">
        <v>14.307493999999997</v>
      </c>
      <c r="L47" s="988">
        <v>216.143035242</v>
      </c>
      <c r="M47" s="988">
        <v>94.015434000000027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8">
        <v>11.312996641</v>
      </c>
      <c r="C48" s="988">
        <v>10.939613999999999</v>
      </c>
      <c r="D48" s="988">
        <v>4.3066035839999985</v>
      </c>
      <c r="E48" s="988">
        <v>6.9238229999999987</v>
      </c>
      <c r="F48" s="988">
        <v>7.0062796270000005</v>
      </c>
      <c r="G48" s="988">
        <v>4.0117509999999994</v>
      </c>
      <c r="H48" s="988">
        <v>1.1205E-4</v>
      </c>
      <c r="I48" s="988">
        <v>3.9779999999999998E-3</v>
      </c>
      <c r="J48" s="988">
        <v>1.3799999999999999E-6</v>
      </c>
      <c r="K48" s="988">
        <v>6.2000000000000003E-5</v>
      </c>
      <c r="L48" s="988">
        <v>0</v>
      </c>
      <c r="M48" s="988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8">
        <v>31.768580454000013</v>
      </c>
      <c r="C49" s="988">
        <v>81.052739000000003</v>
      </c>
      <c r="D49" s="988">
        <v>17.846332330000013</v>
      </c>
      <c r="E49" s="988">
        <v>72.575091</v>
      </c>
      <c r="F49" s="988">
        <v>13.871927980000001</v>
      </c>
      <c r="G49" s="988">
        <v>7.8151380000000001</v>
      </c>
      <c r="H49" s="988">
        <v>2.6290404000000003E-2</v>
      </c>
      <c r="I49" s="988">
        <v>0.63482499999999997</v>
      </c>
      <c r="J49" s="988">
        <v>2.4024E-2</v>
      </c>
      <c r="K49" s="988">
        <v>2.5814E-2</v>
      </c>
      <c r="L49" s="988">
        <v>5.7400000000000001E-6</v>
      </c>
      <c r="M49" s="988">
        <v>1.8710000000000001E-3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8">
        <v>945.58072238199998</v>
      </c>
      <c r="C50" s="988">
        <v>1544.9864709999988</v>
      </c>
      <c r="D50" s="988">
        <v>362.52339064400002</v>
      </c>
      <c r="E50" s="988">
        <v>1344.0074239999988</v>
      </c>
      <c r="F50" s="988">
        <v>582.5848058549999</v>
      </c>
      <c r="G50" s="988">
        <v>157.66747600000002</v>
      </c>
      <c r="H50" s="988">
        <v>5.3540307000000016E-2</v>
      </c>
      <c r="I50" s="988">
        <v>40.370116999999993</v>
      </c>
      <c r="J50" s="988">
        <v>0.40440920999999996</v>
      </c>
      <c r="K50" s="988">
        <v>0.50401600000000002</v>
      </c>
      <c r="L50" s="988">
        <v>1.4576366E-2</v>
      </c>
      <c r="M50" s="988">
        <v>2.4374379999999998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8">
        <v>24.652825441000001</v>
      </c>
      <c r="C51" s="988">
        <v>43.559385999999996</v>
      </c>
      <c r="D51" s="988">
        <v>7.8462114270000001</v>
      </c>
      <c r="E51" s="988">
        <v>26.345642999999995</v>
      </c>
      <c r="F51" s="988">
        <v>16.80391084</v>
      </c>
      <c r="G51" s="988">
        <v>16.881768999999998</v>
      </c>
      <c r="H51" s="988">
        <v>2.7006740000000001E-3</v>
      </c>
      <c r="I51" s="988">
        <v>0.33130499999999996</v>
      </c>
      <c r="J51" s="988">
        <v>0</v>
      </c>
      <c r="K51" s="988">
        <v>0</v>
      </c>
      <c r="L51" s="988">
        <v>2.5000000000000002E-6</v>
      </c>
      <c r="M51" s="988">
        <v>6.69E-4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8">
        <v>9.646616483999999</v>
      </c>
      <c r="C52" s="988">
        <v>60.712494</v>
      </c>
      <c r="D52" s="988">
        <v>9.5566213300000005</v>
      </c>
      <c r="E52" s="988">
        <v>59.822302000000001</v>
      </c>
      <c r="F52" s="988">
        <v>8.8729303999999995E-2</v>
      </c>
      <c r="G52" s="988">
        <v>0.48883900000000002</v>
      </c>
      <c r="H52" s="988">
        <v>1.2543699999999999E-3</v>
      </c>
      <c r="I52" s="988">
        <v>0.36696999999999996</v>
      </c>
      <c r="J52" s="988">
        <v>0</v>
      </c>
      <c r="K52" s="988">
        <v>0</v>
      </c>
      <c r="L52" s="988">
        <v>1.148E-5</v>
      </c>
      <c r="M52" s="988">
        <v>3.4383000000000004E-2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8">
        <v>108.86550009199998</v>
      </c>
      <c r="C53" s="988">
        <v>135.93676699999989</v>
      </c>
      <c r="D53" s="988">
        <v>3.0666582800000008</v>
      </c>
      <c r="E53" s="988">
        <v>96.939789999999903</v>
      </c>
      <c r="F53" s="988">
        <v>105.79397376499999</v>
      </c>
      <c r="G53" s="988">
        <v>35.837110000000003</v>
      </c>
      <c r="H53" s="988">
        <v>4.2131099999999991E-3</v>
      </c>
      <c r="I53" s="988">
        <v>1.5449309999999994</v>
      </c>
      <c r="J53" s="988">
        <v>5.2999999999999998E-4</v>
      </c>
      <c r="K53" s="988">
        <v>2.0792999999999999E-2</v>
      </c>
      <c r="L53" s="988">
        <v>1.2493699999999999E-4</v>
      </c>
      <c r="M53" s="988">
        <v>1.5941430000000001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8">
        <v>242.29579257199975</v>
      </c>
      <c r="C54" s="988">
        <v>1427.0083229999996</v>
      </c>
      <c r="D54" s="988">
        <v>229.38946420799977</v>
      </c>
      <c r="E54" s="988">
        <v>1400.2630829999996</v>
      </c>
      <c r="F54" s="988">
        <v>12.627433292999998</v>
      </c>
      <c r="G54" s="988">
        <v>11.763661999999997</v>
      </c>
      <c r="H54" s="988">
        <v>8.8968642000000014E-2</v>
      </c>
      <c r="I54" s="988">
        <v>11.139814999999992</v>
      </c>
      <c r="J54" s="988">
        <v>0.16674759400000003</v>
      </c>
      <c r="K54" s="988">
        <v>2.0616810000000001</v>
      </c>
      <c r="L54" s="988">
        <v>2.3178834999999998E-2</v>
      </c>
      <c r="M54" s="988">
        <v>1.7800820000000002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8">
        <v>36.816113186999992</v>
      </c>
      <c r="C55" s="988">
        <v>11.805242999999999</v>
      </c>
      <c r="D55" s="988">
        <v>1.453327109</v>
      </c>
      <c r="E55" s="988">
        <v>3.698602999999999</v>
      </c>
      <c r="F55" s="988">
        <v>35.362603999999997</v>
      </c>
      <c r="G55" s="988">
        <v>7.9633210000000005</v>
      </c>
      <c r="H55" s="988">
        <v>1.8107799999999999E-4</v>
      </c>
      <c r="I55" s="988">
        <v>0.14024500000000001</v>
      </c>
      <c r="J55" s="988">
        <v>0</v>
      </c>
      <c r="K55" s="988">
        <v>0</v>
      </c>
      <c r="L55" s="988">
        <v>9.9999999999999995E-7</v>
      </c>
      <c r="M55" s="988">
        <v>3.0739999999999999E-3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8">
        <v>1.8101420200000002</v>
      </c>
      <c r="C56" s="988">
        <v>9.1427140000000016</v>
      </c>
      <c r="D56" s="988">
        <v>1.7631294470000003</v>
      </c>
      <c r="E56" s="988">
        <v>9.0421010000000006</v>
      </c>
      <c r="F56" s="988">
        <v>4.6851000000000004E-2</v>
      </c>
      <c r="G56" s="988">
        <v>5.2410000000000005E-2</v>
      </c>
      <c r="H56" s="988">
        <v>1.61323E-4</v>
      </c>
      <c r="I56" s="988">
        <v>4.7648000000000003E-2</v>
      </c>
      <c r="J56" s="988">
        <v>0</v>
      </c>
      <c r="K56" s="988">
        <v>0</v>
      </c>
      <c r="L56" s="988">
        <v>2.5000000000000004E-7</v>
      </c>
      <c r="M56" s="988">
        <v>5.5500000000000005E-4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8">
        <v>10.178675302</v>
      </c>
      <c r="C57" s="988">
        <v>39.227326999999995</v>
      </c>
      <c r="D57" s="988">
        <v>10.074620791000001</v>
      </c>
      <c r="E57" s="988">
        <v>39.118356999999996</v>
      </c>
      <c r="F57" s="988">
        <v>0.10352030000000001</v>
      </c>
      <c r="G57" s="988">
        <v>9.049299999999999E-2</v>
      </c>
      <c r="H57" s="988">
        <v>4.54418E-4</v>
      </c>
      <c r="I57" s="988">
        <v>1.2705000000000001E-2</v>
      </c>
      <c r="J57" s="988">
        <v>0</v>
      </c>
      <c r="K57" s="988">
        <v>0</v>
      </c>
      <c r="L57" s="988">
        <v>7.9793E-5</v>
      </c>
      <c r="M57" s="988">
        <v>5.7720000000000011E-3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8">
        <v>0.48380388099999999</v>
      </c>
      <c r="C58" s="988">
        <v>1.513015</v>
      </c>
      <c r="D58" s="988">
        <v>0.48351446600000003</v>
      </c>
      <c r="E58" s="988">
        <v>1.505622</v>
      </c>
      <c r="F58" s="988">
        <v>2.8658999999999998E-4</v>
      </c>
      <c r="G58" s="988">
        <v>3.4099999999999998E-3</v>
      </c>
      <c r="H58" s="988">
        <v>2.8250000000000001E-6</v>
      </c>
      <c r="I58" s="988">
        <v>3.9829999999999996E-3</v>
      </c>
      <c r="J58" s="988">
        <v>0</v>
      </c>
      <c r="K58" s="988">
        <v>0</v>
      </c>
      <c r="L58" s="988">
        <v>0</v>
      </c>
      <c r="M58" s="988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8">
        <v>211.00261363200002</v>
      </c>
      <c r="C59" s="988">
        <v>1010.1156999999988</v>
      </c>
      <c r="D59" s="988">
        <v>151.91139024600002</v>
      </c>
      <c r="E59" s="988">
        <v>828.24158399999874</v>
      </c>
      <c r="F59" s="988">
        <v>58.889400477000009</v>
      </c>
      <c r="G59" s="988">
        <v>168.43219900000005</v>
      </c>
      <c r="H59" s="988">
        <v>0.12329186699999999</v>
      </c>
      <c r="I59" s="988">
        <v>9.8455989999999982</v>
      </c>
      <c r="J59" s="988">
        <v>6.9804769999999988E-2</v>
      </c>
      <c r="K59" s="988">
        <v>1.8060080000000003</v>
      </c>
      <c r="L59" s="988">
        <v>8.7262719999999967E-3</v>
      </c>
      <c r="M59" s="988">
        <v>1.7903099999999998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8">
        <v>166.64140287900005</v>
      </c>
      <c r="C60" s="988">
        <v>346.19493799999987</v>
      </c>
      <c r="D60" s="988">
        <v>79.603494984000008</v>
      </c>
      <c r="E60" s="988">
        <v>319.40309999999988</v>
      </c>
      <c r="F60" s="988">
        <v>87.004826216000012</v>
      </c>
      <c r="G60" s="988">
        <v>26.049825000000002</v>
      </c>
      <c r="H60" s="988">
        <v>1.804415E-3</v>
      </c>
      <c r="I60" s="988">
        <v>0.59411799999999992</v>
      </c>
      <c r="J60" s="988">
        <v>2.8404507000000002E-2</v>
      </c>
      <c r="K60" s="988">
        <v>0.10224300000000001</v>
      </c>
      <c r="L60" s="988">
        <v>2.8727570000000001E-3</v>
      </c>
      <c r="M60" s="988">
        <v>4.5651999999999998E-2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8">
        <v>35.860662670000011</v>
      </c>
      <c r="C61" s="988">
        <v>87.438823999999983</v>
      </c>
      <c r="D61" s="988">
        <v>8.3302201000000053</v>
      </c>
      <c r="E61" s="988">
        <v>80.476170999999979</v>
      </c>
      <c r="F61" s="988">
        <v>27.52550359</v>
      </c>
      <c r="G61" s="988">
        <v>6.7726549999999994</v>
      </c>
      <c r="H61" s="988">
        <v>4.7887299999999997E-3</v>
      </c>
      <c r="I61" s="988">
        <v>0.16764400000000002</v>
      </c>
      <c r="J61" s="988">
        <v>1.46E-4</v>
      </c>
      <c r="K61" s="988">
        <v>2.1493999999999999E-2</v>
      </c>
      <c r="L61" s="988">
        <v>4.25E-6</v>
      </c>
      <c r="M61" s="988">
        <v>8.5999999999999987E-4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8">
        <v>53.441527371999996</v>
      </c>
      <c r="C62" s="988">
        <v>277.25925500000005</v>
      </c>
      <c r="D62" s="988">
        <v>31.234290535999992</v>
      </c>
      <c r="E62" s="988">
        <v>164.12586300000004</v>
      </c>
      <c r="F62" s="988">
        <v>22.191077223000001</v>
      </c>
      <c r="G62" s="988">
        <v>112.145803</v>
      </c>
      <c r="H62" s="988">
        <v>1.4683263000000002E-2</v>
      </c>
      <c r="I62" s="988">
        <v>0.83321100000000003</v>
      </c>
      <c r="J62" s="988">
        <v>1.3969999999999998E-3</v>
      </c>
      <c r="K62" s="988">
        <v>0.11018500000000001</v>
      </c>
      <c r="L62" s="988">
        <v>7.9349999999999991E-5</v>
      </c>
      <c r="M62" s="988">
        <v>4.4192999999999996E-2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8">
        <v>2.6513999999999999E-2</v>
      </c>
      <c r="C63" s="988">
        <v>3.6318000000000003E-2</v>
      </c>
      <c r="D63" s="988">
        <v>2.6512000000000001E-2</v>
      </c>
      <c r="E63" s="988">
        <v>3.6072E-2</v>
      </c>
      <c r="F63" s="988">
        <v>0</v>
      </c>
      <c r="G63" s="988">
        <v>0</v>
      </c>
      <c r="H63" s="988">
        <v>1.9999999999999999E-6</v>
      </c>
      <c r="I63" s="988">
        <v>2.4600000000000002E-4</v>
      </c>
      <c r="J63" s="988">
        <v>0</v>
      </c>
      <c r="K63" s="988">
        <v>0</v>
      </c>
      <c r="L63" s="988">
        <v>0</v>
      </c>
      <c r="M63" s="988">
        <v>0</v>
      </c>
      <c r="N63" s="989" t="s">
        <v>116</v>
      </c>
      <c r="O63" s="989" t="s">
        <v>116</v>
      </c>
    </row>
    <row r="64" spans="1:15" ht="5.15" customHeight="1" x14ac:dyDescent="0.25">
      <c r="K64" s="840"/>
      <c r="M64" s="832"/>
      <c r="N64" s="841"/>
      <c r="O64" s="832"/>
    </row>
    <row r="65" spans="1:15" ht="10.5" customHeight="1" x14ac:dyDescent="0.25">
      <c r="A65" s="809" t="s">
        <v>115</v>
      </c>
      <c r="M65" s="842"/>
    </row>
    <row r="66" spans="1:15" ht="12" customHeight="1" x14ac:dyDescent="0.25">
      <c r="A66" s="843" t="s">
        <v>1287</v>
      </c>
      <c r="O66" s="844" t="s">
        <v>853</v>
      </c>
    </row>
    <row r="67" spans="1:15" ht="11.15" customHeight="1" x14ac:dyDescent="0.25">
      <c r="A67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Sheet141"/>
  <dimension ref="A1:O66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1469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50" t="s">
        <v>83</v>
      </c>
      <c r="C6" s="1750"/>
      <c r="D6" s="1750"/>
      <c r="E6" s="1750"/>
      <c r="F6" s="1750"/>
      <c r="G6" s="1750"/>
      <c r="H6" s="1750"/>
      <c r="I6" s="1750"/>
      <c r="J6" s="1750"/>
      <c r="K6" s="1750"/>
      <c r="L6" s="1750"/>
      <c r="M6" s="1750"/>
      <c r="N6" s="1750"/>
      <c r="O6" s="1750"/>
    </row>
    <row r="7" spans="1:15" ht="9" customHeight="1" x14ac:dyDescent="0.25">
      <c r="A7" s="835" t="s">
        <v>1919</v>
      </c>
      <c r="B7" s="987">
        <v>5314.8879368180014</v>
      </c>
      <c r="C7" s="987">
        <v>8186.5814149999997</v>
      </c>
      <c r="D7" s="987">
        <v>3860.4588051130027</v>
      </c>
      <c r="E7" s="987">
        <v>7280.434366000004</v>
      </c>
      <c r="F7" s="987">
        <v>1149.9747565949995</v>
      </c>
      <c r="G7" s="987">
        <v>841.16361399999982</v>
      </c>
      <c r="H7" s="987">
        <v>0.35146443700000002</v>
      </c>
      <c r="I7" s="987">
        <v>29.961547999999993</v>
      </c>
      <c r="J7" s="987">
        <v>303.91226319599991</v>
      </c>
      <c r="K7" s="987">
        <v>32.208262000000005</v>
      </c>
      <c r="L7" s="987">
        <v>0.19064747700000001</v>
      </c>
      <c r="M7" s="987">
        <v>2.8136250000000005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180.17574444899998</v>
      </c>
      <c r="C8" s="987">
        <v>1031.1256839999999</v>
      </c>
      <c r="D8" s="987">
        <v>145.10968391999998</v>
      </c>
      <c r="E8" s="987">
        <v>929.82447199999979</v>
      </c>
      <c r="F8" s="987">
        <v>28.871767076999998</v>
      </c>
      <c r="G8" s="987">
        <v>87.986025999999995</v>
      </c>
      <c r="H8" s="987">
        <v>9.3407467000000008E-2</v>
      </c>
      <c r="I8" s="987">
        <v>8.4602450000000022</v>
      </c>
      <c r="J8" s="987">
        <v>6.0960726760000021</v>
      </c>
      <c r="K8" s="987">
        <v>4.4278690000000003</v>
      </c>
      <c r="L8" s="987">
        <v>4.8133090000000009E-3</v>
      </c>
      <c r="M8" s="987">
        <v>0.42707200000000001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28.826382848000002</v>
      </c>
      <c r="C9" s="987">
        <v>91.420377999999957</v>
      </c>
      <c r="D9" s="987">
        <v>28.735463336000006</v>
      </c>
      <c r="E9" s="987">
        <v>89.040456999999961</v>
      </c>
      <c r="F9" s="987">
        <v>7.2642600000000002E-2</v>
      </c>
      <c r="G9" s="987">
        <v>0.13157199999999999</v>
      </c>
      <c r="H9" s="987">
        <v>1.6220148999999996E-2</v>
      </c>
      <c r="I9" s="987">
        <v>2.1674750000000005</v>
      </c>
      <c r="J9" s="987">
        <v>1.7939969999999999E-3</v>
      </c>
      <c r="K9" s="987">
        <v>2.2221999999999999E-2</v>
      </c>
      <c r="L9" s="987">
        <v>2.6276599999999994E-4</v>
      </c>
      <c r="M9" s="987">
        <v>5.865200000000001E-2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143.5072075919999</v>
      </c>
      <c r="C10" s="987">
        <v>268.65937900000017</v>
      </c>
      <c r="D10" s="987">
        <v>83.051347427999886</v>
      </c>
      <c r="E10" s="987">
        <v>231.09801200000021</v>
      </c>
      <c r="F10" s="987">
        <v>60.282731959999992</v>
      </c>
      <c r="G10" s="987">
        <v>35.135634999999994</v>
      </c>
      <c r="H10" s="987">
        <v>5.7002639999999992E-3</v>
      </c>
      <c r="I10" s="987">
        <v>0.18943399999999999</v>
      </c>
      <c r="J10" s="987">
        <v>4.6033770000000002E-2</v>
      </c>
      <c r="K10" s="987">
        <v>0.28026999999999996</v>
      </c>
      <c r="L10" s="987">
        <v>0.12139417</v>
      </c>
      <c r="M10" s="987">
        <v>1.9560280000000001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4.9705363699999996</v>
      </c>
      <c r="C11" s="987">
        <v>16.603440999999997</v>
      </c>
      <c r="D11" s="987">
        <v>2.4446723699999993</v>
      </c>
      <c r="E11" s="987">
        <v>15.586314999999997</v>
      </c>
      <c r="F11" s="987">
        <v>2.5253399999999999</v>
      </c>
      <c r="G11" s="987">
        <v>0.98902699999999999</v>
      </c>
      <c r="H11" s="987">
        <v>5.2400000000000005E-4</v>
      </c>
      <c r="I11" s="987">
        <v>2.8098999999999999E-2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1382</v>
      </c>
      <c r="B12" s="987">
        <v>12.077030877999995</v>
      </c>
      <c r="C12" s="987">
        <v>51.567610999999999</v>
      </c>
      <c r="D12" s="987">
        <v>12.058768763999996</v>
      </c>
      <c r="E12" s="987">
        <v>50.972467000000002</v>
      </c>
      <c r="F12" s="987">
        <v>7.4010000000000005E-3</v>
      </c>
      <c r="G12" s="987">
        <v>2.5231E-2</v>
      </c>
      <c r="H12" s="987">
        <v>8.2041140000000019E-3</v>
      </c>
      <c r="I12" s="987">
        <v>0.54508800000000002</v>
      </c>
      <c r="J12" s="987">
        <v>2.6540000000000001E-3</v>
      </c>
      <c r="K12" s="987">
        <v>2.2686000000000001E-2</v>
      </c>
      <c r="L12" s="987">
        <v>3.0000000000000001E-6</v>
      </c>
      <c r="M12" s="987">
        <v>2.1389999999999998E-3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0.14335135999999998</v>
      </c>
      <c r="C13" s="987">
        <v>0.70804599999999995</v>
      </c>
      <c r="D13" s="987">
        <v>0.11441245</v>
      </c>
      <c r="E13" s="987">
        <v>0.60564899999999999</v>
      </c>
      <c r="F13" s="987">
        <v>2.8938909999999998E-2</v>
      </c>
      <c r="G13" s="987">
        <v>0.102397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0.60584108099999989</v>
      </c>
      <c r="C14" s="987">
        <v>2.640740000000001</v>
      </c>
      <c r="D14" s="987">
        <v>0.5818331779999999</v>
      </c>
      <c r="E14" s="987">
        <v>2.6166140000000007</v>
      </c>
      <c r="F14" s="987">
        <v>2.4E-2</v>
      </c>
      <c r="G14" s="987">
        <v>2.1393000000000002E-2</v>
      </c>
      <c r="H14" s="987">
        <v>7.9030000000000004E-6</v>
      </c>
      <c r="I14" s="987">
        <v>2.7330000000000002E-3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11.371153809999997</v>
      </c>
      <c r="C15" s="987">
        <v>47.727128999999984</v>
      </c>
      <c r="D15" s="987">
        <v>11.033775193999997</v>
      </c>
      <c r="E15" s="987">
        <v>45.727916999999991</v>
      </c>
      <c r="F15" s="987">
        <v>0.28146934000000001</v>
      </c>
      <c r="G15" s="987">
        <v>1.55271</v>
      </c>
      <c r="H15" s="987">
        <v>2.9127600000000003E-4</v>
      </c>
      <c r="I15" s="987">
        <v>0.10816900000000002</v>
      </c>
      <c r="J15" s="987">
        <v>5.5618000000000001E-2</v>
      </c>
      <c r="K15" s="987">
        <v>0.33833300000000005</v>
      </c>
      <c r="L15" s="987">
        <v>0</v>
      </c>
      <c r="M15" s="987">
        <v>0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7.7178730140000003</v>
      </c>
      <c r="C16" s="987">
        <v>34.473606999999994</v>
      </c>
      <c r="D16" s="987">
        <v>7.6931800619999997</v>
      </c>
      <c r="E16" s="987">
        <v>34.160679999999992</v>
      </c>
      <c r="F16" s="987">
        <v>1.8159999999999999E-2</v>
      </c>
      <c r="G16" s="987">
        <v>0.21209800000000001</v>
      </c>
      <c r="H16" s="987">
        <v>5.2753100000000003E-4</v>
      </c>
      <c r="I16" s="987">
        <v>6.0624999999999998E-2</v>
      </c>
      <c r="J16" s="987">
        <v>6.0054210000000004E-3</v>
      </c>
      <c r="K16" s="987">
        <v>4.0204000000000004E-2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4.2959284030000013</v>
      </c>
      <c r="C17" s="987">
        <v>10.134656000000003</v>
      </c>
      <c r="D17" s="987">
        <v>4.289816903000002</v>
      </c>
      <c r="E17" s="987">
        <v>10.100824000000003</v>
      </c>
      <c r="F17" s="987">
        <v>3.6600000000000001E-4</v>
      </c>
      <c r="G17" s="987">
        <v>1.6039999999999999E-2</v>
      </c>
      <c r="H17" s="987">
        <v>1.405E-4</v>
      </c>
      <c r="I17" s="987">
        <v>2.7949999999999997E-3</v>
      </c>
      <c r="J17" s="987">
        <v>5.6050000000000006E-3</v>
      </c>
      <c r="K17" s="987">
        <v>1.4997E-2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3444.6713800510029</v>
      </c>
      <c r="C18" s="987">
        <v>3730.994661000002</v>
      </c>
      <c r="D18" s="987">
        <v>2863.5793732830034</v>
      </c>
      <c r="E18" s="987">
        <v>3597.8746400000023</v>
      </c>
      <c r="F18" s="987">
        <v>284.72265182500001</v>
      </c>
      <c r="G18" s="987">
        <v>106.48885500000006</v>
      </c>
      <c r="H18" s="987">
        <v>2.2244720999999999E-2</v>
      </c>
      <c r="I18" s="987">
        <v>1.2171260000000004</v>
      </c>
      <c r="J18" s="987">
        <v>296.34467465599988</v>
      </c>
      <c r="K18" s="987">
        <v>25.280660999999998</v>
      </c>
      <c r="L18" s="987">
        <v>2.4355659999999997E-3</v>
      </c>
      <c r="M18" s="987">
        <v>0.13337900000000003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7.6085923379999985</v>
      </c>
      <c r="C19" s="987">
        <v>6.9977580000000019</v>
      </c>
      <c r="D19" s="987">
        <v>3.0513562329999986</v>
      </c>
      <c r="E19" s="987">
        <v>5.4066670000000014</v>
      </c>
      <c r="F19" s="987">
        <v>4.5568501040000005</v>
      </c>
      <c r="G19" s="987">
        <v>1.3917889999999999</v>
      </c>
      <c r="H19" s="987">
        <v>1.2000100000000001E-4</v>
      </c>
      <c r="I19" s="987">
        <v>0.18943099999999999</v>
      </c>
      <c r="J19" s="987">
        <v>2.6600000000000001E-4</v>
      </c>
      <c r="K19" s="987">
        <v>9.8710000000000013E-3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51.608156810000004</v>
      </c>
      <c r="C20" s="987">
        <v>64.061153000000004</v>
      </c>
      <c r="D20" s="987">
        <v>30.088958029000008</v>
      </c>
      <c r="E20" s="987">
        <v>51.453370000000007</v>
      </c>
      <c r="F20" s="987">
        <v>21.507426124999999</v>
      </c>
      <c r="G20" s="987">
        <v>12.149102000000001</v>
      </c>
      <c r="H20" s="987">
        <v>1.1596011999999999E-2</v>
      </c>
      <c r="I20" s="987">
        <v>0.44746800000000003</v>
      </c>
      <c r="J20" s="987">
        <v>0</v>
      </c>
      <c r="K20" s="987">
        <v>0</v>
      </c>
      <c r="L20" s="987">
        <v>1.76644E-4</v>
      </c>
      <c r="M20" s="987">
        <v>1.1213000000000001E-2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427.5286073060002</v>
      </c>
      <c r="C21" s="987">
        <v>901.89807600000051</v>
      </c>
      <c r="D21" s="987">
        <v>328.0306194810002</v>
      </c>
      <c r="E21" s="987">
        <v>843.52032300000053</v>
      </c>
      <c r="F21" s="987">
        <v>99.367961249999993</v>
      </c>
      <c r="G21" s="987">
        <v>56.178170000000001</v>
      </c>
      <c r="H21" s="987">
        <v>3.0663198999999999E-2</v>
      </c>
      <c r="I21" s="987">
        <v>2.136126</v>
      </c>
      <c r="J21" s="987">
        <v>9.9338096000000001E-2</v>
      </c>
      <c r="K21" s="987">
        <v>5.9909000000000004E-2</v>
      </c>
      <c r="L21" s="987">
        <v>2.5280000000000002E-5</v>
      </c>
      <c r="M21" s="987">
        <v>3.5479999999999999E-3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5.2896253089999998</v>
      </c>
      <c r="C22" s="987">
        <v>9.614903</v>
      </c>
      <c r="D22" s="987">
        <v>4.5213492510000002</v>
      </c>
      <c r="E22" s="987">
        <v>8.779477</v>
      </c>
      <c r="F22" s="987">
        <v>0.76823687100000004</v>
      </c>
      <c r="G22" s="987">
        <v>0.83177200000000007</v>
      </c>
      <c r="H22" s="987">
        <v>3.9187000000000003E-5</v>
      </c>
      <c r="I22" s="987">
        <v>3.6540000000000001E-3</v>
      </c>
      <c r="J22" s="987">
        <v>0</v>
      </c>
      <c r="K22" s="987">
        <v>0</v>
      </c>
      <c r="L22" s="987">
        <v>0</v>
      </c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3.2761601830000009</v>
      </c>
      <c r="C23" s="987">
        <v>23.605763999999997</v>
      </c>
      <c r="D23" s="987">
        <v>3.268250950000001</v>
      </c>
      <c r="E23" s="987">
        <v>23.281910999999997</v>
      </c>
      <c r="F23" s="987">
        <v>5.8571830000000002E-3</v>
      </c>
      <c r="G23" s="987">
        <v>0.10792099999999999</v>
      </c>
      <c r="H23" s="987">
        <v>2.0520500000000006E-3</v>
      </c>
      <c r="I23" s="987">
        <v>0.21593199999999996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2.4526339480000008</v>
      </c>
      <c r="C24" s="987">
        <v>19.308587999999993</v>
      </c>
      <c r="D24" s="987">
        <v>1.6894047820000002</v>
      </c>
      <c r="E24" s="987">
        <v>17.377480999999992</v>
      </c>
      <c r="F24" s="987">
        <v>0.73726855600000007</v>
      </c>
      <c r="G24" s="987">
        <v>1.250132</v>
      </c>
      <c r="H24" s="987">
        <v>2.5949470000000002E-2</v>
      </c>
      <c r="I24" s="987">
        <v>0.67522800000000005</v>
      </c>
      <c r="J24" s="987">
        <v>1.6000000000000001E-6</v>
      </c>
      <c r="K24" s="987">
        <v>4.0000000000000003E-5</v>
      </c>
      <c r="L24" s="987">
        <v>9.5400000000000018E-6</v>
      </c>
      <c r="M24" s="987">
        <v>5.7070000000000003E-3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141.9024442459999</v>
      </c>
      <c r="C25" s="987">
        <v>627.37130199999979</v>
      </c>
      <c r="D25" s="987">
        <v>135.0670537979999</v>
      </c>
      <c r="E25" s="987">
        <v>616.13228999999967</v>
      </c>
      <c r="F25" s="987">
        <v>6.739776325000002</v>
      </c>
      <c r="G25" s="987">
        <v>4.8391360000000017</v>
      </c>
      <c r="H25" s="987">
        <v>5.3982297999999998E-2</v>
      </c>
      <c r="I25" s="987">
        <v>5.9759380000000011</v>
      </c>
      <c r="J25" s="987">
        <v>4.1245459999999998E-2</v>
      </c>
      <c r="K25" s="987">
        <v>0.40310399999999996</v>
      </c>
      <c r="L25" s="987">
        <v>3.86365E-4</v>
      </c>
      <c r="M25" s="987">
        <v>2.0833999999999998E-2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3.9013354279999999</v>
      </c>
      <c r="C26" s="987">
        <v>4.6152799999999994</v>
      </c>
      <c r="D26" s="987">
        <v>1.0354372719999998</v>
      </c>
      <c r="E26" s="987">
        <v>3.4397219999999993</v>
      </c>
      <c r="F26" s="987">
        <v>2.865894656</v>
      </c>
      <c r="G26" s="987">
        <v>1.145087</v>
      </c>
      <c r="H26" s="987">
        <v>3.4999999999999999E-6</v>
      </c>
      <c r="I26" s="987">
        <v>3.0471000000000002E-2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1.4887935740000002</v>
      </c>
      <c r="C27" s="987">
        <v>4.447845</v>
      </c>
      <c r="D27" s="987">
        <v>1.2339951960000002</v>
      </c>
      <c r="E27" s="987">
        <v>3.3745290000000003</v>
      </c>
      <c r="F27" s="987">
        <v>0.24601699999999999</v>
      </c>
      <c r="G27" s="987">
        <v>0.38896900000000001</v>
      </c>
      <c r="H27" s="987">
        <v>8.7813080000000016E-3</v>
      </c>
      <c r="I27" s="987">
        <v>0.68429799999999996</v>
      </c>
      <c r="J27" s="987">
        <v>0</v>
      </c>
      <c r="K27" s="987">
        <v>0</v>
      </c>
      <c r="L27" s="987">
        <v>7.0000000000000005E-8</v>
      </c>
      <c r="M27" s="987">
        <v>4.9000000000000005E-5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6.1426775469999964</v>
      </c>
      <c r="C28" s="987">
        <v>13.033349999999995</v>
      </c>
      <c r="D28" s="987">
        <v>6.1424939469999966</v>
      </c>
      <c r="E28" s="987">
        <v>12.945787999999995</v>
      </c>
      <c r="F28" s="987">
        <v>0</v>
      </c>
      <c r="G28" s="987">
        <v>0</v>
      </c>
      <c r="H28" s="987">
        <v>1.6540000000000001E-4</v>
      </c>
      <c r="I28" s="987">
        <v>8.7347999999999995E-2</v>
      </c>
      <c r="J28" s="987">
        <v>2.0000000000000002E-7</v>
      </c>
      <c r="K28" s="987">
        <v>1.2E-5</v>
      </c>
      <c r="L28" s="987">
        <v>1.8000000000000004E-5</v>
      </c>
      <c r="M28" s="987">
        <v>2.02E-4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0.21541094</v>
      </c>
      <c r="C29" s="987">
        <v>2.3529640000000001</v>
      </c>
      <c r="D29" s="987">
        <v>0.21541094</v>
      </c>
      <c r="E29" s="987">
        <v>2.3529640000000001</v>
      </c>
      <c r="F29" s="987">
        <v>0</v>
      </c>
      <c r="G29" s="987">
        <v>0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754.56425211099963</v>
      </c>
      <c r="C30" s="987">
        <v>982.20333200000016</v>
      </c>
      <c r="D30" s="987">
        <v>138.19868519700006</v>
      </c>
      <c r="E30" s="987">
        <v>470.44184400000017</v>
      </c>
      <c r="F30" s="987">
        <v>615.07172600199954</v>
      </c>
      <c r="G30" s="987">
        <v>505.16356099999996</v>
      </c>
      <c r="H30" s="987">
        <v>4.8469722E-2</v>
      </c>
      <c r="I30" s="987">
        <v>5.2094669999999983</v>
      </c>
      <c r="J30" s="987">
        <v>1.2106063200000003</v>
      </c>
      <c r="K30" s="987">
        <v>1.2969539999999999</v>
      </c>
      <c r="L30" s="987">
        <v>3.4764870000000003E-2</v>
      </c>
      <c r="M30" s="987">
        <v>9.150599999999999E-2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23.718979656000009</v>
      </c>
      <c r="C31" s="987">
        <v>93.533068000000085</v>
      </c>
      <c r="D31" s="987">
        <v>20.443573545000007</v>
      </c>
      <c r="E31" s="987">
        <v>86.306344000000081</v>
      </c>
      <c r="F31" s="987">
        <v>3.2358783999999998</v>
      </c>
      <c r="G31" s="987">
        <v>6.6188910000000005</v>
      </c>
      <c r="H31" s="987">
        <v>1.1138704999999999E-2</v>
      </c>
      <c r="I31" s="987">
        <v>0.53025299999999997</v>
      </c>
      <c r="J31" s="987">
        <v>2.261E-3</v>
      </c>
      <c r="K31" s="987">
        <v>8.9959999999999988E-3</v>
      </c>
      <c r="L31" s="987">
        <v>2.6128005999999999E-2</v>
      </c>
      <c r="M31" s="987">
        <v>6.8583999999999992E-2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23.450180155000002</v>
      </c>
      <c r="C32" s="987">
        <v>66.570568999999978</v>
      </c>
      <c r="D32" s="987">
        <v>10.468918925000004</v>
      </c>
      <c r="E32" s="987">
        <v>52.502524999999977</v>
      </c>
      <c r="F32" s="987">
        <v>12.978637088999999</v>
      </c>
      <c r="G32" s="987">
        <v>13.791174</v>
      </c>
      <c r="H32" s="987">
        <v>2.425141E-3</v>
      </c>
      <c r="I32" s="987">
        <v>0.24591000000000002</v>
      </c>
      <c r="J32" s="987">
        <v>6.9999999999999999E-6</v>
      </c>
      <c r="K32" s="987">
        <v>1.9740000000000001E-3</v>
      </c>
      <c r="L32" s="987">
        <v>1.92E-4</v>
      </c>
      <c r="M32" s="987">
        <v>2.8986000000000001E-2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23.365959410999995</v>
      </c>
      <c r="C33" s="987">
        <v>80.862060999999997</v>
      </c>
      <c r="D33" s="987">
        <v>18.299272678999994</v>
      </c>
      <c r="E33" s="987">
        <v>75.46101400000002</v>
      </c>
      <c r="F33" s="987">
        <v>5.0577583219999989</v>
      </c>
      <c r="G33" s="987">
        <v>4.6469259999999997</v>
      </c>
      <c r="H33" s="987">
        <v>8.810519000000001E-3</v>
      </c>
      <c r="I33" s="987">
        <v>0.74823499999999987</v>
      </c>
      <c r="J33" s="987">
        <v>8.0000000000000007E-5</v>
      </c>
      <c r="K33" s="987">
        <v>1.6000000000000001E-4</v>
      </c>
      <c r="L33" s="987">
        <v>3.7891E-5</v>
      </c>
      <c r="M33" s="987">
        <v>5.7260000000000002E-3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1.1697999999999998E-2</v>
      </c>
      <c r="C34" s="987">
        <v>5.007000000000001E-2</v>
      </c>
      <c r="D34" s="987">
        <v>1.1697999999999998E-2</v>
      </c>
      <c r="E34" s="987">
        <v>5.007000000000001E-2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3" t="s">
        <v>2051</v>
      </c>
      <c r="C35" s="1753"/>
      <c r="D35" s="1753"/>
      <c r="E35" s="1753"/>
      <c r="F35" s="1753"/>
      <c r="G35" s="1753"/>
      <c r="H35" s="1753"/>
      <c r="I35" s="1753"/>
      <c r="J35" s="1753"/>
      <c r="K35" s="1753"/>
      <c r="L35" s="1753"/>
      <c r="M35" s="1753"/>
      <c r="N35" s="1753"/>
      <c r="O35" s="1753"/>
    </row>
    <row r="36" spans="1:15" ht="9" customHeight="1" x14ac:dyDescent="0.25">
      <c r="A36" s="835" t="s">
        <v>1919</v>
      </c>
      <c r="B36" s="987">
        <v>2046.6970764550003</v>
      </c>
      <c r="C36" s="987">
        <v>4224.171451000002</v>
      </c>
      <c r="D36" s="987">
        <v>1904.7357910449998</v>
      </c>
      <c r="E36" s="987">
        <v>3340.7122690000024</v>
      </c>
      <c r="F36" s="987">
        <v>140.86560806400001</v>
      </c>
      <c r="G36" s="987">
        <v>875.74598600000024</v>
      </c>
      <c r="H36" s="987">
        <v>8.2532740000000007E-2</v>
      </c>
      <c r="I36" s="987">
        <v>4.2523209999999994</v>
      </c>
      <c r="J36" s="987">
        <v>0.97918062099999992</v>
      </c>
      <c r="K36" s="987">
        <v>3.2202380000000002</v>
      </c>
      <c r="L36" s="987">
        <v>3.3963985000000002E-2</v>
      </c>
      <c r="M36" s="987">
        <v>0.24063700000000002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74.405638719000024</v>
      </c>
      <c r="C37" s="987">
        <v>482.74118299999998</v>
      </c>
      <c r="D37" s="987">
        <v>45.704432260000019</v>
      </c>
      <c r="E37" s="987">
        <v>219.32078500000003</v>
      </c>
      <c r="F37" s="987">
        <v>28.694727929999999</v>
      </c>
      <c r="G37" s="987">
        <v>262.90877699999999</v>
      </c>
      <c r="H37" s="987">
        <v>3.9569450000000008E-3</v>
      </c>
      <c r="I37" s="987">
        <v>0.47242899999999993</v>
      </c>
      <c r="J37" s="987">
        <v>9.2764000000000008E-4</v>
      </c>
      <c r="K37" s="987">
        <v>2.1229000000000001E-2</v>
      </c>
      <c r="L37" s="987">
        <v>1.5939439999999999E-3</v>
      </c>
      <c r="M37" s="987">
        <v>1.7962999999999996E-2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15.199822485000004</v>
      </c>
      <c r="C38" s="987">
        <v>30.470143000000011</v>
      </c>
      <c r="D38" s="987">
        <v>14.520940820000005</v>
      </c>
      <c r="E38" s="987">
        <v>29.545120000000011</v>
      </c>
      <c r="F38" s="987">
        <v>0.67884</v>
      </c>
      <c r="G38" s="987">
        <v>0.91618400000000011</v>
      </c>
      <c r="H38" s="987">
        <v>4.1665000000000002E-5</v>
      </c>
      <c r="I38" s="987">
        <v>8.8389999999999979E-3</v>
      </c>
      <c r="J38" s="987">
        <v>0</v>
      </c>
      <c r="K38" s="987">
        <v>0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32.777761520000006</v>
      </c>
      <c r="C39" s="987">
        <v>129.74150300000008</v>
      </c>
      <c r="D39" s="987">
        <v>28.458467803000001</v>
      </c>
      <c r="E39" s="987">
        <v>87.844886000000059</v>
      </c>
      <c r="F39" s="987">
        <v>4.287029630000001</v>
      </c>
      <c r="G39" s="987">
        <v>41.683527999999995</v>
      </c>
      <c r="H39" s="987">
        <v>5.0866999999999999E-5</v>
      </c>
      <c r="I39" s="987">
        <v>1.329E-2</v>
      </c>
      <c r="J39" s="987">
        <v>0</v>
      </c>
      <c r="K39" s="987">
        <v>0</v>
      </c>
      <c r="L39" s="987">
        <v>3.2213220000000001E-2</v>
      </c>
      <c r="M39" s="987">
        <v>0.199799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1.0566807470000001</v>
      </c>
      <c r="C40" s="987">
        <v>2.8711249999999997</v>
      </c>
      <c r="D40" s="987">
        <v>0.99242774700000003</v>
      </c>
      <c r="E40" s="987">
        <v>2.7836849999999997</v>
      </c>
      <c r="F40" s="987">
        <v>6.4253000000000005E-2</v>
      </c>
      <c r="G40" s="987">
        <v>8.7440000000000004E-2</v>
      </c>
      <c r="H40" s="987">
        <v>0</v>
      </c>
      <c r="I40" s="987">
        <v>0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1382</v>
      </c>
      <c r="B41" s="987">
        <v>8.4443094159999994</v>
      </c>
      <c r="C41" s="987">
        <v>109.23420900000001</v>
      </c>
      <c r="D41" s="987">
        <v>1.9403554859999999</v>
      </c>
      <c r="E41" s="987">
        <v>13.612601999999999</v>
      </c>
      <c r="F41" s="987">
        <v>6.5036519999999998</v>
      </c>
      <c r="G41" s="987">
        <v>95.612823000000006</v>
      </c>
      <c r="H41" s="987">
        <v>3.0093000000000003E-4</v>
      </c>
      <c r="I41" s="987">
        <v>5.3E-3</v>
      </c>
      <c r="J41" s="987">
        <v>9.9999999999999995E-7</v>
      </c>
      <c r="K41" s="987">
        <v>3.4840000000000001E-3</v>
      </c>
      <c r="L41" s="987">
        <v>0</v>
      </c>
      <c r="M41" s="987">
        <v>0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0.15666400000000003</v>
      </c>
      <c r="C42" s="987">
        <v>0.32733700000000004</v>
      </c>
      <c r="D42" s="987">
        <v>0.15666400000000003</v>
      </c>
      <c r="E42" s="987">
        <v>0.32733700000000004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0.68310164999999989</v>
      </c>
      <c r="C43" s="987">
        <v>0.77929199999999987</v>
      </c>
      <c r="D43" s="987">
        <v>0.68310164999999989</v>
      </c>
      <c r="E43" s="987">
        <v>0.77929199999999987</v>
      </c>
      <c r="F43" s="987">
        <v>0</v>
      </c>
      <c r="G43" s="987">
        <v>0</v>
      </c>
      <c r="H43" s="987">
        <v>0</v>
      </c>
      <c r="I43" s="987">
        <v>0</v>
      </c>
      <c r="J43" s="987">
        <v>0</v>
      </c>
      <c r="K43" s="987">
        <v>0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7.7317922400000016</v>
      </c>
      <c r="C44" s="987">
        <v>42.073678999999998</v>
      </c>
      <c r="D44" s="987">
        <v>6.0515466400000015</v>
      </c>
      <c r="E44" s="987">
        <v>38.876545999999998</v>
      </c>
      <c r="F44" s="987">
        <v>1.6799309999999998</v>
      </c>
      <c r="G44" s="987">
        <v>3.1048460000000002</v>
      </c>
      <c r="H44" s="987">
        <v>3.146E-4</v>
      </c>
      <c r="I44" s="987">
        <v>9.2287000000000008E-2</v>
      </c>
      <c r="J44" s="987">
        <v>0</v>
      </c>
      <c r="K44" s="987">
        <v>0</v>
      </c>
      <c r="L44" s="987">
        <v>0</v>
      </c>
      <c r="M44" s="987">
        <v>0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2.5082895679999999</v>
      </c>
      <c r="C45" s="987">
        <v>25.869850000000003</v>
      </c>
      <c r="D45" s="987">
        <v>1.680017568</v>
      </c>
      <c r="E45" s="987">
        <v>11.063818000000003</v>
      </c>
      <c r="F45" s="987">
        <v>0.82827200000000001</v>
      </c>
      <c r="G45" s="987">
        <v>14.806032</v>
      </c>
      <c r="H45" s="987">
        <v>0</v>
      </c>
      <c r="I45" s="987">
        <v>0</v>
      </c>
      <c r="J45" s="987">
        <v>0</v>
      </c>
      <c r="K45" s="987">
        <v>0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2.1992383269999998</v>
      </c>
      <c r="C46" s="987">
        <v>20.309192999999997</v>
      </c>
      <c r="D46" s="987">
        <v>1.039562047</v>
      </c>
      <c r="E46" s="987">
        <v>4.0121019999999996</v>
      </c>
      <c r="F46" s="987">
        <v>1.159643</v>
      </c>
      <c r="G46" s="987">
        <v>16.282516999999999</v>
      </c>
      <c r="H46" s="987">
        <v>3.3280000000000007E-5</v>
      </c>
      <c r="I46" s="987">
        <v>1.4574000000000002E-2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1398.8440700770004</v>
      </c>
      <c r="C47" s="987">
        <v>2148.2497740000022</v>
      </c>
      <c r="D47" s="987">
        <v>1377.1514673010004</v>
      </c>
      <c r="E47" s="987">
        <v>1872.3616340000021</v>
      </c>
      <c r="F47" s="987">
        <v>20.809063510000001</v>
      </c>
      <c r="G47" s="987">
        <v>272.486243</v>
      </c>
      <c r="H47" s="987">
        <v>7.544017000000001E-3</v>
      </c>
      <c r="I47" s="987">
        <v>0.47205999999999998</v>
      </c>
      <c r="J47" s="987">
        <v>0.87584062299999987</v>
      </c>
      <c r="K47" s="987">
        <v>2.90774</v>
      </c>
      <c r="L47" s="987">
        <v>1.5462599999999999E-4</v>
      </c>
      <c r="M47" s="987">
        <v>2.2096999999999999E-2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0.69073972999999989</v>
      </c>
      <c r="C48" s="987">
        <v>1.2055609999999999</v>
      </c>
      <c r="D48" s="987">
        <v>0.69073972999999989</v>
      </c>
      <c r="E48" s="987">
        <v>1.2055609999999999</v>
      </c>
      <c r="F48" s="987">
        <v>0</v>
      </c>
      <c r="G48" s="987">
        <v>0</v>
      </c>
      <c r="H48" s="987">
        <v>0</v>
      </c>
      <c r="I48" s="987">
        <v>0</v>
      </c>
      <c r="J48" s="987">
        <v>0</v>
      </c>
      <c r="K48" s="987">
        <v>0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7.8303177509999999</v>
      </c>
      <c r="C49" s="987">
        <v>10.527264000000004</v>
      </c>
      <c r="D49" s="987">
        <v>7.7436640609999996</v>
      </c>
      <c r="E49" s="987">
        <v>10.441673000000003</v>
      </c>
      <c r="F49" s="987">
        <v>8.6652999999999994E-2</v>
      </c>
      <c r="G49" s="987">
        <v>8.5197000000000009E-2</v>
      </c>
      <c r="H49" s="987">
        <v>6.8999999999999996E-7</v>
      </c>
      <c r="I49" s="987">
        <v>3.9400000000000004E-4</v>
      </c>
      <c r="J49" s="987">
        <v>0</v>
      </c>
      <c r="K49" s="987">
        <v>0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284.59326170200006</v>
      </c>
      <c r="C50" s="987">
        <v>391.05786799999998</v>
      </c>
      <c r="D50" s="987">
        <v>251.25719701200009</v>
      </c>
      <c r="E50" s="987">
        <v>371.71876300000002</v>
      </c>
      <c r="F50" s="987">
        <v>33.323535110999998</v>
      </c>
      <c r="G50" s="987">
        <v>18.294467999999998</v>
      </c>
      <c r="H50" s="987">
        <v>6.6964929999999978E-3</v>
      </c>
      <c r="I50" s="987">
        <v>0.96664000000000005</v>
      </c>
      <c r="J50" s="987">
        <v>5.8321359999999999E-3</v>
      </c>
      <c r="K50" s="987">
        <v>7.7946000000000001E-2</v>
      </c>
      <c r="L50" s="987">
        <v>9.499999999999999E-7</v>
      </c>
      <c r="M50" s="987">
        <v>5.1E-5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3.1550180199999995</v>
      </c>
      <c r="C51" s="987">
        <v>18.027852999999997</v>
      </c>
      <c r="D51" s="987">
        <v>3.0880500199999994</v>
      </c>
      <c r="E51" s="987">
        <v>17.912585999999997</v>
      </c>
      <c r="F51" s="987">
        <v>6.6968E-2</v>
      </c>
      <c r="G51" s="987">
        <v>0.11526699999999999</v>
      </c>
      <c r="H51" s="987">
        <v>0</v>
      </c>
      <c r="I51" s="987">
        <v>0</v>
      </c>
      <c r="J51" s="987">
        <v>0</v>
      </c>
      <c r="K51" s="987">
        <v>0</v>
      </c>
      <c r="L51" s="987">
        <v>0</v>
      </c>
      <c r="M51" s="987">
        <v>0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3.7415553499999996</v>
      </c>
      <c r="C52" s="987">
        <v>28.428455999999997</v>
      </c>
      <c r="D52" s="987">
        <v>2.6323793499999999</v>
      </c>
      <c r="E52" s="987">
        <v>14.176076999999999</v>
      </c>
      <c r="F52" s="987">
        <v>1.1091759999999999</v>
      </c>
      <c r="G52" s="987">
        <v>14.252378999999999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12.191173037999999</v>
      </c>
      <c r="C53" s="987">
        <v>31.652542</v>
      </c>
      <c r="D53" s="987">
        <v>7.0649024379999998</v>
      </c>
      <c r="E53" s="987">
        <v>31.083254</v>
      </c>
      <c r="F53" s="987">
        <v>5.1262699999999999</v>
      </c>
      <c r="G53" s="987">
        <v>0.56861400000000006</v>
      </c>
      <c r="H53" s="987">
        <v>0</v>
      </c>
      <c r="I53" s="987">
        <v>0</v>
      </c>
      <c r="J53" s="987">
        <v>0</v>
      </c>
      <c r="K53" s="987">
        <v>0</v>
      </c>
      <c r="L53" s="987">
        <v>5.9999999999999997E-7</v>
      </c>
      <c r="M53" s="987">
        <v>6.7400000000000001E-4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52.885589399999972</v>
      </c>
      <c r="C54" s="987">
        <v>278.48463000000015</v>
      </c>
      <c r="D54" s="987">
        <v>45.934262995999973</v>
      </c>
      <c r="E54" s="987">
        <v>244.36849200000009</v>
      </c>
      <c r="F54" s="987">
        <v>6.8908553450000003</v>
      </c>
      <c r="G54" s="987">
        <v>32.198292000000002</v>
      </c>
      <c r="H54" s="987">
        <v>6.0208737000000005E-2</v>
      </c>
      <c r="I54" s="987">
        <v>1.883094</v>
      </c>
      <c r="J54" s="987">
        <v>2.62322E-4</v>
      </c>
      <c r="K54" s="987">
        <v>3.4751999999999998E-2</v>
      </c>
      <c r="L54" s="987">
        <v>0</v>
      </c>
      <c r="M54" s="987">
        <v>0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0.24984490499999998</v>
      </c>
      <c r="C55" s="987">
        <v>1.8421109999999998</v>
      </c>
      <c r="D55" s="987">
        <v>0.24984490499999998</v>
      </c>
      <c r="E55" s="987">
        <v>1.8421109999999998</v>
      </c>
      <c r="F55" s="987">
        <v>0</v>
      </c>
      <c r="G55" s="987">
        <v>0</v>
      </c>
      <c r="H55" s="987">
        <v>0</v>
      </c>
      <c r="I55" s="987">
        <v>0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4.5518682929999992</v>
      </c>
      <c r="C56" s="987">
        <v>7.3341340000000006</v>
      </c>
      <c r="D56" s="987">
        <v>2.7087682129999995</v>
      </c>
      <c r="E56" s="987">
        <v>4.951765</v>
      </c>
      <c r="F56" s="987">
        <v>1.8431000799999999</v>
      </c>
      <c r="G56" s="987">
        <v>2.3823690000000002</v>
      </c>
      <c r="H56" s="987">
        <v>0</v>
      </c>
      <c r="I56" s="987">
        <v>0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0.92462632000000011</v>
      </c>
      <c r="C57" s="987">
        <v>6.4323189999999997</v>
      </c>
      <c r="D57" s="987">
        <v>0.8496203200000001</v>
      </c>
      <c r="E57" s="987">
        <v>6.3808369999999996</v>
      </c>
      <c r="F57" s="987">
        <v>7.5006000000000003E-2</v>
      </c>
      <c r="G57" s="987">
        <v>5.1482E-2</v>
      </c>
      <c r="H57" s="987">
        <v>0</v>
      </c>
      <c r="I57" s="987">
        <v>0</v>
      </c>
      <c r="J57" s="987">
        <v>0</v>
      </c>
      <c r="K57" s="987">
        <v>0</v>
      </c>
      <c r="L57" s="987">
        <v>0</v>
      </c>
      <c r="M57" s="987">
        <v>0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0.247258374</v>
      </c>
      <c r="C58" s="987">
        <v>1.3388500000000001</v>
      </c>
      <c r="D58" s="987">
        <v>2.4437400000000006E-4</v>
      </c>
      <c r="E58" s="987">
        <v>4.5994E-2</v>
      </c>
      <c r="F58" s="987">
        <v>0.24701400000000001</v>
      </c>
      <c r="G58" s="987">
        <v>1.292856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89.38523476999994</v>
      </c>
      <c r="C59" s="987">
        <v>308.43208099999981</v>
      </c>
      <c r="D59" s="987">
        <v>71.905509073999937</v>
      </c>
      <c r="E59" s="987">
        <v>259.6997129999998</v>
      </c>
      <c r="F59" s="987">
        <v>17.380696057999991</v>
      </c>
      <c r="G59" s="987">
        <v>48.288809000000001</v>
      </c>
      <c r="H59" s="987">
        <v>3.3183930000000002E-3</v>
      </c>
      <c r="I59" s="987">
        <v>0.274955</v>
      </c>
      <c r="J59" s="987">
        <v>9.5710799999999999E-2</v>
      </c>
      <c r="K59" s="987">
        <v>0.16857</v>
      </c>
      <c r="L59" s="987">
        <v>4.4500000000000003E-7</v>
      </c>
      <c r="M59" s="987">
        <v>3.4E-5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17.608358096</v>
      </c>
      <c r="C60" s="987">
        <v>85.739756999999997</v>
      </c>
      <c r="D60" s="987">
        <v>13.839501406</v>
      </c>
      <c r="E60" s="987">
        <v>44.655062000000001</v>
      </c>
      <c r="F60" s="987">
        <v>3.7688213999999998</v>
      </c>
      <c r="G60" s="987">
        <v>41.082217</v>
      </c>
      <c r="H60" s="987">
        <v>3.5089999999999998E-5</v>
      </c>
      <c r="I60" s="987">
        <v>2.4589999999999998E-3</v>
      </c>
      <c r="J60" s="987">
        <v>0</v>
      </c>
      <c r="K60" s="987">
        <v>0</v>
      </c>
      <c r="L60" s="987">
        <v>2.0000000000000002E-7</v>
      </c>
      <c r="M60" s="987">
        <v>1.9000000000000001E-5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2.9459543779999984</v>
      </c>
      <c r="C61" s="987">
        <v>12.148871999999995</v>
      </c>
      <c r="D61" s="987">
        <v>2.7901039449999985</v>
      </c>
      <c r="E61" s="987">
        <v>12.043824999999996</v>
      </c>
      <c r="F61" s="987">
        <v>0.15581999999999999</v>
      </c>
      <c r="G61" s="987">
        <v>5.9603000000000003E-2</v>
      </c>
      <c r="H61" s="987">
        <v>3.0432999999999998E-5</v>
      </c>
      <c r="I61" s="987">
        <v>4.5444000000000005E-2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21.688907578999995</v>
      </c>
      <c r="C62" s="987">
        <v>48.851864999999997</v>
      </c>
      <c r="D62" s="987">
        <v>15.602019878999995</v>
      </c>
      <c r="E62" s="987">
        <v>39.658748999999993</v>
      </c>
      <c r="F62" s="987">
        <v>6.0862809999999996</v>
      </c>
      <c r="G62" s="987">
        <v>9.1860429999999997</v>
      </c>
      <c r="H62" s="987">
        <v>5.9999999999999997E-7</v>
      </c>
      <c r="I62" s="987">
        <v>5.5600000000000007E-4</v>
      </c>
      <c r="J62" s="987">
        <v>6.0610000000000004E-4</v>
      </c>
      <c r="K62" s="987">
        <v>6.5170000000000002E-3</v>
      </c>
      <c r="L62" s="987">
        <v>0</v>
      </c>
      <c r="M62" s="987">
        <v>0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1288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ht="11.15" customHeight="1" x14ac:dyDescent="0.25">
      <c r="A66" s="1139" t="s">
        <v>1757</v>
      </c>
      <c r="D66" s="836"/>
      <c r="E66" s="836"/>
      <c r="F66" s="836"/>
      <c r="G66" s="836"/>
      <c r="I66" s="836"/>
      <c r="K66" s="836"/>
      <c r="L66" s="836"/>
      <c r="M66" s="836"/>
      <c r="N66" s="836"/>
      <c r="O66" s="836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9"/>
  <sheetViews>
    <sheetView showGridLines="0" workbookViewId="0">
      <selection sqref="A1:D1"/>
    </sheetView>
  </sheetViews>
  <sheetFormatPr defaultRowHeight="14.5" x14ac:dyDescent="0.35"/>
  <cols>
    <col min="1" max="1" width="18.453125" customWidth="1"/>
    <col min="2" max="3" width="19.54296875" customWidth="1"/>
    <col min="4" max="4" width="22.54296875" customWidth="1"/>
  </cols>
  <sheetData>
    <row r="1" spans="1:4" ht="26.9" customHeight="1" x14ac:dyDescent="0.35">
      <c r="A1" s="1370" t="s">
        <v>1664</v>
      </c>
      <c r="B1" s="1370"/>
      <c r="C1" s="1370"/>
      <c r="D1" s="1370"/>
    </row>
    <row r="2" spans="1:4" x14ac:dyDescent="0.35">
      <c r="A2" s="136">
        <v>2024</v>
      </c>
      <c r="B2" s="515"/>
      <c r="C2" s="515"/>
      <c r="D2" s="505" t="s">
        <v>227</v>
      </c>
    </row>
    <row r="3" spans="1:4" ht="19.5" customHeight="1" x14ac:dyDescent="0.35">
      <c r="A3" s="1119" t="s">
        <v>356</v>
      </c>
      <c r="B3" s="1119" t="s">
        <v>1545</v>
      </c>
      <c r="C3" s="1119" t="s">
        <v>1546</v>
      </c>
      <c r="D3" s="1119" t="s">
        <v>1547</v>
      </c>
    </row>
    <row r="4" spans="1:4" s="27" customFormat="1" ht="5.15" customHeight="1" x14ac:dyDescent="0.25">
      <c r="A4" s="506"/>
      <c r="B4" s="506"/>
      <c r="C4" s="506"/>
      <c r="D4" s="506"/>
    </row>
    <row r="5" spans="1:4" s="183" customFormat="1" ht="11.15" customHeight="1" x14ac:dyDescent="0.35">
      <c r="A5" s="525" t="s">
        <v>1</v>
      </c>
      <c r="B5" s="602">
        <v>1692699.8269999998</v>
      </c>
      <c r="C5" s="602">
        <v>1284592.7209999999</v>
      </c>
      <c r="D5" s="602">
        <v>408107.10599999997</v>
      </c>
    </row>
    <row r="6" spans="1:4" s="183" customFormat="1" ht="11.15" customHeight="1" x14ac:dyDescent="0.35">
      <c r="A6" s="1109" t="s">
        <v>65</v>
      </c>
      <c r="B6" s="602">
        <v>1692699.8269999998</v>
      </c>
      <c r="C6" s="603">
        <v>1284592.7209999999</v>
      </c>
      <c r="D6" s="603">
        <v>408107.10599999997</v>
      </c>
    </row>
    <row r="7" spans="1:4" s="183" customFormat="1" ht="11.15" customHeight="1" x14ac:dyDescent="0.35">
      <c r="A7" s="1109" t="s">
        <v>1577</v>
      </c>
      <c r="B7" s="602">
        <v>0</v>
      </c>
      <c r="C7" s="603">
        <v>0</v>
      </c>
      <c r="D7" s="604">
        <v>0</v>
      </c>
    </row>
    <row r="8" spans="1:4" s="183" customFormat="1" ht="5.15" customHeight="1" thickBot="1" x14ac:dyDescent="0.3">
      <c r="A8" s="180"/>
      <c r="B8" s="180"/>
      <c r="C8" s="180"/>
      <c r="D8" s="180"/>
    </row>
    <row r="9" spans="1:4" s="183" customFormat="1" ht="11.15" customHeight="1" thickTop="1" x14ac:dyDescent="0.2">
      <c r="A9" s="522" t="s">
        <v>2137</v>
      </c>
      <c r="B9" s="504"/>
      <c r="C9" s="504"/>
      <c r="D9" s="504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Sheet142"/>
  <dimension ref="A1:O66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1470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40" t="s">
        <v>2052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7">
        <v>8096.9026669730001</v>
      </c>
      <c r="C7" s="987">
        <v>29717.623620000002</v>
      </c>
      <c r="D7" s="987">
        <v>5432.3747925650005</v>
      </c>
      <c r="E7" s="987">
        <v>25418.994164000007</v>
      </c>
      <c r="F7" s="987">
        <v>2416.4276512740003</v>
      </c>
      <c r="G7" s="987">
        <v>2299.9572790000002</v>
      </c>
      <c r="H7" s="987">
        <v>16.156434053999998</v>
      </c>
      <c r="I7" s="987">
        <v>1181.5207850000002</v>
      </c>
      <c r="J7" s="987">
        <v>170.72262497399998</v>
      </c>
      <c r="K7" s="987">
        <v>268.58823199999995</v>
      </c>
      <c r="L7" s="987">
        <v>61.221164105999996</v>
      </c>
      <c r="M7" s="987">
        <v>548.56316000000004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610.77961436299984</v>
      </c>
      <c r="C8" s="987">
        <v>4595.0020320000012</v>
      </c>
      <c r="D8" s="987">
        <v>425.31448241899983</v>
      </c>
      <c r="E8" s="987">
        <v>4264.7741670000014</v>
      </c>
      <c r="F8" s="987">
        <v>183.15458942800001</v>
      </c>
      <c r="G8" s="987">
        <v>145.56095499999998</v>
      </c>
      <c r="H8" s="987">
        <v>1.5852770909999996</v>
      </c>
      <c r="I8" s="987">
        <v>166.38958600000004</v>
      </c>
      <c r="J8" s="987">
        <v>0.50728136699999993</v>
      </c>
      <c r="K8" s="987">
        <v>1.8964429999999994</v>
      </c>
      <c r="L8" s="987">
        <v>0.21798405800000004</v>
      </c>
      <c r="M8" s="987">
        <v>16.380880999999999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30.478584798000004</v>
      </c>
      <c r="C9" s="987">
        <v>264.47675500000003</v>
      </c>
      <c r="D9" s="987">
        <v>30.188393905000005</v>
      </c>
      <c r="E9" s="987">
        <v>147.47659600000003</v>
      </c>
      <c r="F9" s="987">
        <v>9.2780400000000013E-2</v>
      </c>
      <c r="G9" s="987">
        <v>0.74920200000000003</v>
      </c>
      <c r="H9" s="987">
        <v>5.4083109999999998E-3</v>
      </c>
      <c r="I9" s="987">
        <v>1.0551280000000001</v>
      </c>
      <c r="J9" s="987">
        <v>1.9780000000000002E-3</v>
      </c>
      <c r="K9" s="987">
        <v>8.4720000000000004E-3</v>
      </c>
      <c r="L9" s="987">
        <v>0.19002418200000001</v>
      </c>
      <c r="M9" s="987">
        <v>115.18735700000001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241.88358900699996</v>
      </c>
      <c r="C10" s="987">
        <v>1148.1410909999997</v>
      </c>
      <c r="D10" s="987">
        <v>143.83425576999994</v>
      </c>
      <c r="E10" s="987">
        <v>1026.748421</v>
      </c>
      <c r="F10" s="987">
        <v>95.934005663000008</v>
      </c>
      <c r="G10" s="987">
        <v>108.17942199999999</v>
      </c>
      <c r="H10" s="987">
        <v>0.16811005499999995</v>
      </c>
      <c r="I10" s="987">
        <v>9.8817699999999995</v>
      </c>
      <c r="J10" s="987">
        <v>1.8881158499999999</v>
      </c>
      <c r="K10" s="987">
        <v>2.3520169999999996</v>
      </c>
      <c r="L10" s="987">
        <v>5.9101668999999996E-2</v>
      </c>
      <c r="M10" s="987">
        <v>0.97946100000000003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69.252204935000037</v>
      </c>
      <c r="C11" s="987">
        <v>38.060127000000008</v>
      </c>
      <c r="D11" s="987">
        <v>2.6845288340000009</v>
      </c>
      <c r="E11" s="987">
        <v>22.392414000000006</v>
      </c>
      <c r="F11" s="987">
        <v>66.565941579000025</v>
      </c>
      <c r="G11" s="987">
        <v>14.402229</v>
      </c>
      <c r="H11" s="987">
        <v>1.7345219999999998E-3</v>
      </c>
      <c r="I11" s="987">
        <v>1.2654839999999998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1382</v>
      </c>
      <c r="B12" s="987">
        <v>18.780705304000005</v>
      </c>
      <c r="C12" s="987">
        <v>174.82831299999998</v>
      </c>
      <c r="D12" s="987">
        <v>18.254023065000002</v>
      </c>
      <c r="E12" s="987">
        <v>171.45736199999999</v>
      </c>
      <c r="F12" s="987">
        <v>0.27156399999999997</v>
      </c>
      <c r="G12" s="987">
        <v>1.5288510000000002</v>
      </c>
      <c r="H12" s="987">
        <v>3.9045440000000002E-3</v>
      </c>
      <c r="I12" s="987">
        <v>0.89559100000000014</v>
      </c>
      <c r="J12" s="987">
        <v>0.25113799999999997</v>
      </c>
      <c r="K12" s="987">
        <v>0.92802399999999996</v>
      </c>
      <c r="L12" s="987">
        <v>7.5694999999999986E-5</v>
      </c>
      <c r="M12" s="987">
        <v>1.8485000000000001E-2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2.0196008580000004</v>
      </c>
      <c r="C13" s="987">
        <v>7.6241219999999981</v>
      </c>
      <c r="D13" s="987">
        <v>0.16415665800000004</v>
      </c>
      <c r="E13" s="987">
        <v>5.5129709999999985</v>
      </c>
      <c r="F13" s="987">
        <v>1.8513108</v>
      </c>
      <c r="G13" s="987">
        <v>1.9184539999999999</v>
      </c>
      <c r="H13" s="987">
        <v>4.1333999999999997E-3</v>
      </c>
      <c r="I13" s="987">
        <v>0.19269700000000001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1.8030757950000003</v>
      </c>
      <c r="C14" s="987">
        <v>36.687362999999998</v>
      </c>
      <c r="D14" s="987">
        <v>1.8029731950000003</v>
      </c>
      <c r="E14" s="987">
        <v>36.596252</v>
      </c>
      <c r="F14" s="987">
        <v>0</v>
      </c>
      <c r="G14" s="987">
        <v>0</v>
      </c>
      <c r="H14" s="987">
        <v>1.026E-4</v>
      </c>
      <c r="I14" s="987">
        <v>9.1110999999999984E-2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25.676310076000004</v>
      </c>
      <c r="C15" s="987">
        <v>267.14101300000004</v>
      </c>
      <c r="D15" s="987">
        <v>17.555337171000001</v>
      </c>
      <c r="E15" s="987">
        <v>224.23269200000001</v>
      </c>
      <c r="F15" s="987">
        <v>8.0384670000000007</v>
      </c>
      <c r="G15" s="987">
        <v>2.5590989999999998</v>
      </c>
      <c r="H15" s="987">
        <v>7.9447248000000026E-2</v>
      </c>
      <c r="I15" s="987">
        <v>40.138801000000015</v>
      </c>
      <c r="J15" s="987">
        <v>0</v>
      </c>
      <c r="K15" s="987">
        <v>0</v>
      </c>
      <c r="L15" s="987">
        <v>3.0586570000000002E-3</v>
      </c>
      <c r="M15" s="987">
        <v>0.210421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13.501556904000001</v>
      </c>
      <c r="C16" s="987">
        <v>150.79065299999996</v>
      </c>
      <c r="D16" s="987">
        <v>13.472666179000001</v>
      </c>
      <c r="E16" s="987">
        <v>150.36457199999998</v>
      </c>
      <c r="F16" s="987">
        <v>0</v>
      </c>
      <c r="G16" s="987">
        <v>0</v>
      </c>
      <c r="H16" s="987">
        <v>6.2814999999999987E-5</v>
      </c>
      <c r="I16" s="987">
        <v>9.1387999999999997E-2</v>
      </c>
      <c r="J16" s="987">
        <v>2.8826704999999998E-2</v>
      </c>
      <c r="K16" s="987">
        <v>0.32938999999999996</v>
      </c>
      <c r="L16" s="987">
        <v>1.2049999999999999E-6</v>
      </c>
      <c r="M16" s="987">
        <v>5.3030000000000004E-3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8.2945413319999997</v>
      </c>
      <c r="C17" s="987">
        <v>110.40748799999999</v>
      </c>
      <c r="D17" s="987">
        <v>7.7742828479999995</v>
      </c>
      <c r="E17" s="987">
        <v>109.55276199999999</v>
      </c>
      <c r="F17" s="987">
        <v>0.50048873400000005</v>
      </c>
      <c r="G17" s="987">
        <v>0.61591300000000004</v>
      </c>
      <c r="H17" s="987">
        <v>2.8899999999999998E-5</v>
      </c>
      <c r="I17" s="987">
        <v>7.0760000000000007E-3</v>
      </c>
      <c r="J17" s="987">
        <v>1.9736750000000001E-2</v>
      </c>
      <c r="K17" s="987">
        <v>0.23099699999999998</v>
      </c>
      <c r="L17" s="987">
        <v>4.0999999999999997E-6</v>
      </c>
      <c r="M17" s="987">
        <v>7.3999999999999999E-4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4978.6845700270005</v>
      </c>
      <c r="C18" s="987">
        <v>12653.203081999998</v>
      </c>
      <c r="D18" s="987">
        <v>3568.668701083001</v>
      </c>
      <c r="E18" s="987">
        <v>10966.100415999999</v>
      </c>
      <c r="F18" s="987">
        <v>1237.1371807690002</v>
      </c>
      <c r="G18" s="987">
        <v>1249.4559029999998</v>
      </c>
      <c r="H18" s="987">
        <v>9.2147658519999993</v>
      </c>
      <c r="I18" s="987">
        <v>230.556905</v>
      </c>
      <c r="J18" s="987">
        <v>103.260778852</v>
      </c>
      <c r="K18" s="987">
        <v>106.122958</v>
      </c>
      <c r="L18" s="987">
        <v>60.403143471</v>
      </c>
      <c r="M18" s="987">
        <v>100.96690000000001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61.997586551999994</v>
      </c>
      <c r="C19" s="987">
        <v>17.077484999999999</v>
      </c>
      <c r="D19" s="987">
        <v>0.365490333</v>
      </c>
      <c r="E19" s="987">
        <v>2.9611719999999999</v>
      </c>
      <c r="F19" s="987">
        <v>61.632047718999999</v>
      </c>
      <c r="G19" s="987">
        <v>14.095808</v>
      </c>
      <c r="H19" s="987">
        <v>4.85E-5</v>
      </c>
      <c r="I19" s="987">
        <v>2.0505000000000002E-2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32.235158671000008</v>
      </c>
      <c r="C20" s="987">
        <v>108.146849</v>
      </c>
      <c r="D20" s="987">
        <v>28.040862174000008</v>
      </c>
      <c r="E20" s="987">
        <v>89.664186000000001</v>
      </c>
      <c r="F20" s="987">
        <v>4.1736861990000005</v>
      </c>
      <c r="G20" s="987">
        <v>11.654344000000002</v>
      </c>
      <c r="H20" s="987">
        <v>1.5154942999999999E-2</v>
      </c>
      <c r="I20" s="987">
        <v>6.7758649999999987</v>
      </c>
      <c r="J20" s="987">
        <v>4.8590149999999995E-3</v>
      </c>
      <c r="K20" s="987">
        <v>3.2246999999999998E-2</v>
      </c>
      <c r="L20" s="987">
        <v>5.9634E-4</v>
      </c>
      <c r="M20" s="987">
        <v>2.0206999999999999E-2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637.25025323400018</v>
      </c>
      <c r="C21" s="987">
        <v>3022.4366490000002</v>
      </c>
      <c r="D21" s="987">
        <v>397.11185166000007</v>
      </c>
      <c r="E21" s="987">
        <v>2146.3904750000002</v>
      </c>
      <c r="F21" s="987">
        <v>214.24450772599999</v>
      </c>
      <c r="G21" s="987">
        <v>220.81731999999997</v>
      </c>
      <c r="H21" s="987">
        <v>3.3115081800000001</v>
      </c>
      <c r="I21" s="987">
        <v>306.67433500000004</v>
      </c>
      <c r="J21" s="987">
        <v>22.444325491000001</v>
      </c>
      <c r="K21" s="987">
        <v>106.529618</v>
      </c>
      <c r="L21" s="987">
        <v>0.13806017700000001</v>
      </c>
      <c r="M21" s="987">
        <v>242.02490099999997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48.37524092200001</v>
      </c>
      <c r="C22" s="987">
        <v>94.932847999999979</v>
      </c>
      <c r="D22" s="987">
        <v>7.3028395310000018</v>
      </c>
      <c r="E22" s="987">
        <v>49.899357999999971</v>
      </c>
      <c r="F22" s="987">
        <v>41.060351201000003</v>
      </c>
      <c r="G22" s="987">
        <v>44.82235</v>
      </c>
      <c r="H22" s="987">
        <v>1.1445189999999999E-2</v>
      </c>
      <c r="I22" s="987">
        <v>0.19376799999999997</v>
      </c>
      <c r="J22" s="987">
        <v>6.0499999999999996E-4</v>
      </c>
      <c r="K22" s="987">
        <v>1.7371999999999999E-2</v>
      </c>
      <c r="L22" s="987">
        <v>0</v>
      </c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20.165101891000003</v>
      </c>
      <c r="C23" s="987">
        <v>237.15315100000001</v>
      </c>
      <c r="D23" s="987">
        <v>20.128887638000002</v>
      </c>
      <c r="E23" s="987">
        <v>220.359352</v>
      </c>
      <c r="F23" s="987">
        <v>0</v>
      </c>
      <c r="G23" s="987">
        <v>0</v>
      </c>
      <c r="H23" s="987">
        <v>3.6214253000000002E-2</v>
      </c>
      <c r="I23" s="987">
        <v>16.793799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12.007669906999997</v>
      </c>
      <c r="C24" s="987">
        <v>417.09310700000003</v>
      </c>
      <c r="D24" s="987">
        <v>10.011311276999997</v>
      </c>
      <c r="E24" s="987">
        <v>205.658321</v>
      </c>
      <c r="F24" s="987">
        <v>1.7456817579999995</v>
      </c>
      <c r="G24" s="987">
        <v>16.926436000000002</v>
      </c>
      <c r="H24" s="987">
        <v>0.22991310500000003</v>
      </c>
      <c r="I24" s="987">
        <v>194.33617599999999</v>
      </c>
      <c r="J24" s="987">
        <v>2.0692756999999999E-2</v>
      </c>
      <c r="K24" s="987">
        <v>0.102478</v>
      </c>
      <c r="L24" s="987">
        <v>7.1009999999999999E-5</v>
      </c>
      <c r="M24" s="987">
        <v>6.9695999999999994E-2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338.12943647899999</v>
      </c>
      <c r="C25" s="987">
        <v>2111.7755189999998</v>
      </c>
      <c r="D25" s="987">
        <v>202.21322282399998</v>
      </c>
      <c r="E25" s="987">
        <v>1888.917205</v>
      </c>
      <c r="F25" s="987">
        <v>135.45627746199997</v>
      </c>
      <c r="G25" s="987">
        <v>171.05898700000006</v>
      </c>
      <c r="H25" s="987">
        <v>0.22365484000000005</v>
      </c>
      <c r="I25" s="987">
        <v>40.561183</v>
      </c>
      <c r="J25" s="987">
        <v>0.20135371599999999</v>
      </c>
      <c r="K25" s="987">
        <v>0.71998199999999979</v>
      </c>
      <c r="L25" s="987">
        <v>3.4927636999999991E-2</v>
      </c>
      <c r="M25" s="987">
        <v>10.518162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32.378301088999997</v>
      </c>
      <c r="C26" s="987">
        <v>12.133620999999998</v>
      </c>
      <c r="D26" s="987">
        <v>0.24197005800000007</v>
      </c>
      <c r="E26" s="987">
        <v>2.8494840000000008</v>
      </c>
      <c r="F26" s="987">
        <v>32.136242981999999</v>
      </c>
      <c r="G26" s="987">
        <v>9.2414989999999992</v>
      </c>
      <c r="H26" s="987">
        <v>8.8034000000000005E-5</v>
      </c>
      <c r="I26" s="987">
        <v>4.1378999999999999E-2</v>
      </c>
      <c r="J26" s="987">
        <v>0</v>
      </c>
      <c r="K26" s="987">
        <v>0</v>
      </c>
      <c r="L26" s="987">
        <v>1.4999999999999999E-8</v>
      </c>
      <c r="M26" s="987">
        <v>1.2589999999999999E-3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18.514967486000003</v>
      </c>
      <c r="C27" s="987">
        <v>35.803257000000002</v>
      </c>
      <c r="D27" s="987">
        <v>7.6812860450000011</v>
      </c>
      <c r="E27" s="987">
        <v>23.057494999999999</v>
      </c>
      <c r="F27" s="987">
        <v>10.833545129000001</v>
      </c>
      <c r="G27" s="987">
        <v>12.585454</v>
      </c>
      <c r="H27" s="987">
        <v>1.3531200000000001E-4</v>
      </c>
      <c r="I27" s="987">
        <v>0.16008800000000004</v>
      </c>
      <c r="J27" s="987">
        <v>0</v>
      </c>
      <c r="K27" s="987">
        <v>0</v>
      </c>
      <c r="L27" s="987">
        <v>9.9999999999999995E-7</v>
      </c>
      <c r="M27" s="987">
        <v>2.2000000000000001E-4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5.7773130650000004</v>
      </c>
      <c r="C28" s="987">
        <v>16.739059999999998</v>
      </c>
      <c r="D28" s="987">
        <v>4.2075138750000001</v>
      </c>
      <c r="E28" s="987">
        <v>13.069733999999999</v>
      </c>
      <c r="F28" s="987">
        <v>2.6538137999999999E-2</v>
      </c>
      <c r="G28" s="987">
        <v>0.30520000000000003</v>
      </c>
      <c r="H28" s="987">
        <v>9.7287520000000002E-3</v>
      </c>
      <c r="I28" s="987">
        <v>2.0169180000000004</v>
      </c>
      <c r="J28" s="987">
        <v>1.5323310000000001</v>
      </c>
      <c r="K28" s="987">
        <v>1.3460570000000001</v>
      </c>
      <c r="L28" s="987">
        <v>1.2012999999999998E-3</v>
      </c>
      <c r="M28" s="987">
        <v>1.1510000000000001E-3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1.308603271</v>
      </c>
      <c r="C29" s="987">
        <v>108.470517</v>
      </c>
      <c r="D29" s="987">
        <v>1.1231753609999999</v>
      </c>
      <c r="E29" s="987">
        <v>47.338573000000004</v>
      </c>
      <c r="F29" s="987">
        <v>1.5295E-2</v>
      </c>
      <c r="G29" s="987">
        <v>8.4169999999999991E-3</v>
      </c>
      <c r="H29" s="987">
        <v>1.3275599999999999E-4</v>
      </c>
      <c r="I29" s="987">
        <v>0.11128199999999999</v>
      </c>
      <c r="J29" s="987">
        <v>1.54E-7</v>
      </c>
      <c r="K29" s="987">
        <v>7.2999999999999999E-5</v>
      </c>
      <c r="L29" s="987">
        <v>0.17</v>
      </c>
      <c r="M29" s="987">
        <v>61.012172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415.4019533820001</v>
      </c>
      <c r="C30" s="987">
        <v>2640.3405779999989</v>
      </c>
      <c r="D30" s="987">
        <v>239.559825762</v>
      </c>
      <c r="E30" s="987">
        <v>2367.6049729999995</v>
      </c>
      <c r="F30" s="987">
        <v>134.46255645300008</v>
      </c>
      <c r="G30" s="987">
        <v>117.70951599999998</v>
      </c>
      <c r="H30" s="987">
        <v>0.83457702500000008</v>
      </c>
      <c r="I30" s="987">
        <v>106.429695</v>
      </c>
      <c r="J30" s="987">
        <v>40.54275653700001</v>
      </c>
      <c r="K30" s="987">
        <v>47.492100999999991</v>
      </c>
      <c r="L30" s="987">
        <v>2.2376049999999997E-3</v>
      </c>
      <c r="M30" s="987">
        <v>1.104293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81.048633401999979</v>
      </c>
      <c r="C31" s="987">
        <v>722.79503199999988</v>
      </c>
      <c r="D31" s="987">
        <v>74.201824431999981</v>
      </c>
      <c r="E31" s="987">
        <v>617.04019299999993</v>
      </c>
      <c r="F31" s="987">
        <v>6.5636983500000001</v>
      </c>
      <c r="G31" s="987">
        <v>80.834040999999999</v>
      </c>
      <c r="H31" s="987">
        <v>0.27483340500000003</v>
      </c>
      <c r="I31" s="987">
        <v>24.81044</v>
      </c>
      <c r="J31" s="987">
        <v>7.7815999999999996E-3</v>
      </c>
      <c r="K31" s="987">
        <v>0.10620300000000001</v>
      </c>
      <c r="L31" s="987">
        <v>4.9561499999999992E-4</v>
      </c>
      <c r="M31" s="987">
        <v>4.1549999999999998E-3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285.20842460199992</v>
      </c>
      <c r="C32" s="987">
        <v>252.95089499999997</v>
      </c>
      <c r="D32" s="987">
        <v>172.33007531499993</v>
      </c>
      <c r="E32" s="987">
        <v>217.52273099999999</v>
      </c>
      <c r="F32" s="987">
        <v>112.87690371400002</v>
      </c>
      <c r="G32" s="987">
        <v>35.323218000000004</v>
      </c>
      <c r="H32" s="987">
        <v>2.3204799999999997E-4</v>
      </c>
      <c r="I32" s="987">
        <v>8.6402999999999994E-2</v>
      </c>
      <c r="J32" s="987">
        <v>1.1999999999999999E-3</v>
      </c>
      <c r="K32" s="987">
        <v>8.0510000000000009E-3</v>
      </c>
      <c r="L32" s="987">
        <v>1.3525000000000002E-5</v>
      </c>
      <c r="M32" s="987">
        <v>1.0492E-2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105.86484962099998</v>
      </c>
      <c r="C33" s="987">
        <v>473.29299699999984</v>
      </c>
      <c r="D33" s="987">
        <v>38.058535152999994</v>
      </c>
      <c r="E33" s="987">
        <v>401.38266299999992</v>
      </c>
      <c r="F33" s="987">
        <v>67.651491069999977</v>
      </c>
      <c r="G33" s="987">
        <v>39.554268999999998</v>
      </c>
      <c r="H33" s="987">
        <v>0.145792373</v>
      </c>
      <c r="I33" s="987">
        <v>31.943411999999988</v>
      </c>
      <c r="J33" s="987">
        <v>8.864180000000001E-3</v>
      </c>
      <c r="K33" s="987">
        <v>0.36574900000000005</v>
      </c>
      <c r="L33" s="987">
        <v>1.6684500000000002E-4</v>
      </c>
      <c r="M33" s="987">
        <v>4.6903999999999994E-2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8.4820000000000007E-2</v>
      </c>
      <c r="C34" s="987">
        <v>0.120016</v>
      </c>
      <c r="D34" s="987">
        <v>8.2320000000000004E-2</v>
      </c>
      <c r="E34" s="987">
        <v>6.9623999999999991E-2</v>
      </c>
      <c r="F34" s="987">
        <v>2.5000000000000001E-3</v>
      </c>
      <c r="G34" s="987">
        <v>5.0392000000000006E-2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3" t="s">
        <v>2053</v>
      </c>
      <c r="C35" s="1753"/>
      <c r="D35" s="1753"/>
      <c r="E35" s="1753"/>
      <c r="F35" s="1753"/>
      <c r="G35" s="1753"/>
      <c r="H35" s="1753"/>
      <c r="I35" s="1753"/>
      <c r="J35" s="1753"/>
      <c r="K35" s="1753"/>
      <c r="L35" s="1753"/>
      <c r="M35" s="1753"/>
      <c r="N35" s="1753"/>
      <c r="O35" s="1753"/>
    </row>
    <row r="36" spans="1:15" ht="9" customHeight="1" x14ac:dyDescent="0.25">
      <c r="A36" s="835" t="s">
        <v>1919</v>
      </c>
      <c r="B36" s="987">
        <v>2616.88812598</v>
      </c>
      <c r="C36" s="987">
        <v>4593.7681310000007</v>
      </c>
      <c r="D36" s="987">
        <v>1824.9558911629999</v>
      </c>
      <c r="E36" s="987">
        <v>4242.3536150000009</v>
      </c>
      <c r="F36" s="987">
        <v>783.83965193100005</v>
      </c>
      <c r="G36" s="987">
        <v>291.982731</v>
      </c>
      <c r="H36" s="987">
        <v>3.5731261E-2</v>
      </c>
      <c r="I36" s="987">
        <v>38.917023999999991</v>
      </c>
      <c r="J36" s="987">
        <v>7.9168688720000011</v>
      </c>
      <c r="K36" s="987">
        <v>16.033385999999997</v>
      </c>
      <c r="L36" s="987">
        <v>0.13998275299999999</v>
      </c>
      <c r="M36" s="987">
        <v>4.4813749999999999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316.11936009500005</v>
      </c>
      <c r="C37" s="987">
        <v>1593.2021970000001</v>
      </c>
      <c r="D37" s="987">
        <v>164.97286753300008</v>
      </c>
      <c r="E37" s="987">
        <v>1541.0594110000002</v>
      </c>
      <c r="F37" s="987">
        <v>150.62341907399997</v>
      </c>
      <c r="G37" s="987">
        <v>44.224951000000011</v>
      </c>
      <c r="H37" s="987">
        <v>5.0772650000000001E-3</v>
      </c>
      <c r="I37" s="987">
        <v>3.6431710000000002</v>
      </c>
      <c r="J37" s="987">
        <v>0.51347463299999996</v>
      </c>
      <c r="K37" s="987">
        <v>3.7641929999999997</v>
      </c>
      <c r="L37" s="987">
        <v>4.5215900000000007E-3</v>
      </c>
      <c r="M37" s="987">
        <v>0.51047100000000001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13.639929866999999</v>
      </c>
      <c r="C38" s="987">
        <v>44.359951000000002</v>
      </c>
      <c r="D38" s="987">
        <v>13.636312657</v>
      </c>
      <c r="E38" s="987">
        <v>43.273229999999998</v>
      </c>
      <c r="F38" s="987">
        <v>0</v>
      </c>
      <c r="G38" s="987">
        <v>0</v>
      </c>
      <c r="H38" s="987">
        <v>3.0000000000000001E-6</v>
      </c>
      <c r="I38" s="987">
        <v>2.92E-4</v>
      </c>
      <c r="J38" s="987">
        <v>3.6142100000000001E-3</v>
      </c>
      <c r="K38" s="987">
        <v>1.0864290000000001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49.054373230999985</v>
      </c>
      <c r="C39" s="987">
        <v>98.981856999999962</v>
      </c>
      <c r="D39" s="987">
        <v>22.294786168999984</v>
      </c>
      <c r="E39" s="987">
        <v>83.500351999999964</v>
      </c>
      <c r="F39" s="987">
        <v>26.654798</v>
      </c>
      <c r="G39" s="987">
        <v>12.571954999999999</v>
      </c>
      <c r="H39" s="987">
        <v>7.0747200000000001E-4</v>
      </c>
      <c r="I39" s="987">
        <v>1.3185309999999999</v>
      </c>
      <c r="J39" s="987">
        <v>6.9754999999999991E-4</v>
      </c>
      <c r="K39" s="987">
        <v>0.172319</v>
      </c>
      <c r="L39" s="987">
        <v>0.10338404</v>
      </c>
      <c r="M39" s="987">
        <v>1.4187000000000001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1.2855522189999999</v>
      </c>
      <c r="C40" s="987">
        <v>36.584199000000012</v>
      </c>
      <c r="D40" s="987">
        <v>1.2534010789999999</v>
      </c>
      <c r="E40" s="987">
        <v>36.482818000000009</v>
      </c>
      <c r="F40" s="987">
        <v>3.2000000000000001E-2</v>
      </c>
      <c r="G40" s="987">
        <v>3.1322000000000003E-2</v>
      </c>
      <c r="H40" s="987">
        <v>1.5113999999999999E-4</v>
      </c>
      <c r="I40" s="987">
        <v>7.0058999999999996E-2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1382</v>
      </c>
      <c r="B41" s="987">
        <v>24.034233138000005</v>
      </c>
      <c r="C41" s="987">
        <v>264.86905099999996</v>
      </c>
      <c r="D41" s="987">
        <v>24.006556708000005</v>
      </c>
      <c r="E41" s="987">
        <v>263.04928099999995</v>
      </c>
      <c r="F41" s="987">
        <v>0</v>
      </c>
      <c r="G41" s="987">
        <v>0</v>
      </c>
      <c r="H41" s="987">
        <v>0</v>
      </c>
      <c r="I41" s="987">
        <v>0</v>
      </c>
      <c r="J41" s="987">
        <v>2.8430000000000001E-5</v>
      </c>
      <c r="K41" s="987">
        <v>8.5419999999999992E-3</v>
      </c>
      <c r="L41" s="987">
        <v>2.7647999999999999E-2</v>
      </c>
      <c r="M41" s="987">
        <v>1.8112280000000001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1.7388000000000001E-4</v>
      </c>
      <c r="C42" s="987">
        <v>5.6550000000000003E-3</v>
      </c>
      <c r="D42" s="987">
        <v>1.7388000000000001E-4</v>
      </c>
      <c r="E42" s="987">
        <v>5.6550000000000003E-3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0.22486304899999998</v>
      </c>
      <c r="C43" s="987">
        <v>1.093537</v>
      </c>
      <c r="D43" s="987">
        <v>0.22437358899999998</v>
      </c>
      <c r="E43" s="987">
        <v>0.94640900000000006</v>
      </c>
      <c r="F43" s="987">
        <v>0</v>
      </c>
      <c r="G43" s="987">
        <v>0</v>
      </c>
      <c r="H43" s="987">
        <v>0</v>
      </c>
      <c r="I43" s="987">
        <v>0</v>
      </c>
      <c r="J43" s="987">
        <v>4.8945999999999994E-4</v>
      </c>
      <c r="K43" s="987">
        <v>0.14712799999999998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5.7535801390000003</v>
      </c>
      <c r="C44" s="987">
        <v>11.006837999999998</v>
      </c>
      <c r="D44" s="987">
        <v>0.97044660900000002</v>
      </c>
      <c r="E44" s="987">
        <v>8.6776869999999988</v>
      </c>
      <c r="F44" s="987">
        <v>4.7771600000000003</v>
      </c>
      <c r="G44" s="987">
        <v>1.494259</v>
      </c>
      <c r="H44" s="987">
        <v>1.7082500000000001E-3</v>
      </c>
      <c r="I44" s="987">
        <v>0.14758299999999999</v>
      </c>
      <c r="J44" s="987">
        <v>1.6612799999999998E-3</v>
      </c>
      <c r="K44" s="987">
        <v>0.49936799999999998</v>
      </c>
      <c r="L44" s="987">
        <v>2.604E-3</v>
      </c>
      <c r="M44" s="987">
        <v>0.187941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3.8983808719999993</v>
      </c>
      <c r="C45" s="987">
        <v>33.275672</v>
      </c>
      <c r="D45" s="987">
        <v>3.8981690219999994</v>
      </c>
      <c r="E45" s="987">
        <v>33.211993</v>
      </c>
      <c r="F45" s="987">
        <v>0</v>
      </c>
      <c r="G45" s="987">
        <v>0</v>
      </c>
      <c r="H45" s="987">
        <v>0</v>
      </c>
      <c r="I45" s="987">
        <v>0</v>
      </c>
      <c r="J45" s="987">
        <v>2.1185E-4</v>
      </c>
      <c r="K45" s="987">
        <v>6.3678999999999999E-2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0.65999978800000003</v>
      </c>
      <c r="C46" s="987">
        <v>11.862317000000001</v>
      </c>
      <c r="D46" s="987">
        <v>0.65999978800000003</v>
      </c>
      <c r="E46" s="987">
        <v>11.862317000000001</v>
      </c>
      <c r="F46" s="987">
        <v>0</v>
      </c>
      <c r="G46" s="987">
        <v>0</v>
      </c>
      <c r="H46" s="987">
        <v>0</v>
      </c>
      <c r="I46" s="987">
        <v>0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1606.3643310089999</v>
      </c>
      <c r="C47" s="987">
        <v>1230.0007189999999</v>
      </c>
      <c r="D47" s="987">
        <v>1421.14064646</v>
      </c>
      <c r="E47" s="987">
        <v>1189.2553009999997</v>
      </c>
      <c r="F47" s="987">
        <v>177.85616719999999</v>
      </c>
      <c r="G47" s="987">
        <v>32.232620999999995</v>
      </c>
      <c r="H47" s="987">
        <v>4.8227000000000001E-3</v>
      </c>
      <c r="I47" s="987">
        <v>0.91621399999999997</v>
      </c>
      <c r="J47" s="987">
        <v>7.3614879190000018</v>
      </c>
      <c r="K47" s="987">
        <v>7.1498459999999993</v>
      </c>
      <c r="L47" s="987">
        <v>1.2067299999999998E-3</v>
      </c>
      <c r="M47" s="987">
        <v>0.44673699999999994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0.45435153000000006</v>
      </c>
      <c r="C48" s="987">
        <v>1.3135810000000001</v>
      </c>
      <c r="D48" s="987">
        <v>0.45429988000000004</v>
      </c>
      <c r="E48" s="987">
        <v>1.2980560000000001</v>
      </c>
      <c r="F48" s="987">
        <v>0</v>
      </c>
      <c r="G48" s="987">
        <v>0</v>
      </c>
      <c r="H48" s="987">
        <v>0</v>
      </c>
      <c r="I48" s="987">
        <v>0</v>
      </c>
      <c r="J48" s="987">
        <v>5.1650000000000002E-5</v>
      </c>
      <c r="K48" s="987">
        <v>1.5525000000000001E-2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33.199026308999997</v>
      </c>
      <c r="C49" s="987">
        <v>17.350583</v>
      </c>
      <c r="D49" s="987">
        <v>0.26767862299999995</v>
      </c>
      <c r="E49" s="987">
        <v>2.0695049999999999</v>
      </c>
      <c r="F49" s="987">
        <v>32.930575195999999</v>
      </c>
      <c r="G49" s="987">
        <v>15.188931</v>
      </c>
      <c r="H49" s="987">
        <v>7.5139999999999994E-4</v>
      </c>
      <c r="I49" s="987">
        <v>8.5808999999999996E-2</v>
      </c>
      <c r="J49" s="987">
        <v>2.109E-5</v>
      </c>
      <c r="K49" s="987">
        <v>6.3379999999999999E-3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159.49397787999999</v>
      </c>
      <c r="C50" s="987">
        <v>234.86037999999999</v>
      </c>
      <c r="D50" s="987">
        <v>69.279951272000019</v>
      </c>
      <c r="E50" s="987">
        <v>171.674035</v>
      </c>
      <c r="F50" s="987">
        <v>90.210829999999987</v>
      </c>
      <c r="G50" s="987">
        <v>35.863125999999994</v>
      </c>
      <c r="H50" s="987">
        <v>1.8783979999999999E-3</v>
      </c>
      <c r="I50" s="987">
        <v>26.871343</v>
      </c>
      <c r="J50" s="987">
        <v>1.2766100000000001E-3</v>
      </c>
      <c r="K50" s="987">
        <v>0.41027799999999998</v>
      </c>
      <c r="L50" s="987">
        <v>4.1600000000000002E-5</v>
      </c>
      <c r="M50" s="987">
        <v>4.1597999999999996E-2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0.27073506199999997</v>
      </c>
      <c r="C51" s="987">
        <v>4.1441609999999995</v>
      </c>
      <c r="D51" s="987">
        <v>0.27039473200000003</v>
      </c>
      <c r="E51" s="987">
        <v>4.0979950000000001</v>
      </c>
      <c r="F51" s="987">
        <v>0</v>
      </c>
      <c r="G51" s="987">
        <v>0</v>
      </c>
      <c r="H51" s="987">
        <v>1.4799999999999999E-4</v>
      </c>
      <c r="I51" s="987">
        <v>2.2850000000000001E-3</v>
      </c>
      <c r="J51" s="987">
        <v>1.3482999999999998E-4</v>
      </c>
      <c r="K51" s="987">
        <v>4.0530999999999998E-2</v>
      </c>
      <c r="L51" s="987">
        <v>5.7500000000000002E-5</v>
      </c>
      <c r="M51" s="987">
        <v>3.3500000000000001E-3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9.1496318689999985</v>
      </c>
      <c r="C52" s="987">
        <v>143.925603</v>
      </c>
      <c r="D52" s="987">
        <v>9.1352365689999999</v>
      </c>
      <c r="E52" s="987">
        <v>142.08291</v>
      </c>
      <c r="F52" s="987">
        <v>9.9999999999999995E-7</v>
      </c>
      <c r="G52" s="987">
        <v>2.24E-4</v>
      </c>
      <c r="H52" s="987">
        <v>1.4363900000000001E-2</v>
      </c>
      <c r="I52" s="987">
        <v>1.8333299999999999</v>
      </c>
      <c r="J52" s="987">
        <v>3.0399999999999997E-5</v>
      </c>
      <c r="K52" s="987">
        <v>9.1389999999999996E-3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62.457817536999997</v>
      </c>
      <c r="C53" s="987">
        <v>116.985111</v>
      </c>
      <c r="D53" s="987">
        <v>3.1433496009999997</v>
      </c>
      <c r="E53" s="987">
        <v>96.833074999999994</v>
      </c>
      <c r="F53" s="987">
        <v>59.314160000000001</v>
      </c>
      <c r="G53" s="987">
        <v>20.048265000000001</v>
      </c>
      <c r="H53" s="987">
        <v>2.5216000000000004E-5</v>
      </c>
      <c r="I53" s="987">
        <v>1.8786000000000001E-2</v>
      </c>
      <c r="J53" s="987">
        <v>2.8271999999999998E-4</v>
      </c>
      <c r="K53" s="987">
        <v>8.4985000000000005E-2</v>
      </c>
      <c r="L53" s="987">
        <v>0</v>
      </c>
      <c r="M53" s="987">
        <v>0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27.422673096000004</v>
      </c>
      <c r="C54" s="987">
        <v>115.54905500000002</v>
      </c>
      <c r="D54" s="987">
        <v>15.579867531000005</v>
      </c>
      <c r="E54" s="987">
        <v>104.60661900000002</v>
      </c>
      <c r="F54" s="987">
        <v>11.820489999999999</v>
      </c>
      <c r="G54" s="987">
        <v>9.9622869999999999</v>
      </c>
      <c r="H54" s="987">
        <v>1.6573060000000001E-3</v>
      </c>
      <c r="I54" s="987">
        <v>0.36649300000000001</v>
      </c>
      <c r="J54" s="987">
        <v>2.0317680000000001E-2</v>
      </c>
      <c r="K54" s="987">
        <v>0.59441599999999994</v>
      </c>
      <c r="L54" s="987">
        <v>3.4057900000000009E-4</v>
      </c>
      <c r="M54" s="987">
        <v>1.924E-2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0.24430484699999999</v>
      </c>
      <c r="C55" s="987">
        <v>2.0437829999999999</v>
      </c>
      <c r="D55" s="987">
        <v>0.13927192700000002</v>
      </c>
      <c r="E55" s="987">
        <v>2.0024320000000002</v>
      </c>
      <c r="F55" s="987">
        <v>0.105</v>
      </c>
      <c r="G55" s="987">
        <v>3.1455000000000004E-2</v>
      </c>
      <c r="H55" s="987">
        <v>0</v>
      </c>
      <c r="I55" s="987">
        <v>0</v>
      </c>
      <c r="J55" s="987">
        <v>3.2920000000000003E-5</v>
      </c>
      <c r="K55" s="987">
        <v>9.8960000000000003E-3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2.7508664410000003</v>
      </c>
      <c r="C56" s="987">
        <v>5.2054640000000001</v>
      </c>
      <c r="D56" s="987">
        <v>2.7319287710000006</v>
      </c>
      <c r="E56" s="987">
        <v>4.9392950000000004</v>
      </c>
      <c r="F56" s="987">
        <v>1.8122099999999999E-2</v>
      </c>
      <c r="G56" s="987">
        <v>2.1003999999999998E-2</v>
      </c>
      <c r="H56" s="987">
        <v>0</v>
      </c>
      <c r="I56" s="987">
        <v>0</v>
      </c>
      <c r="J56" s="987">
        <v>8.1556999999999995E-4</v>
      </c>
      <c r="K56" s="987">
        <v>0.24516499999999999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1.1051385970000003</v>
      </c>
      <c r="C57" s="987">
        <v>9.4396139999999988</v>
      </c>
      <c r="D57" s="987">
        <v>0.71953259700000027</v>
      </c>
      <c r="E57" s="987">
        <v>8.8829659999999979</v>
      </c>
      <c r="F57" s="987">
        <v>0.385606</v>
      </c>
      <c r="G57" s="987">
        <v>0.55664800000000003</v>
      </c>
      <c r="H57" s="987">
        <v>0</v>
      </c>
      <c r="I57" s="987">
        <v>0</v>
      </c>
      <c r="J57" s="987">
        <v>0</v>
      </c>
      <c r="K57" s="987">
        <v>0</v>
      </c>
      <c r="L57" s="987">
        <v>0</v>
      </c>
      <c r="M57" s="987">
        <v>0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0.11854105</v>
      </c>
      <c r="C58" s="987">
        <v>0.339117</v>
      </c>
      <c r="D58" s="987">
        <v>0.11854105</v>
      </c>
      <c r="E58" s="987">
        <v>0.339117</v>
      </c>
      <c r="F58" s="987">
        <v>0</v>
      </c>
      <c r="G58" s="987">
        <v>0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134.15779558199998</v>
      </c>
      <c r="C59" s="987">
        <v>233.41170200000002</v>
      </c>
      <c r="D59" s="987">
        <v>38.913338567999993</v>
      </c>
      <c r="E59" s="987">
        <v>166.24528100000003</v>
      </c>
      <c r="F59" s="987">
        <v>95.238677839000005</v>
      </c>
      <c r="G59" s="987">
        <v>64.659452999999999</v>
      </c>
      <c r="H59" s="987">
        <v>1.3142249999999998E-3</v>
      </c>
      <c r="I59" s="987">
        <v>1.1321870000000001</v>
      </c>
      <c r="J59" s="987">
        <v>4.44445E-3</v>
      </c>
      <c r="K59" s="987">
        <v>1.3347290000000001</v>
      </c>
      <c r="L59" s="987">
        <v>2.05E-5</v>
      </c>
      <c r="M59" s="987">
        <v>4.0051999999999997E-2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35.515867510000007</v>
      </c>
      <c r="C60" s="987">
        <v>278.91130099999998</v>
      </c>
      <c r="D60" s="987">
        <v>24.477950357000001</v>
      </c>
      <c r="E60" s="987">
        <v>272.85363100000001</v>
      </c>
      <c r="F60" s="987">
        <v>11.034310000000001</v>
      </c>
      <c r="G60" s="987">
        <v>3.4434490000000002</v>
      </c>
      <c r="H60" s="987">
        <v>3.1079390000000001E-3</v>
      </c>
      <c r="I60" s="987">
        <v>2.5098820000000002</v>
      </c>
      <c r="J60" s="987">
        <v>3.4200000000000002E-4</v>
      </c>
      <c r="K60" s="987">
        <v>0.102802</v>
      </c>
      <c r="L60" s="987">
        <v>1.5721400000000003E-4</v>
      </c>
      <c r="M60" s="987">
        <v>1.5370000000000002E-3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81.178089350000008</v>
      </c>
      <c r="C61" s="987">
        <v>56.272820000000003</v>
      </c>
      <c r="D61" s="987">
        <v>5.6089479200000012</v>
      </c>
      <c r="E61" s="987">
        <v>37.537004000000003</v>
      </c>
      <c r="F61" s="987">
        <v>75.568467999999996</v>
      </c>
      <c r="G61" s="987">
        <v>18.533381000000002</v>
      </c>
      <c r="H61" s="987">
        <v>0</v>
      </c>
      <c r="I61" s="987">
        <v>0</v>
      </c>
      <c r="J61" s="987">
        <v>6.7343000000000004E-4</v>
      </c>
      <c r="K61" s="987">
        <v>0.202435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48.334532032999988</v>
      </c>
      <c r="C62" s="987">
        <v>48.773862999999992</v>
      </c>
      <c r="D62" s="987">
        <v>1.0578682709999998</v>
      </c>
      <c r="E62" s="987">
        <v>15.567239999999998</v>
      </c>
      <c r="F62" s="987">
        <v>47.269867521999991</v>
      </c>
      <c r="G62" s="987">
        <v>33.119399999999999</v>
      </c>
      <c r="H62" s="987">
        <v>1.505E-5</v>
      </c>
      <c r="I62" s="987">
        <v>1.059E-3</v>
      </c>
      <c r="J62" s="987">
        <v>6.7801900000000002E-3</v>
      </c>
      <c r="K62" s="987">
        <v>8.5642999999999997E-2</v>
      </c>
      <c r="L62" s="987">
        <v>9.9999999999999995E-7</v>
      </c>
      <c r="M62" s="987">
        <v>5.2099999999999998E-4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B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1289</v>
      </c>
      <c r="B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22623-23EE-4C34-BAB0-1405655D8F52}">
  <dimension ref="A1:O66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2264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14.15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8" customHeight="1" x14ac:dyDescent="0.25">
      <c r="B6" s="1740" t="s">
        <v>84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7">
        <v>565.7798733220003</v>
      </c>
      <c r="C7" s="987">
        <v>1235.8121380000007</v>
      </c>
      <c r="D7" s="987">
        <v>478.10004452300007</v>
      </c>
      <c r="E7" s="987">
        <v>1159.8044900000009</v>
      </c>
      <c r="F7" s="987">
        <v>86.968895915999994</v>
      </c>
      <c r="G7" s="987">
        <v>73.627403000000001</v>
      </c>
      <c r="H7" s="987">
        <v>2.7289059999999997E-3</v>
      </c>
      <c r="I7" s="987">
        <v>9.3278E-2</v>
      </c>
      <c r="J7" s="987">
        <v>0.65908835900000007</v>
      </c>
      <c r="K7" s="987">
        <v>1.6432150000000001</v>
      </c>
      <c r="L7" s="987">
        <v>4.9115618000000007E-2</v>
      </c>
      <c r="M7" s="987">
        <v>0.64375199999999999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20.607081579000003</v>
      </c>
      <c r="C8" s="987">
        <v>174.81537900000004</v>
      </c>
      <c r="D8" s="987">
        <v>19.597722206000004</v>
      </c>
      <c r="E8" s="987">
        <v>169.47922400000004</v>
      </c>
      <c r="F8" s="987">
        <v>1.0091147199999999</v>
      </c>
      <c r="G8" s="987">
        <v>5.250763000000001</v>
      </c>
      <c r="H8" s="987">
        <v>1.7999999999999998E-4</v>
      </c>
      <c r="I8" s="987">
        <v>8.1312999999999996E-2</v>
      </c>
      <c r="J8" s="987">
        <v>4.0000000000000003E-5</v>
      </c>
      <c r="K8" s="987">
        <v>3.5299999999999996E-4</v>
      </c>
      <c r="L8" s="987">
        <v>2.4653000000000003E-5</v>
      </c>
      <c r="M8" s="987">
        <v>3.7260000000000001E-3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3.4274923519999998</v>
      </c>
      <c r="C9" s="987">
        <v>7.5749510000000004</v>
      </c>
      <c r="D9" s="987">
        <v>3.4274923519999998</v>
      </c>
      <c r="E9" s="987">
        <v>7.5749510000000004</v>
      </c>
      <c r="F9" s="987">
        <v>0</v>
      </c>
      <c r="G9" s="987">
        <v>0</v>
      </c>
      <c r="H9" s="987">
        <v>0</v>
      </c>
      <c r="I9" s="987">
        <v>0</v>
      </c>
      <c r="J9" s="987">
        <v>0</v>
      </c>
      <c r="K9" s="987">
        <v>0</v>
      </c>
      <c r="L9" s="987">
        <v>0</v>
      </c>
      <c r="M9" s="987">
        <v>0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30.274511115999999</v>
      </c>
      <c r="C10" s="987">
        <v>35.419478000000012</v>
      </c>
      <c r="D10" s="987">
        <v>11.266147675999999</v>
      </c>
      <c r="E10" s="987">
        <v>25.124262000000009</v>
      </c>
      <c r="F10" s="987">
        <v>19.008255999999999</v>
      </c>
      <c r="G10" s="987">
        <v>10.294656000000002</v>
      </c>
      <c r="H10" s="987">
        <v>0</v>
      </c>
      <c r="I10" s="987">
        <v>0</v>
      </c>
      <c r="J10" s="987">
        <v>1.0224E-4</v>
      </c>
      <c r="K10" s="987">
        <v>1.84E-4</v>
      </c>
      <c r="L10" s="987">
        <v>5.2000000000000002E-6</v>
      </c>
      <c r="M10" s="987">
        <v>3.7599999999999998E-4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0.31577619999999995</v>
      </c>
      <c r="C11" s="987">
        <v>4.5588119999999996</v>
      </c>
      <c r="D11" s="987">
        <v>0.31577619999999995</v>
      </c>
      <c r="E11" s="987">
        <v>4.5588119999999996</v>
      </c>
      <c r="F11" s="987">
        <v>0</v>
      </c>
      <c r="G11" s="987">
        <v>0</v>
      </c>
      <c r="H11" s="987">
        <v>0</v>
      </c>
      <c r="I11" s="987">
        <v>0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1382</v>
      </c>
      <c r="B12" s="987">
        <v>0.80532816899999982</v>
      </c>
      <c r="C12" s="987">
        <v>2.9807319999999997</v>
      </c>
      <c r="D12" s="987">
        <v>0.80512616899999978</v>
      </c>
      <c r="E12" s="987">
        <v>2.9717009999999999</v>
      </c>
      <c r="F12" s="987">
        <v>2.02E-4</v>
      </c>
      <c r="G12" s="987">
        <v>9.0310000000000008E-3</v>
      </c>
      <c r="H12" s="987">
        <v>0</v>
      </c>
      <c r="I12" s="987">
        <v>0</v>
      </c>
      <c r="J12" s="987">
        <v>0</v>
      </c>
      <c r="K12" s="987">
        <v>0</v>
      </c>
      <c r="L12" s="987">
        <v>0</v>
      </c>
      <c r="M12" s="987">
        <v>0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</v>
      </c>
      <c r="C13" s="987">
        <v>0</v>
      </c>
      <c r="D13" s="987">
        <v>0</v>
      </c>
      <c r="E13" s="987">
        <v>0</v>
      </c>
      <c r="F13" s="987">
        <v>0</v>
      </c>
      <c r="G13" s="987">
        <v>0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5.0000000000000004E-6</v>
      </c>
      <c r="C14" s="987">
        <v>6.5900000000000008E-4</v>
      </c>
      <c r="D14" s="987">
        <v>5.0000000000000004E-6</v>
      </c>
      <c r="E14" s="987">
        <v>6.5900000000000008E-4</v>
      </c>
      <c r="F14" s="987">
        <v>0</v>
      </c>
      <c r="G14" s="987">
        <v>0</v>
      </c>
      <c r="H14" s="987">
        <v>0</v>
      </c>
      <c r="I14" s="987">
        <v>0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0.48909397499999996</v>
      </c>
      <c r="C15" s="987">
        <v>2.2457129999999994</v>
      </c>
      <c r="D15" s="987">
        <v>0.48823897499999996</v>
      </c>
      <c r="E15" s="987">
        <v>2.2134219999999996</v>
      </c>
      <c r="F15" s="987">
        <v>0</v>
      </c>
      <c r="G15" s="987">
        <v>0</v>
      </c>
      <c r="H15" s="987">
        <v>1.9999999999999999E-6</v>
      </c>
      <c r="I15" s="987">
        <v>8.4670000000000006E-3</v>
      </c>
      <c r="J15" s="987">
        <v>0</v>
      </c>
      <c r="K15" s="987">
        <v>0</v>
      </c>
      <c r="L15" s="987">
        <v>8.5299999999999992E-4</v>
      </c>
      <c r="M15" s="987">
        <v>2.3824000000000001E-2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9.4818319999999984E-2</v>
      </c>
      <c r="C16" s="987">
        <v>0.40549299999999999</v>
      </c>
      <c r="D16" s="987">
        <v>9.4818319999999984E-2</v>
      </c>
      <c r="E16" s="987">
        <v>0.40549299999999999</v>
      </c>
      <c r="F16" s="987">
        <v>0</v>
      </c>
      <c r="G16" s="987">
        <v>0</v>
      </c>
      <c r="H16" s="987">
        <v>0</v>
      </c>
      <c r="I16" s="987">
        <v>0</v>
      </c>
      <c r="J16" s="987">
        <v>0</v>
      </c>
      <c r="K16" s="987">
        <v>0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0.79391465599999989</v>
      </c>
      <c r="C17" s="987">
        <v>4.1203609999999999</v>
      </c>
      <c r="D17" s="987">
        <v>0.79391465599999989</v>
      </c>
      <c r="E17" s="987">
        <v>4.1203609999999999</v>
      </c>
      <c r="F17" s="987">
        <v>0</v>
      </c>
      <c r="G17" s="987">
        <v>0</v>
      </c>
      <c r="H17" s="987">
        <v>0</v>
      </c>
      <c r="I17" s="987">
        <v>0</v>
      </c>
      <c r="J17" s="987">
        <v>0</v>
      </c>
      <c r="K17" s="987">
        <v>0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393.69167020600003</v>
      </c>
      <c r="C18" s="987">
        <v>677.50593900000058</v>
      </c>
      <c r="D18" s="987">
        <v>367.83339020099999</v>
      </c>
      <c r="E18" s="987">
        <v>660.79703000000052</v>
      </c>
      <c r="F18" s="987">
        <v>25.238654000000004</v>
      </c>
      <c r="G18" s="987">
        <v>15.956422</v>
      </c>
      <c r="H18" s="987">
        <v>2.5469059999999998E-3</v>
      </c>
      <c r="I18" s="987">
        <v>3.4980000000000002E-3</v>
      </c>
      <c r="J18" s="987">
        <v>0.61639957000000001</v>
      </c>
      <c r="K18" s="987">
        <v>0.52889900000000001</v>
      </c>
      <c r="L18" s="987">
        <v>6.7952900000000011E-4</v>
      </c>
      <c r="M18" s="987">
        <v>0.22009000000000004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0.12996774699999999</v>
      </c>
      <c r="C19" s="987">
        <v>0.69045400000000001</v>
      </c>
      <c r="D19" s="987">
        <v>0.12996774699999999</v>
      </c>
      <c r="E19" s="987">
        <v>0.69045400000000001</v>
      </c>
      <c r="F19" s="987">
        <v>0</v>
      </c>
      <c r="G19" s="987">
        <v>0</v>
      </c>
      <c r="H19" s="987">
        <v>0</v>
      </c>
      <c r="I19" s="987">
        <v>0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0.8214807999999999</v>
      </c>
      <c r="C20" s="987">
        <v>6.0560849999999995</v>
      </c>
      <c r="D20" s="987">
        <v>0.74522759999999988</v>
      </c>
      <c r="E20" s="987">
        <v>6.0227649999999997</v>
      </c>
      <c r="F20" s="987">
        <v>7.6247999999999996E-2</v>
      </c>
      <c r="G20" s="987">
        <v>3.2672E-2</v>
      </c>
      <c r="H20" s="987">
        <v>0</v>
      </c>
      <c r="I20" s="987">
        <v>0</v>
      </c>
      <c r="J20" s="987">
        <v>0</v>
      </c>
      <c r="K20" s="987">
        <v>0</v>
      </c>
      <c r="L20" s="987">
        <v>5.2000000000000002E-6</v>
      </c>
      <c r="M20" s="987">
        <v>6.4800000000000003E-4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16.092848969000009</v>
      </c>
      <c r="C21" s="987">
        <v>75.111910999999978</v>
      </c>
      <c r="D21" s="987">
        <v>16.051225599000009</v>
      </c>
      <c r="E21" s="987">
        <v>74.000942999999978</v>
      </c>
      <c r="F21" s="987">
        <v>0</v>
      </c>
      <c r="G21" s="987">
        <v>0</v>
      </c>
      <c r="H21" s="987">
        <v>0</v>
      </c>
      <c r="I21" s="987">
        <v>0</v>
      </c>
      <c r="J21" s="987">
        <v>4.1620520000000001E-2</v>
      </c>
      <c r="K21" s="987">
        <v>1.1103420000000002</v>
      </c>
      <c r="L21" s="987">
        <v>2.8500000000000002E-6</v>
      </c>
      <c r="M21" s="987">
        <v>6.2600000000000004E-4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2.1072302820000002</v>
      </c>
      <c r="C22" s="987">
        <v>3.3024629999999999</v>
      </c>
      <c r="D22" s="987">
        <v>2.065650282</v>
      </c>
      <c r="E22" s="987">
        <v>3.2850000000000001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>
        <v>4.1579999999999999E-2</v>
      </c>
      <c r="M22" s="987">
        <v>1.7462999999999999E-2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0.93548969999999998</v>
      </c>
      <c r="C23" s="987">
        <v>1.5670550000000003</v>
      </c>
      <c r="D23" s="987">
        <v>0.93548969999999998</v>
      </c>
      <c r="E23" s="987">
        <v>1.5670550000000003</v>
      </c>
      <c r="F23" s="987">
        <v>0</v>
      </c>
      <c r="G23" s="987">
        <v>0</v>
      </c>
      <c r="H23" s="987">
        <v>0</v>
      </c>
      <c r="I23" s="987">
        <v>0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0.59237177899999982</v>
      </c>
      <c r="C24" s="987">
        <v>4.5697179999999991</v>
      </c>
      <c r="D24" s="987">
        <v>0.59212177899999985</v>
      </c>
      <c r="E24" s="987">
        <v>4.5486759999999995</v>
      </c>
      <c r="F24" s="987">
        <v>2.5000000000000001E-4</v>
      </c>
      <c r="G24" s="987">
        <v>2.1042000000000002E-2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14.475034423</v>
      </c>
      <c r="C25" s="987">
        <v>109.63487000000006</v>
      </c>
      <c r="D25" s="987">
        <v>14.359762199</v>
      </c>
      <c r="E25" s="987">
        <v>109.49816900000006</v>
      </c>
      <c r="F25" s="987">
        <v>0.114227</v>
      </c>
      <c r="G25" s="987">
        <v>0.13074699999999997</v>
      </c>
      <c r="H25" s="987">
        <v>0</v>
      </c>
      <c r="I25" s="987">
        <v>0</v>
      </c>
      <c r="J25" s="987">
        <v>9.2602899999999998E-4</v>
      </c>
      <c r="K25" s="987">
        <v>3.437E-3</v>
      </c>
      <c r="L25" s="987">
        <v>1.19195E-4</v>
      </c>
      <c r="M25" s="987">
        <v>2.5169999999999997E-3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1.32007E-3</v>
      </c>
      <c r="C26" s="987">
        <v>3.1820999999999995E-2</v>
      </c>
      <c r="D26" s="987">
        <v>1.32007E-3</v>
      </c>
      <c r="E26" s="987">
        <v>3.1820999999999995E-2</v>
      </c>
      <c r="F26" s="987">
        <v>0</v>
      </c>
      <c r="G26" s="987">
        <v>0</v>
      </c>
      <c r="H26" s="987">
        <v>0</v>
      </c>
      <c r="I26" s="987">
        <v>0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5.476574544</v>
      </c>
      <c r="C27" s="987">
        <v>5.7984810000000016</v>
      </c>
      <c r="D27" s="987">
        <v>5.194574544</v>
      </c>
      <c r="E27" s="987">
        <v>5.4344780000000013</v>
      </c>
      <c r="F27" s="987">
        <v>0.28199999999999997</v>
      </c>
      <c r="G27" s="987">
        <v>0.36400299999999997</v>
      </c>
      <c r="H27" s="987">
        <v>0</v>
      </c>
      <c r="I27" s="987">
        <v>0</v>
      </c>
      <c r="J27" s="987">
        <v>0</v>
      </c>
      <c r="K27" s="987">
        <v>0</v>
      </c>
      <c r="L27" s="987">
        <v>0</v>
      </c>
      <c r="M27" s="987">
        <v>0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0.71456724900000002</v>
      </c>
      <c r="C28" s="987">
        <v>3.3823509999999994</v>
      </c>
      <c r="D28" s="987">
        <v>0.71456724900000002</v>
      </c>
      <c r="E28" s="987">
        <v>3.3823509999999994</v>
      </c>
      <c r="F28" s="987">
        <v>0</v>
      </c>
      <c r="G28" s="987">
        <v>0</v>
      </c>
      <c r="H28" s="987">
        <v>0</v>
      </c>
      <c r="I28" s="987">
        <v>0</v>
      </c>
      <c r="J28" s="987">
        <v>0</v>
      </c>
      <c r="K28" s="987">
        <v>0</v>
      </c>
      <c r="L28" s="987">
        <v>0</v>
      </c>
      <c r="M28" s="987">
        <v>0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0.39698</v>
      </c>
      <c r="C29" s="987">
        <v>0.38486300000000001</v>
      </c>
      <c r="D29" s="987">
        <v>0</v>
      </c>
      <c r="E29" s="987">
        <v>0</v>
      </c>
      <c r="F29" s="987">
        <v>0.39698</v>
      </c>
      <c r="G29" s="987">
        <v>0.38486300000000001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69.274079082000014</v>
      </c>
      <c r="C30" s="987">
        <v>93.169903000000033</v>
      </c>
      <c r="D30" s="987">
        <v>28.430138895000006</v>
      </c>
      <c r="E30" s="987">
        <v>51.648198000000036</v>
      </c>
      <c r="F30" s="987">
        <v>40.838094196</v>
      </c>
      <c r="G30" s="987">
        <v>41.147222999999997</v>
      </c>
      <c r="H30" s="987">
        <v>0</v>
      </c>
      <c r="I30" s="987">
        <v>0</v>
      </c>
      <c r="J30" s="987">
        <v>0</v>
      </c>
      <c r="K30" s="987">
        <v>0</v>
      </c>
      <c r="L30" s="987">
        <v>5.8459909999999992E-3</v>
      </c>
      <c r="M30" s="987">
        <v>0.37448199999999998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2.9525421190000003</v>
      </c>
      <c r="C31" s="987">
        <v>12.513985</v>
      </c>
      <c r="D31" s="987">
        <v>2.9476721190000004</v>
      </c>
      <c r="E31" s="987">
        <v>12.478004</v>
      </c>
      <c r="F31" s="987">
        <v>4.8700000000000002E-3</v>
      </c>
      <c r="G31" s="987">
        <v>3.5980999999999999E-2</v>
      </c>
      <c r="H31" s="987">
        <v>0</v>
      </c>
      <c r="I31" s="987">
        <v>0</v>
      </c>
      <c r="J31" s="987">
        <v>0</v>
      </c>
      <c r="K31" s="987">
        <v>0</v>
      </c>
      <c r="L31" s="987">
        <v>0</v>
      </c>
      <c r="M31" s="987">
        <v>0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8.0487475999999974E-2</v>
      </c>
      <c r="C32" s="987">
        <v>0.39648899999999998</v>
      </c>
      <c r="D32" s="987">
        <v>8.0487475999999974E-2</v>
      </c>
      <c r="E32" s="987">
        <v>0.39648899999999998</v>
      </c>
      <c r="F32" s="987">
        <v>0</v>
      </c>
      <c r="G32" s="987">
        <v>0</v>
      </c>
      <c r="H32" s="987">
        <v>0</v>
      </c>
      <c r="I32" s="987">
        <v>0</v>
      </c>
      <c r="J32" s="987">
        <v>0</v>
      </c>
      <c r="K32" s="987">
        <v>0</v>
      </c>
      <c r="L32" s="987">
        <v>0</v>
      </c>
      <c r="M32" s="987">
        <v>0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1.2292075089999992</v>
      </c>
      <c r="C33" s="987">
        <v>9.5741720000000026</v>
      </c>
      <c r="D33" s="987">
        <v>1.2292075089999992</v>
      </c>
      <c r="E33" s="987">
        <v>9.5741720000000026</v>
      </c>
      <c r="F33" s="987">
        <v>0</v>
      </c>
      <c r="G33" s="987">
        <v>0</v>
      </c>
      <c r="H33" s="987">
        <v>0</v>
      </c>
      <c r="I33" s="987">
        <v>0</v>
      </c>
      <c r="J33" s="987">
        <v>0</v>
      </c>
      <c r="K33" s="987">
        <v>0</v>
      </c>
      <c r="L33" s="987">
        <v>0</v>
      </c>
      <c r="M33" s="987">
        <v>0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0</v>
      </c>
      <c r="C34" s="987">
        <v>0</v>
      </c>
      <c r="D34" s="987">
        <v>0</v>
      </c>
      <c r="E34" s="987">
        <v>0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1" t="s">
        <v>85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7">
        <v>317.90197623899991</v>
      </c>
      <c r="C36" s="987">
        <v>474.38288799999987</v>
      </c>
      <c r="D36" s="987">
        <v>317.22276661599989</v>
      </c>
      <c r="E36" s="987">
        <v>460.64049000000006</v>
      </c>
      <c r="F36" s="987">
        <v>0.53442919</v>
      </c>
      <c r="G36" s="987">
        <v>3.6256189999999999</v>
      </c>
      <c r="H36" s="987">
        <v>7.8863810000000013E-3</v>
      </c>
      <c r="I36" s="987">
        <v>1.2541080000000002</v>
      </c>
      <c r="J36" s="987">
        <v>0.12015839399999999</v>
      </c>
      <c r="K36" s="987">
        <v>0.40004199999999995</v>
      </c>
      <c r="L36" s="987">
        <v>1.6735657999999997E-2</v>
      </c>
      <c r="M36" s="987">
        <v>8.4626289999999997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5.4943919349999994</v>
      </c>
      <c r="C37" s="987">
        <v>27.762829999999994</v>
      </c>
      <c r="D37" s="987">
        <v>5.4583656989999998</v>
      </c>
      <c r="E37" s="987">
        <v>27.306133999999993</v>
      </c>
      <c r="F37" s="987">
        <v>2.4485E-2</v>
      </c>
      <c r="G37" s="987">
        <v>4.9160000000000002E-3</v>
      </c>
      <c r="H37" s="987">
        <v>2.0142240000000002E-3</v>
      </c>
      <c r="I37" s="987">
        <v>0.30950400000000006</v>
      </c>
      <c r="J37" s="987">
        <v>1.9879999999999997E-3</v>
      </c>
      <c r="K37" s="987">
        <v>4.4200000000000003E-3</v>
      </c>
      <c r="L37" s="987">
        <v>7.5390119999999994E-3</v>
      </c>
      <c r="M37" s="987">
        <v>0.13785600000000001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0.39219120400000018</v>
      </c>
      <c r="C38" s="987">
        <v>2.2653419999999995</v>
      </c>
      <c r="D38" s="987">
        <v>0.3892772670000002</v>
      </c>
      <c r="E38" s="987">
        <v>2.2503939999999996</v>
      </c>
      <c r="F38" s="987">
        <v>2.81E-3</v>
      </c>
      <c r="G38" s="987">
        <v>7.0140000000000003E-3</v>
      </c>
      <c r="H38" s="987">
        <v>1.0393699999999999E-4</v>
      </c>
      <c r="I38" s="987">
        <v>7.9340000000000001E-3</v>
      </c>
      <c r="J38" s="987">
        <v>0</v>
      </c>
      <c r="K38" s="987">
        <v>0</v>
      </c>
      <c r="L38" s="987">
        <v>0</v>
      </c>
      <c r="M38" s="987">
        <v>0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4.2370033130000007</v>
      </c>
      <c r="C39" s="987">
        <v>20.494720000000001</v>
      </c>
      <c r="D39" s="987">
        <v>4.2265804410000003</v>
      </c>
      <c r="E39" s="987">
        <v>20.401272000000002</v>
      </c>
      <c r="F39" s="987">
        <v>0</v>
      </c>
      <c r="G39" s="987">
        <v>0</v>
      </c>
      <c r="H39" s="987">
        <v>1.1161999999999999E-5</v>
      </c>
      <c r="I39" s="987">
        <v>2.3113999999999999E-2</v>
      </c>
      <c r="J39" s="987">
        <v>4.9449999999999997E-3</v>
      </c>
      <c r="K39" s="987">
        <v>1.9577999999999998E-2</v>
      </c>
      <c r="L39" s="987">
        <v>5.4667099999999996E-3</v>
      </c>
      <c r="M39" s="987">
        <v>5.0756000000000003E-2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3.8594999999999996E-3</v>
      </c>
      <c r="C40" s="987">
        <v>5.1927999999999995E-2</v>
      </c>
      <c r="D40" s="987">
        <v>3.8594999999999996E-3</v>
      </c>
      <c r="E40" s="987">
        <v>5.1927999999999995E-2</v>
      </c>
      <c r="F40" s="987">
        <v>0</v>
      </c>
      <c r="G40" s="987">
        <v>0</v>
      </c>
      <c r="H40" s="987">
        <v>0</v>
      </c>
      <c r="I40" s="987">
        <v>0</v>
      </c>
      <c r="J40" s="987">
        <v>0</v>
      </c>
      <c r="K40" s="987">
        <v>0</v>
      </c>
      <c r="L40" s="987">
        <v>0</v>
      </c>
      <c r="M40" s="987">
        <v>0</v>
      </c>
      <c r="N40" s="990" t="s">
        <v>116</v>
      </c>
      <c r="O40" s="990" t="s">
        <v>116</v>
      </c>
    </row>
    <row r="41" spans="1:15" ht="9" customHeight="1" x14ac:dyDescent="0.25">
      <c r="A41" s="837" t="s">
        <v>1382</v>
      </c>
      <c r="B41" s="987">
        <v>0.27099218999999997</v>
      </c>
      <c r="C41" s="987">
        <v>0.62605599999999983</v>
      </c>
      <c r="D41" s="987">
        <v>0.27099218999999997</v>
      </c>
      <c r="E41" s="987">
        <v>0.62605599999999983</v>
      </c>
      <c r="F41" s="987">
        <v>0</v>
      </c>
      <c r="G41" s="987">
        <v>0</v>
      </c>
      <c r="H41" s="987">
        <v>0</v>
      </c>
      <c r="I41" s="987">
        <v>0</v>
      </c>
      <c r="J41" s="987">
        <v>0</v>
      </c>
      <c r="K41" s="987">
        <v>0</v>
      </c>
      <c r="L41" s="987">
        <v>0</v>
      </c>
      <c r="M41" s="987">
        <v>0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5.0936000000000002E-3</v>
      </c>
      <c r="C42" s="987">
        <v>7.5724E-2</v>
      </c>
      <c r="D42" s="987">
        <v>5.0936000000000002E-3</v>
      </c>
      <c r="E42" s="987">
        <v>7.5724E-2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0</v>
      </c>
      <c r="M42" s="987">
        <v>0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5.5086000000000013E-4</v>
      </c>
      <c r="C43" s="987">
        <v>1.9896999999999998E-2</v>
      </c>
      <c r="D43" s="987">
        <v>5.5086000000000013E-4</v>
      </c>
      <c r="E43" s="987">
        <v>1.9896999999999998E-2</v>
      </c>
      <c r="F43" s="987">
        <v>0</v>
      </c>
      <c r="G43" s="987">
        <v>0</v>
      </c>
      <c r="H43" s="987">
        <v>0</v>
      </c>
      <c r="I43" s="987">
        <v>0</v>
      </c>
      <c r="J43" s="987">
        <v>0</v>
      </c>
      <c r="K43" s="987">
        <v>0</v>
      </c>
      <c r="L43" s="987">
        <v>0</v>
      </c>
      <c r="M43" s="987">
        <v>0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0.5630991649999999</v>
      </c>
      <c r="C44" s="987">
        <v>3.9029380000000007</v>
      </c>
      <c r="D44" s="987">
        <v>0.5630991649999999</v>
      </c>
      <c r="E44" s="987">
        <v>3.9029380000000007</v>
      </c>
      <c r="F44" s="987">
        <v>0</v>
      </c>
      <c r="G44" s="987">
        <v>0</v>
      </c>
      <c r="H44" s="987">
        <v>0</v>
      </c>
      <c r="I44" s="987">
        <v>0</v>
      </c>
      <c r="J44" s="987">
        <v>0</v>
      </c>
      <c r="K44" s="987">
        <v>0</v>
      </c>
      <c r="L44" s="987">
        <v>0</v>
      </c>
      <c r="M44" s="987">
        <v>0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7.2289199999999998E-2</v>
      </c>
      <c r="C45" s="987">
        <v>0.10306099999999999</v>
      </c>
      <c r="D45" s="987">
        <v>7.2289199999999998E-2</v>
      </c>
      <c r="E45" s="987">
        <v>0.10306099999999999</v>
      </c>
      <c r="F45" s="987">
        <v>0</v>
      </c>
      <c r="G45" s="987">
        <v>0</v>
      </c>
      <c r="H45" s="987">
        <v>0</v>
      </c>
      <c r="I45" s="987">
        <v>0</v>
      </c>
      <c r="J45" s="987">
        <v>0</v>
      </c>
      <c r="K45" s="987">
        <v>0</v>
      </c>
      <c r="L45" s="987">
        <v>0</v>
      </c>
      <c r="M45" s="987">
        <v>0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9.5500000000000004E-5</v>
      </c>
      <c r="C46" s="987">
        <v>0.11534999999999999</v>
      </c>
      <c r="D46" s="987">
        <v>4.5500000000000001E-5</v>
      </c>
      <c r="E46" s="987">
        <v>3.1259999999999999E-3</v>
      </c>
      <c r="F46" s="987">
        <v>0</v>
      </c>
      <c r="G46" s="987">
        <v>0</v>
      </c>
      <c r="H46" s="987">
        <v>0</v>
      </c>
      <c r="I46" s="987">
        <v>0</v>
      </c>
      <c r="J46" s="987">
        <v>5.0000000000000002E-5</v>
      </c>
      <c r="K46" s="987">
        <v>4.0080000000000003E-3</v>
      </c>
      <c r="L46" s="987">
        <v>0</v>
      </c>
      <c r="M46" s="987">
        <v>0.10821599999999999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283.15123866599993</v>
      </c>
      <c r="C47" s="987">
        <v>288.83390900000006</v>
      </c>
      <c r="D47" s="987">
        <v>283.00519022099991</v>
      </c>
      <c r="E47" s="987">
        <v>282.03131700000012</v>
      </c>
      <c r="F47" s="987">
        <v>3.256734E-2</v>
      </c>
      <c r="G47" s="987">
        <v>0.10877600000000001</v>
      </c>
      <c r="H47" s="987">
        <v>1.7479099999999999E-4</v>
      </c>
      <c r="I47" s="987">
        <v>0.17311700000000002</v>
      </c>
      <c r="J47" s="987">
        <v>0.11033819399999999</v>
      </c>
      <c r="K47" s="987">
        <v>0.19057099999999999</v>
      </c>
      <c r="L47" s="987">
        <v>2.9681199999999999E-3</v>
      </c>
      <c r="M47" s="987">
        <v>6.3301279999999993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5.1702315999999998E-2</v>
      </c>
      <c r="C48" s="987">
        <v>8.1250000000000017E-2</v>
      </c>
      <c r="D48" s="987">
        <v>5.1702315999999998E-2</v>
      </c>
      <c r="E48" s="987">
        <v>8.1250000000000017E-2</v>
      </c>
      <c r="F48" s="987">
        <v>0</v>
      </c>
      <c r="G48" s="987">
        <v>0</v>
      </c>
      <c r="H48" s="987">
        <v>0</v>
      </c>
      <c r="I48" s="987">
        <v>0</v>
      </c>
      <c r="J48" s="987">
        <v>0</v>
      </c>
      <c r="K48" s="987">
        <v>0</v>
      </c>
      <c r="L48" s="987">
        <v>0</v>
      </c>
      <c r="M48" s="987">
        <v>0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7.6926700000000013E-4</v>
      </c>
      <c r="C49" s="987">
        <v>7.2068000000000007E-2</v>
      </c>
      <c r="D49" s="987">
        <v>7.6026000000000012E-4</v>
      </c>
      <c r="E49" s="987">
        <v>6.8546999999999997E-2</v>
      </c>
      <c r="F49" s="987">
        <v>0</v>
      </c>
      <c r="G49" s="987">
        <v>0</v>
      </c>
      <c r="H49" s="987">
        <v>7.007E-6</v>
      </c>
      <c r="I49" s="987">
        <v>1.4750000000000002E-3</v>
      </c>
      <c r="J49" s="987">
        <v>1.9999999999999999E-6</v>
      </c>
      <c r="K49" s="987">
        <v>2.0459999999999996E-3</v>
      </c>
      <c r="L49" s="987">
        <v>0</v>
      </c>
      <c r="M49" s="987">
        <v>0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6.186924498999999</v>
      </c>
      <c r="C50" s="987">
        <v>40.322216999999995</v>
      </c>
      <c r="D50" s="987">
        <v>6.1800147139999986</v>
      </c>
      <c r="E50" s="987">
        <v>37.984739999999995</v>
      </c>
      <c r="F50" s="987">
        <v>3.0240000000000002E-3</v>
      </c>
      <c r="G50" s="987">
        <v>1.0452999999999999E-2</v>
      </c>
      <c r="H50" s="987">
        <v>1.3101379999999998E-3</v>
      </c>
      <c r="I50" s="987">
        <v>0.35574600000000001</v>
      </c>
      <c r="J50" s="987">
        <v>2.5582000000000001E-3</v>
      </c>
      <c r="K50" s="987">
        <v>0.174985</v>
      </c>
      <c r="L50" s="987">
        <v>1.7447000000000001E-5</v>
      </c>
      <c r="M50" s="987">
        <v>1.7962930000000001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0.245962244</v>
      </c>
      <c r="C51" s="987">
        <v>1.450135</v>
      </c>
      <c r="D51" s="987">
        <v>0.162453394</v>
      </c>
      <c r="E51" s="987">
        <v>1.0930039999999999</v>
      </c>
      <c r="F51" s="987">
        <v>8.3508850000000009E-2</v>
      </c>
      <c r="G51" s="987">
        <v>0.35713099999999998</v>
      </c>
      <c r="H51" s="987">
        <v>0</v>
      </c>
      <c r="I51" s="987">
        <v>0</v>
      </c>
      <c r="J51" s="987">
        <v>0</v>
      </c>
      <c r="K51" s="987">
        <v>0</v>
      </c>
      <c r="L51" s="987">
        <v>0</v>
      </c>
      <c r="M51" s="987">
        <v>0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0.149839798</v>
      </c>
      <c r="C52" s="987">
        <v>1.2300500000000001</v>
      </c>
      <c r="D52" s="987">
        <v>0.149839798</v>
      </c>
      <c r="E52" s="987">
        <v>1.2300500000000001</v>
      </c>
      <c r="F52" s="987">
        <v>0</v>
      </c>
      <c r="G52" s="987">
        <v>0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0.95698369900000002</v>
      </c>
      <c r="C53" s="987">
        <v>7.5475069999999995</v>
      </c>
      <c r="D53" s="987">
        <v>0.95050663199999996</v>
      </c>
      <c r="E53" s="987">
        <v>7.4270289999999992</v>
      </c>
      <c r="F53" s="987">
        <v>2.908E-3</v>
      </c>
      <c r="G53" s="987">
        <v>6.5062999999999996E-2</v>
      </c>
      <c r="H53" s="987">
        <v>3.569067E-3</v>
      </c>
      <c r="I53" s="987">
        <v>5.5414999999999999E-2</v>
      </c>
      <c r="J53" s="987">
        <v>0</v>
      </c>
      <c r="K53" s="987">
        <v>0</v>
      </c>
      <c r="L53" s="987">
        <v>0</v>
      </c>
      <c r="M53" s="987">
        <v>0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4.0886085449999996</v>
      </c>
      <c r="C54" s="987">
        <v>24.828134000000002</v>
      </c>
      <c r="D54" s="987">
        <v>4.0883836579999997</v>
      </c>
      <c r="E54" s="987">
        <v>24.693107000000001</v>
      </c>
      <c r="F54" s="987">
        <v>0</v>
      </c>
      <c r="G54" s="987">
        <v>0</v>
      </c>
      <c r="H54" s="987">
        <v>5.3286999999999993E-5</v>
      </c>
      <c r="I54" s="987">
        <v>0.12402199999999999</v>
      </c>
      <c r="J54" s="987">
        <v>5.0000000000000004E-6</v>
      </c>
      <c r="K54" s="987">
        <v>2.5399999999999999E-4</v>
      </c>
      <c r="L54" s="987">
        <v>1.6659999999999998E-4</v>
      </c>
      <c r="M54" s="987">
        <v>1.0751000000000002E-2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0</v>
      </c>
      <c r="C55" s="987">
        <v>0</v>
      </c>
      <c r="D55" s="987">
        <v>0</v>
      </c>
      <c r="E55" s="987">
        <v>0</v>
      </c>
      <c r="F55" s="987">
        <v>0</v>
      </c>
      <c r="G55" s="987">
        <v>0</v>
      </c>
      <c r="H55" s="987">
        <v>0</v>
      </c>
      <c r="I55" s="987">
        <v>0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0.38608664200000004</v>
      </c>
      <c r="C56" s="987">
        <v>0.64189299999999994</v>
      </c>
      <c r="D56" s="987">
        <v>0.38608453400000003</v>
      </c>
      <c r="E56" s="987">
        <v>0.64180899999999996</v>
      </c>
      <c r="F56" s="987">
        <v>0</v>
      </c>
      <c r="G56" s="987">
        <v>0</v>
      </c>
      <c r="H56" s="987">
        <v>2.108E-6</v>
      </c>
      <c r="I56" s="987">
        <v>8.4000000000000009E-5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2.7416000000000002E-4</v>
      </c>
      <c r="C57" s="987">
        <v>5.0279999999999986E-3</v>
      </c>
      <c r="D57" s="987">
        <v>2.6425000000000005E-4</v>
      </c>
      <c r="E57" s="987">
        <v>4.5939999999999991E-3</v>
      </c>
      <c r="F57" s="987">
        <v>0</v>
      </c>
      <c r="G57" s="987">
        <v>0</v>
      </c>
      <c r="H57" s="987">
        <v>3.6100000000000002E-6</v>
      </c>
      <c r="I57" s="987">
        <v>3.5099999999999997E-4</v>
      </c>
      <c r="J57" s="987">
        <v>0</v>
      </c>
      <c r="K57" s="987">
        <v>0</v>
      </c>
      <c r="L57" s="987">
        <v>6.2999999999999998E-6</v>
      </c>
      <c r="M57" s="987">
        <v>8.2999999999999998E-5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4.1599999999999997E-7</v>
      </c>
      <c r="C58" s="987">
        <v>1.6800000000000002E-4</v>
      </c>
      <c r="D58" s="987">
        <v>4.1599999999999997E-7</v>
      </c>
      <c r="E58" s="987">
        <v>1.6800000000000002E-4</v>
      </c>
      <c r="F58" s="987">
        <v>0</v>
      </c>
      <c r="G58" s="987">
        <v>0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10.553273364000001</v>
      </c>
      <c r="C59" s="987">
        <v>44.650792999999993</v>
      </c>
      <c r="D59" s="987">
        <v>10.167184485</v>
      </c>
      <c r="E59" s="987">
        <v>41.412002999999999</v>
      </c>
      <c r="F59" s="987">
        <v>0.38512599999999997</v>
      </c>
      <c r="G59" s="987">
        <v>3.0722659999999999</v>
      </c>
      <c r="H59" s="987">
        <v>1.2020999999999999E-4</v>
      </c>
      <c r="I59" s="987">
        <v>0.13381700000000002</v>
      </c>
      <c r="J59" s="987">
        <v>2.72E-4</v>
      </c>
      <c r="K59" s="987">
        <v>4.1799999999999997E-3</v>
      </c>
      <c r="L59" s="987">
        <v>5.7066899999999999E-4</v>
      </c>
      <c r="M59" s="987">
        <v>2.8527E-2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0.97908861599999997</v>
      </c>
      <c r="C60" s="987">
        <v>7.9979779999999989</v>
      </c>
      <c r="D60" s="987">
        <v>0.97890483599999989</v>
      </c>
      <c r="E60" s="987">
        <v>7.9631519999999991</v>
      </c>
      <c r="F60" s="987">
        <v>0</v>
      </c>
      <c r="G60" s="987">
        <v>0</v>
      </c>
      <c r="H60" s="987">
        <v>1.8297999999999999E-4</v>
      </c>
      <c r="I60" s="987">
        <v>3.4806999999999998E-2</v>
      </c>
      <c r="J60" s="987">
        <v>0</v>
      </c>
      <c r="K60" s="987">
        <v>0</v>
      </c>
      <c r="L60" s="987">
        <v>8.0000000000000007E-7</v>
      </c>
      <c r="M60" s="987">
        <v>1.9000000000000001E-5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8.6507900000000002E-3</v>
      </c>
      <c r="C61" s="987">
        <v>2.1863999999999998E-2</v>
      </c>
      <c r="D61" s="987">
        <v>8.6477900000000007E-3</v>
      </c>
      <c r="E61" s="987">
        <v>1.3646999999999998E-2</v>
      </c>
      <c r="F61" s="987">
        <v>0</v>
      </c>
      <c r="G61" s="987">
        <v>0</v>
      </c>
      <c r="H61" s="987">
        <v>3.0000000000000001E-6</v>
      </c>
      <c r="I61" s="987">
        <v>8.2170000000000003E-3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0.10300675000000001</v>
      </c>
      <c r="C62" s="987">
        <v>1.2820479999999996</v>
      </c>
      <c r="D62" s="987">
        <v>0.10267589000000001</v>
      </c>
      <c r="E62" s="987">
        <v>1.2555429999999996</v>
      </c>
      <c r="F62" s="987">
        <v>0</v>
      </c>
      <c r="G62" s="987">
        <v>0</v>
      </c>
      <c r="H62" s="987">
        <v>3.3086000000000004E-4</v>
      </c>
      <c r="I62" s="987">
        <v>2.6504999999999997E-2</v>
      </c>
      <c r="J62" s="987">
        <v>0</v>
      </c>
      <c r="K62" s="987">
        <v>0</v>
      </c>
      <c r="L62" s="987">
        <v>0</v>
      </c>
      <c r="M62" s="987">
        <v>0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x14ac:dyDescent="0.25">
      <c r="B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9" customHeight="1" x14ac:dyDescent="0.25">
      <c r="A65" s="843" t="s">
        <v>1289</v>
      </c>
      <c r="B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Sheet143"/>
  <dimension ref="A1:O66"/>
  <sheetViews>
    <sheetView showGridLines="0" zoomScaleSheetLayoutView="10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6" customWidth="1"/>
    <col min="5" max="5" width="5.54296875" style="836" customWidth="1"/>
    <col min="6" max="6" width="4.54296875" style="836" customWidth="1"/>
    <col min="7" max="7" width="5.54296875" style="836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6" customWidth="1"/>
    <col min="13" max="13" width="5.54296875" style="836" customWidth="1"/>
    <col min="14" max="14" width="4.54296875" style="836" customWidth="1"/>
    <col min="15" max="15" width="5.54296875" style="836" customWidth="1"/>
    <col min="16" max="16384" width="12.54296875" style="834"/>
  </cols>
  <sheetData>
    <row r="1" spans="1:15" ht="28.4" customHeight="1" x14ac:dyDescent="0.25">
      <c r="A1" s="1752" t="s">
        <v>2265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14.15" customHeight="1" x14ac:dyDescent="0.2">
      <c r="A2" s="856">
        <v>2024</v>
      </c>
      <c r="D2" s="871"/>
      <c r="E2" s="871"/>
      <c r="F2" s="883"/>
      <c r="G2" s="871"/>
      <c r="H2" s="830"/>
      <c r="I2" s="830"/>
      <c r="J2" s="830"/>
      <c r="K2" s="830"/>
      <c r="L2" s="871"/>
      <c r="M2" s="884"/>
      <c r="N2" s="871"/>
      <c r="O2" s="871"/>
    </row>
    <row r="3" spans="1:15" s="1" customFormat="1" ht="50.15" customHeight="1" x14ac:dyDescent="0.25">
      <c r="A3" s="1018" t="s">
        <v>0</v>
      </c>
      <c r="B3" s="1754" t="s">
        <v>1</v>
      </c>
      <c r="C3" s="1754"/>
      <c r="D3" s="1754" t="s">
        <v>2</v>
      </c>
      <c r="E3" s="1754"/>
      <c r="F3" s="1754" t="s">
        <v>3</v>
      </c>
      <c r="G3" s="1754"/>
      <c r="H3" s="1755" t="s">
        <v>4</v>
      </c>
      <c r="I3" s="1755"/>
      <c r="J3" s="1755" t="s">
        <v>5</v>
      </c>
      <c r="K3" s="1755"/>
      <c r="L3" s="1756" t="s">
        <v>113</v>
      </c>
      <c r="M3" s="1757"/>
      <c r="N3" s="1756" t="s">
        <v>109</v>
      </c>
      <c r="O3" s="1757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85"/>
      <c r="E5" s="885"/>
      <c r="F5" s="885"/>
      <c r="G5" s="885"/>
      <c r="H5" s="866"/>
      <c r="I5" s="866"/>
      <c r="J5" s="866"/>
      <c r="K5" s="866"/>
      <c r="L5" s="885"/>
      <c r="M5" s="885"/>
    </row>
    <row r="6" spans="1:15" ht="18" customHeight="1" x14ac:dyDescent="0.25">
      <c r="B6" s="1740" t="s">
        <v>639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7">
        <v>88.451377911000023</v>
      </c>
      <c r="C7" s="987">
        <v>220.78469199999998</v>
      </c>
      <c r="D7" s="987">
        <v>7.8147867760000018</v>
      </c>
      <c r="E7" s="987">
        <v>44.926623999999997</v>
      </c>
      <c r="F7" s="987">
        <v>80.352818084000006</v>
      </c>
      <c r="G7" s="987">
        <v>107.306376</v>
      </c>
      <c r="H7" s="987">
        <v>0.23837580900000008</v>
      </c>
      <c r="I7" s="987">
        <v>4.7758199999999995</v>
      </c>
      <c r="J7" s="987">
        <v>4.2E-7</v>
      </c>
      <c r="K7" s="987">
        <v>1.0760000000000001E-3</v>
      </c>
      <c r="L7" s="987">
        <v>4.5396821999999996E-2</v>
      </c>
      <c r="M7" s="987">
        <v>63.774796000000002</v>
      </c>
      <c r="N7" s="986" t="s">
        <v>116</v>
      </c>
      <c r="O7" s="986" t="s">
        <v>116</v>
      </c>
    </row>
    <row r="8" spans="1:15" ht="9" customHeight="1" x14ac:dyDescent="0.25">
      <c r="A8" s="837" t="s">
        <v>56</v>
      </c>
      <c r="B8" s="987">
        <v>1.9181828190000005</v>
      </c>
      <c r="C8" s="987">
        <v>15.092734999999999</v>
      </c>
      <c r="D8" s="987">
        <v>0.797449466</v>
      </c>
      <c r="E8" s="987">
        <v>3.9518129999999996</v>
      </c>
      <c r="F8" s="987">
        <v>1.0942224450000004</v>
      </c>
      <c r="G8" s="987">
        <v>10.834303999999999</v>
      </c>
      <c r="H8" s="987">
        <v>2.6000696000000007E-2</v>
      </c>
      <c r="I8" s="987">
        <v>0.27648400000000001</v>
      </c>
      <c r="J8" s="987">
        <v>0</v>
      </c>
      <c r="K8" s="987">
        <v>0</v>
      </c>
      <c r="L8" s="987">
        <v>5.1021200000000001E-4</v>
      </c>
      <c r="M8" s="987">
        <v>3.0134000000000001E-2</v>
      </c>
      <c r="N8" s="989" t="s">
        <v>116</v>
      </c>
      <c r="O8" s="989" t="s">
        <v>116</v>
      </c>
    </row>
    <row r="9" spans="1:15" ht="9" customHeight="1" x14ac:dyDescent="0.25">
      <c r="A9" s="837" t="s">
        <v>57</v>
      </c>
      <c r="B9" s="987">
        <v>1.9699431999999999E-2</v>
      </c>
      <c r="C9" s="987">
        <v>0.109513</v>
      </c>
      <c r="D9" s="987">
        <v>1.6969432E-2</v>
      </c>
      <c r="E9" s="987">
        <v>9.3337000000000003E-2</v>
      </c>
      <c r="F9" s="987">
        <v>2.7300000000000002E-3</v>
      </c>
      <c r="G9" s="987">
        <v>1.6175999999999999E-2</v>
      </c>
      <c r="H9" s="987">
        <v>0</v>
      </c>
      <c r="I9" s="987">
        <v>0</v>
      </c>
      <c r="J9" s="987">
        <v>0</v>
      </c>
      <c r="K9" s="987">
        <v>0</v>
      </c>
      <c r="L9" s="987">
        <v>0</v>
      </c>
      <c r="M9" s="987">
        <v>0</v>
      </c>
      <c r="N9" s="990" t="s">
        <v>116</v>
      </c>
      <c r="O9" s="989" t="s">
        <v>116</v>
      </c>
    </row>
    <row r="10" spans="1:15" ht="9" customHeight="1" x14ac:dyDescent="0.25">
      <c r="A10" s="837" t="s">
        <v>58</v>
      </c>
      <c r="B10" s="987">
        <v>3.5906233469999993</v>
      </c>
      <c r="C10" s="987">
        <v>2.2993129999999997</v>
      </c>
      <c r="D10" s="987">
        <v>5.9318935999999996E-2</v>
      </c>
      <c r="E10" s="987">
        <v>0.27864700000000003</v>
      </c>
      <c r="F10" s="987">
        <v>3.5312088909999995</v>
      </c>
      <c r="G10" s="987">
        <v>2.0162360000000001</v>
      </c>
      <c r="H10" s="987">
        <v>9.5099999999999994E-5</v>
      </c>
      <c r="I10" s="987">
        <v>3.3540000000000002E-3</v>
      </c>
      <c r="J10" s="987">
        <v>4.2E-7</v>
      </c>
      <c r="K10" s="987">
        <v>1.0760000000000001E-3</v>
      </c>
      <c r="L10" s="987">
        <v>0</v>
      </c>
      <c r="M10" s="987">
        <v>0</v>
      </c>
      <c r="N10" s="989" t="s">
        <v>116</v>
      </c>
      <c r="O10" s="989" t="s">
        <v>116</v>
      </c>
    </row>
    <row r="11" spans="1:15" ht="9" customHeight="1" x14ac:dyDescent="0.25">
      <c r="A11" s="837" t="s">
        <v>59</v>
      </c>
      <c r="B11" s="987">
        <v>5.0569170000000003</v>
      </c>
      <c r="C11" s="987">
        <v>1.1983520000000001</v>
      </c>
      <c r="D11" s="987">
        <v>0</v>
      </c>
      <c r="E11" s="987">
        <v>0</v>
      </c>
      <c r="F11" s="987">
        <v>5.0569170000000003</v>
      </c>
      <c r="G11" s="987">
        <v>1.1983520000000001</v>
      </c>
      <c r="H11" s="987">
        <v>0</v>
      </c>
      <c r="I11" s="987">
        <v>0</v>
      </c>
      <c r="J11" s="987">
        <v>0</v>
      </c>
      <c r="K11" s="987">
        <v>0</v>
      </c>
      <c r="L11" s="987">
        <v>0</v>
      </c>
      <c r="M11" s="987">
        <v>0</v>
      </c>
      <c r="N11" s="990" t="s">
        <v>116</v>
      </c>
      <c r="O11" s="990" t="s">
        <v>116</v>
      </c>
    </row>
    <row r="12" spans="1:15" ht="9" customHeight="1" x14ac:dyDescent="0.25">
      <c r="A12" s="837" t="s">
        <v>1382</v>
      </c>
      <c r="B12" s="987">
        <v>1.5415380000000001E-3</v>
      </c>
      <c r="C12" s="987">
        <v>3.1639E-2</v>
      </c>
      <c r="D12" s="987">
        <v>0</v>
      </c>
      <c r="E12" s="987">
        <v>0</v>
      </c>
      <c r="F12" s="987">
        <v>1.54104E-3</v>
      </c>
      <c r="G12" s="987">
        <v>3.1469000000000004E-2</v>
      </c>
      <c r="H12" s="987">
        <v>4.9800000000000004E-7</v>
      </c>
      <c r="I12" s="987">
        <v>1.7000000000000001E-4</v>
      </c>
      <c r="J12" s="987">
        <v>0</v>
      </c>
      <c r="K12" s="987">
        <v>0</v>
      </c>
      <c r="L12" s="987">
        <v>0</v>
      </c>
      <c r="M12" s="987">
        <v>0</v>
      </c>
      <c r="N12" s="991" t="s">
        <v>116</v>
      </c>
      <c r="O12" s="989" t="s">
        <v>116</v>
      </c>
    </row>
    <row r="13" spans="1:15" ht="9" customHeight="1" x14ac:dyDescent="0.25">
      <c r="A13" s="837" t="s">
        <v>60</v>
      </c>
      <c r="B13" s="987">
        <v>0</v>
      </c>
      <c r="C13" s="987">
        <v>0</v>
      </c>
      <c r="D13" s="987">
        <v>0</v>
      </c>
      <c r="E13" s="987">
        <v>0</v>
      </c>
      <c r="F13" s="987">
        <v>0</v>
      </c>
      <c r="G13" s="987">
        <v>0</v>
      </c>
      <c r="H13" s="987">
        <v>0</v>
      </c>
      <c r="I13" s="987">
        <v>0</v>
      </c>
      <c r="J13" s="987">
        <v>0</v>
      </c>
      <c r="K13" s="987">
        <v>0</v>
      </c>
      <c r="L13" s="987">
        <v>0</v>
      </c>
      <c r="M13" s="987">
        <v>0</v>
      </c>
      <c r="N13" s="990" t="s">
        <v>116</v>
      </c>
      <c r="O13" s="990" t="s">
        <v>116</v>
      </c>
    </row>
    <row r="14" spans="1:15" ht="9" customHeight="1" x14ac:dyDescent="0.25">
      <c r="A14" s="837" t="s">
        <v>61</v>
      </c>
      <c r="B14" s="987">
        <v>1.2888E-2</v>
      </c>
      <c r="C14" s="987">
        <v>0.12424800000000001</v>
      </c>
      <c r="D14" s="987">
        <v>1.2888E-2</v>
      </c>
      <c r="E14" s="987">
        <v>0.12424800000000001</v>
      </c>
      <c r="F14" s="987">
        <v>0</v>
      </c>
      <c r="G14" s="987">
        <v>0</v>
      </c>
      <c r="H14" s="987">
        <v>0</v>
      </c>
      <c r="I14" s="987">
        <v>0</v>
      </c>
      <c r="J14" s="987">
        <v>0</v>
      </c>
      <c r="K14" s="987">
        <v>0</v>
      </c>
      <c r="L14" s="987">
        <v>0</v>
      </c>
      <c r="M14" s="987">
        <v>0</v>
      </c>
      <c r="N14" s="990" t="s">
        <v>116</v>
      </c>
      <c r="O14" s="989" t="s">
        <v>116</v>
      </c>
    </row>
    <row r="15" spans="1:15" ht="9" customHeight="1" x14ac:dyDescent="0.25">
      <c r="A15" s="837" t="s">
        <v>62</v>
      </c>
      <c r="B15" s="987">
        <v>0.22971936100000004</v>
      </c>
      <c r="C15" s="987">
        <v>0.56704699999999986</v>
      </c>
      <c r="D15" s="987">
        <v>1.01E-3</v>
      </c>
      <c r="E15" s="987">
        <v>2.5578E-2</v>
      </c>
      <c r="F15" s="987">
        <v>0.22867704700000002</v>
      </c>
      <c r="G15" s="987">
        <v>0.50940899999999989</v>
      </c>
      <c r="H15" s="987">
        <v>3.2113999999999998E-5</v>
      </c>
      <c r="I15" s="987">
        <v>3.1534E-2</v>
      </c>
      <c r="J15" s="987">
        <v>0</v>
      </c>
      <c r="K15" s="987">
        <v>0</v>
      </c>
      <c r="L15" s="987">
        <v>2.0000000000000002E-7</v>
      </c>
      <c r="M15" s="987">
        <v>5.2599999999999999E-4</v>
      </c>
      <c r="N15" s="989" t="s">
        <v>116</v>
      </c>
      <c r="O15" s="989" t="s">
        <v>116</v>
      </c>
    </row>
    <row r="16" spans="1:15" ht="9" customHeight="1" x14ac:dyDescent="0.25">
      <c r="A16" s="837" t="s">
        <v>63</v>
      </c>
      <c r="B16" s="987">
        <v>5.1307000000000002E-4</v>
      </c>
      <c r="C16" s="987">
        <v>2.5987E-2</v>
      </c>
      <c r="D16" s="987">
        <v>0</v>
      </c>
      <c r="E16" s="987">
        <v>0</v>
      </c>
      <c r="F16" s="987">
        <v>5.1307000000000002E-4</v>
      </c>
      <c r="G16" s="987">
        <v>2.5987E-2</v>
      </c>
      <c r="H16" s="987">
        <v>0</v>
      </c>
      <c r="I16" s="987">
        <v>0</v>
      </c>
      <c r="J16" s="987">
        <v>0</v>
      </c>
      <c r="K16" s="987">
        <v>0</v>
      </c>
      <c r="L16" s="987">
        <v>0</v>
      </c>
      <c r="M16" s="987">
        <v>0</v>
      </c>
      <c r="N16" s="991" t="s">
        <v>116</v>
      </c>
      <c r="O16" s="989" t="s">
        <v>116</v>
      </c>
    </row>
    <row r="17" spans="1:15" ht="9" customHeight="1" x14ac:dyDescent="0.25">
      <c r="A17" s="837" t="s">
        <v>64</v>
      </c>
      <c r="B17" s="987">
        <v>2.2283299999999997E-3</v>
      </c>
      <c r="C17" s="987">
        <v>0.172683</v>
      </c>
      <c r="D17" s="987">
        <v>0</v>
      </c>
      <c r="E17" s="987">
        <v>0</v>
      </c>
      <c r="F17" s="987">
        <v>2.2283299999999997E-3</v>
      </c>
      <c r="G17" s="987">
        <v>0.172683</v>
      </c>
      <c r="H17" s="987">
        <v>0</v>
      </c>
      <c r="I17" s="987">
        <v>0</v>
      </c>
      <c r="J17" s="987">
        <v>0</v>
      </c>
      <c r="K17" s="987">
        <v>0</v>
      </c>
      <c r="L17" s="987">
        <v>0</v>
      </c>
      <c r="M17" s="987">
        <v>0</v>
      </c>
      <c r="N17" s="991" t="s">
        <v>116</v>
      </c>
      <c r="O17" s="991" t="s">
        <v>116</v>
      </c>
    </row>
    <row r="18" spans="1:15" ht="9" customHeight="1" x14ac:dyDescent="0.25">
      <c r="A18" s="837" t="s">
        <v>65</v>
      </c>
      <c r="B18" s="987">
        <v>37.470158955000009</v>
      </c>
      <c r="C18" s="987">
        <v>92.387151000000003</v>
      </c>
      <c r="D18" s="987">
        <v>3.6408741960000013</v>
      </c>
      <c r="E18" s="987">
        <v>16.263121999999996</v>
      </c>
      <c r="F18" s="987">
        <v>33.63198598000001</v>
      </c>
      <c r="G18" s="987">
        <v>74.117075999999997</v>
      </c>
      <c r="H18" s="987">
        <v>0.19700810900000004</v>
      </c>
      <c r="I18" s="987">
        <v>1.952296</v>
      </c>
      <c r="J18" s="987">
        <v>0</v>
      </c>
      <c r="K18" s="987">
        <v>0</v>
      </c>
      <c r="L18" s="987">
        <v>2.9067000000000003E-4</v>
      </c>
      <c r="M18" s="987">
        <v>5.4657000000000004E-2</v>
      </c>
      <c r="N18" s="989" t="s">
        <v>116</v>
      </c>
      <c r="O18" s="989" t="s">
        <v>116</v>
      </c>
    </row>
    <row r="19" spans="1:15" ht="9" customHeight="1" x14ac:dyDescent="0.25">
      <c r="A19" s="837" t="s">
        <v>66</v>
      </c>
      <c r="B19" s="987">
        <v>3.7727127999999992E-2</v>
      </c>
      <c r="C19" s="987">
        <v>4.6892000000000003E-2</v>
      </c>
      <c r="D19" s="987">
        <v>3.7353399999999995E-2</v>
      </c>
      <c r="E19" s="987">
        <v>4.233E-2</v>
      </c>
      <c r="F19" s="987">
        <v>3.7372799999999998E-4</v>
      </c>
      <c r="G19" s="987">
        <v>4.5620000000000001E-3</v>
      </c>
      <c r="H19" s="987">
        <v>0</v>
      </c>
      <c r="I19" s="987">
        <v>0</v>
      </c>
      <c r="J19" s="987">
        <v>0</v>
      </c>
      <c r="K19" s="987">
        <v>0</v>
      </c>
      <c r="L19" s="987">
        <v>0</v>
      </c>
      <c r="M19" s="987">
        <v>0</v>
      </c>
      <c r="N19" s="991" t="s">
        <v>116</v>
      </c>
      <c r="O19" s="991" t="s">
        <v>116</v>
      </c>
    </row>
    <row r="20" spans="1:15" ht="9" customHeight="1" x14ac:dyDescent="0.25">
      <c r="A20" s="837" t="s">
        <v>67</v>
      </c>
      <c r="B20" s="987">
        <v>2.5000000000000001E-4</v>
      </c>
      <c r="C20" s="987">
        <v>0.73476700000000006</v>
      </c>
      <c r="D20" s="987">
        <v>0</v>
      </c>
      <c r="E20" s="987">
        <v>0</v>
      </c>
      <c r="F20" s="987">
        <v>0</v>
      </c>
      <c r="G20" s="987">
        <v>0</v>
      </c>
      <c r="H20" s="987">
        <v>2.5000000000000001E-4</v>
      </c>
      <c r="I20" s="987">
        <v>0.73476700000000006</v>
      </c>
      <c r="J20" s="987">
        <v>0</v>
      </c>
      <c r="K20" s="987">
        <v>0</v>
      </c>
      <c r="L20" s="987">
        <v>0</v>
      </c>
      <c r="M20" s="987">
        <v>0</v>
      </c>
      <c r="N20" s="991" t="s">
        <v>116</v>
      </c>
      <c r="O20" s="989" t="s">
        <v>116</v>
      </c>
    </row>
    <row r="21" spans="1:15" ht="9" customHeight="1" x14ac:dyDescent="0.25">
      <c r="A21" s="837" t="s">
        <v>68</v>
      </c>
      <c r="B21" s="987">
        <v>9.7001134790000005</v>
      </c>
      <c r="C21" s="987">
        <v>84.733745999999996</v>
      </c>
      <c r="D21" s="987">
        <v>2.5627710810000002</v>
      </c>
      <c r="E21" s="987">
        <v>16.681795999999999</v>
      </c>
      <c r="F21" s="987">
        <v>7.0924157249999986</v>
      </c>
      <c r="G21" s="987">
        <v>4.296577000000001</v>
      </c>
      <c r="H21" s="987">
        <v>3.5716300000000002E-4</v>
      </c>
      <c r="I21" s="987">
        <v>6.9014999999999993E-2</v>
      </c>
      <c r="J21" s="987">
        <v>0</v>
      </c>
      <c r="K21" s="987">
        <v>0</v>
      </c>
      <c r="L21" s="987">
        <v>4.456951E-2</v>
      </c>
      <c r="M21" s="987">
        <v>63.686357999999998</v>
      </c>
      <c r="N21" s="989" t="s">
        <v>116</v>
      </c>
      <c r="O21" s="989" t="s">
        <v>116</v>
      </c>
    </row>
    <row r="22" spans="1:15" ht="9" customHeight="1" x14ac:dyDescent="0.25">
      <c r="A22" s="837" t="s">
        <v>69</v>
      </c>
      <c r="B22" s="987">
        <v>0</v>
      </c>
      <c r="C22" s="987">
        <v>0</v>
      </c>
      <c r="D22" s="987">
        <v>0</v>
      </c>
      <c r="E22" s="987">
        <v>0</v>
      </c>
      <c r="F22" s="987">
        <v>0</v>
      </c>
      <c r="G22" s="987">
        <v>0</v>
      </c>
      <c r="H22" s="987">
        <v>0</v>
      </c>
      <c r="I22" s="987">
        <v>0</v>
      </c>
      <c r="J22" s="987">
        <v>0</v>
      </c>
      <c r="K22" s="987">
        <v>0</v>
      </c>
      <c r="L22" s="987"/>
      <c r="M22" s="987">
        <v>0</v>
      </c>
      <c r="N22" s="991" t="s">
        <v>116</v>
      </c>
      <c r="O22" s="989" t="s">
        <v>116</v>
      </c>
    </row>
    <row r="23" spans="1:15" ht="9" customHeight="1" x14ac:dyDescent="0.25">
      <c r="A23" s="837" t="s">
        <v>70</v>
      </c>
      <c r="B23" s="987">
        <v>3.5000000000000002E-8</v>
      </c>
      <c r="C23" s="987">
        <v>2.1999999999999999E-5</v>
      </c>
      <c r="D23" s="987">
        <v>0</v>
      </c>
      <c r="E23" s="987">
        <v>0</v>
      </c>
      <c r="F23" s="987">
        <v>3.5000000000000002E-8</v>
      </c>
      <c r="G23" s="987">
        <v>2.1999999999999999E-5</v>
      </c>
      <c r="H23" s="987">
        <v>0</v>
      </c>
      <c r="I23" s="987">
        <v>0</v>
      </c>
      <c r="J23" s="987">
        <v>0</v>
      </c>
      <c r="K23" s="987">
        <v>0</v>
      </c>
      <c r="L23" s="987">
        <v>0</v>
      </c>
      <c r="M23" s="987">
        <v>0</v>
      </c>
      <c r="N23" s="989" t="s">
        <v>116</v>
      </c>
      <c r="O23" s="989" t="s">
        <v>116</v>
      </c>
    </row>
    <row r="24" spans="1:15" ht="9" customHeight="1" x14ac:dyDescent="0.25">
      <c r="A24" s="837" t="s">
        <v>71</v>
      </c>
      <c r="B24" s="987">
        <v>7.5907600000000002E-3</v>
      </c>
      <c r="C24" s="987">
        <v>0.10759800000000003</v>
      </c>
      <c r="D24" s="987">
        <v>0</v>
      </c>
      <c r="E24" s="987">
        <v>0</v>
      </c>
      <c r="F24" s="987">
        <v>7.5907600000000002E-3</v>
      </c>
      <c r="G24" s="987">
        <v>0.10759800000000003</v>
      </c>
      <c r="H24" s="987">
        <v>0</v>
      </c>
      <c r="I24" s="987">
        <v>0</v>
      </c>
      <c r="J24" s="987">
        <v>0</v>
      </c>
      <c r="K24" s="987">
        <v>0</v>
      </c>
      <c r="L24" s="987">
        <v>0</v>
      </c>
      <c r="M24" s="987">
        <v>0</v>
      </c>
      <c r="N24" s="991" t="s">
        <v>116</v>
      </c>
      <c r="O24" s="989" t="s">
        <v>116</v>
      </c>
    </row>
    <row r="25" spans="1:15" ht="9" customHeight="1" x14ac:dyDescent="0.25">
      <c r="A25" s="837" t="s">
        <v>72</v>
      </c>
      <c r="B25" s="987">
        <v>0.66464205899999984</v>
      </c>
      <c r="C25" s="987">
        <v>6.8485170000000002</v>
      </c>
      <c r="D25" s="987">
        <v>0.40414773100000001</v>
      </c>
      <c r="E25" s="987">
        <v>4.8481769999999997</v>
      </c>
      <c r="F25" s="987">
        <v>0.2537902259999999</v>
      </c>
      <c r="G25" s="987">
        <v>1.4189240000000001</v>
      </c>
      <c r="H25" s="987">
        <v>6.7036020000000003E-3</v>
      </c>
      <c r="I25" s="987">
        <v>0.58137899999999976</v>
      </c>
      <c r="J25" s="987">
        <v>0</v>
      </c>
      <c r="K25" s="987">
        <v>0</v>
      </c>
      <c r="L25" s="987">
        <v>4.9999999999999998E-7</v>
      </c>
      <c r="M25" s="987">
        <v>3.6999999999999998E-5</v>
      </c>
      <c r="N25" s="989" t="s">
        <v>116</v>
      </c>
      <c r="O25" s="989" t="s">
        <v>116</v>
      </c>
    </row>
    <row r="26" spans="1:15" ht="9" customHeight="1" x14ac:dyDescent="0.25">
      <c r="A26" s="837" t="s">
        <v>73</v>
      </c>
      <c r="B26" s="987">
        <v>6.3</v>
      </c>
      <c r="C26" s="987">
        <v>1.4897739999999999</v>
      </c>
      <c r="D26" s="987">
        <v>0</v>
      </c>
      <c r="E26" s="987">
        <v>0</v>
      </c>
      <c r="F26" s="987">
        <v>6.3</v>
      </c>
      <c r="G26" s="987">
        <v>1.4897739999999999</v>
      </c>
      <c r="H26" s="987">
        <v>0</v>
      </c>
      <c r="I26" s="987">
        <v>0</v>
      </c>
      <c r="J26" s="987">
        <v>0</v>
      </c>
      <c r="K26" s="987">
        <v>0</v>
      </c>
      <c r="L26" s="987">
        <v>0</v>
      </c>
      <c r="M26" s="987">
        <v>0</v>
      </c>
      <c r="N26" s="989" t="s">
        <v>116</v>
      </c>
      <c r="O26" s="989" t="s">
        <v>116</v>
      </c>
    </row>
    <row r="27" spans="1:15" ht="9" customHeight="1" x14ac:dyDescent="0.25">
      <c r="A27" s="837" t="s">
        <v>74</v>
      </c>
      <c r="B27" s="987">
        <v>17.863218442000001</v>
      </c>
      <c r="C27" s="987">
        <v>4.6042189999999996</v>
      </c>
      <c r="D27" s="987">
        <v>0</v>
      </c>
      <c r="E27" s="987">
        <v>0</v>
      </c>
      <c r="F27" s="987">
        <v>17.860445242000001</v>
      </c>
      <c r="G27" s="987">
        <v>4.417427</v>
      </c>
      <c r="H27" s="987">
        <v>2.7732E-3</v>
      </c>
      <c r="I27" s="987">
        <v>0.18679200000000001</v>
      </c>
      <c r="J27" s="987">
        <v>0</v>
      </c>
      <c r="K27" s="987">
        <v>0</v>
      </c>
      <c r="L27" s="987">
        <v>0</v>
      </c>
      <c r="M27" s="987">
        <v>0</v>
      </c>
      <c r="N27" s="991" t="s">
        <v>116</v>
      </c>
      <c r="O27" s="991" t="s">
        <v>116</v>
      </c>
    </row>
    <row r="28" spans="1:15" ht="9" customHeight="1" x14ac:dyDescent="0.25">
      <c r="A28" s="837" t="s">
        <v>75</v>
      </c>
      <c r="B28" s="987">
        <v>2.3264000000000002E-3</v>
      </c>
      <c r="C28" s="987">
        <v>1.8062000000000002E-2</v>
      </c>
      <c r="D28" s="987">
        <v>0</v>
      </c>
      <c r="E28" s="987">
        <v>0</v>
      </c>
      <c r="F28" s="987">
        <v>2.3247000000000003E-3</v>
      </c>
      <c r="G28" s="987">
        <v>1.7812000000000001E-2</v>
      </c>
      <c r="H28" s="987">
        <v>1.7E-6</v>
      </c>
      <c r="I28" s="987">
        <v>2.5000000000000001E-4</v>
      </c>
      <c r="J28" s="987">
        <v>0</v>
      </c>
      <c r="K28" s="987">
        <v>0</v>
      </c>
      <c r="L28" s="987">
        <v>0</v>
      </c>
      <c r="M28" s="987">
        <v>0</v>
      </c>
      <c r="N28" s="991" t="s">
        <v>116</v>
      </c>
      <c r="O28" s="989" t="s">
        <v>116</v>
      </c>
    </row>
    <row r="29" spans="1:15" ht="9" customHeight="1" x14ac:dyDescent="0.25">
      <c r="A29" s="837" t="s">
        <v>76</v>
      </c>
      <c r="B29" s="987">
        <v>3.8834349999999997E-2</v>
      </c>
      <c r="C29" s="987">
        <v>0.45714200000000005</v>
      </c>
      <c r="D29" s="987">
        <v>3.8834349999999997E-2</v>
      </c>
      <c r="E29" s="987">
        <v>0.45714200000000005</v>
      </c>
      <c r="F29" s="987">
        <v>0</v>
      </c>
      <c r="G29" s="987">
        <v>0</v>
      </c>
      <c r="H29" s="987">
        <v>0</v>
      </c>
      <c r="I29" s="987">
        <v>0</v>
      </c>
      <c r="J29" s="987">
        <v>0</v>
      </c>
      <c r="K29" s="987">
        <v>0</v>
      </c>
      <c r="L29" s="987">
        <v>0</v>
      </c>
      <c r="M29" s="987">
        <v>0</v>
      </c>
      <c r="N29" s="991" t="s">
        <v>116</v>
      </c>
      <c r="O29" s="991" t="s">
        <v>116</v>
      </c>
    </row>
    <row r="30" spans="1:15" ht="9" customHeight="1" x14ac:dyDescent="0.25">
      <c r="A30" s="837" t="s">
        <v>77</v>
      </c>
      <c r="B30" s="987">
        <v>1.2666960620000001</v>
      </c>
      <c r="C30" s="987">
        <v>6.3301579999999991</v>
      </c>
      <c r="D30" s="987">
        <v>0.19829055199999998</v>
      </c>
      <c r="E30" s="987">
        <v>1.7122469999999999</v>
      </c>
      <c r="F30" s="987">
        <v>1.0632315840000002</v>
      </c>
      <c r="G30" s="987">
        <v>3.6776259999999996</v>
      </c>
      <c r="H30" s="987">
        <v>5.152696E-3</v>
      </c>
      <c r="I30" s="987">
        <v>0.93819599999999992</v>
      </c>
      <c r="J30" s="987">
        <v>0</v>
      </c>
      <c r="K30" s="987">
        <v>0</v>
      </c>
      <c r="L30" s="987">
        <v>2.1229999999999998E-5</v>
      </c>
      <c r="M30" s="987">
        <v>2.0890000000000001E-3</v>
      </c>
      <c r="N30" s="989" t="s">
        <v>116</v>
      </c>
      <c r="O30" s="989" t="s">
        <v>116</v>
      </c>
    </row>
    <row r="31" spans="1:15" ht="9" customHeight="1" x14ac:dyDescent="0.25">
      <c r="A31" s="837" t="s">
        <v>78</v>
      </c>
      <c r="B31" s="987">
        <v>4.1748599510000002</v>
      </c>
      <c r="C31" s="987">
        <v>2.7631860000000001</v>
      </c>
      <c r="D31" s="987">
        <v>3.9446800000000004E-2</v>
      </c>
      <c r="E31" s="987">
        <v>0.42464100000000005</v>
      </c>
      <c r="F31" s="987">
        <v>4.1354131509999998</v>
      </c>
      <c r="G31" s="987">
        <v>2.3385450000000003</v>
      </c>
      <c r="H31" s="987">
        <v>0</v>
      </c>
      <c r="I31" s="987">
        <v>0</v>
      </c>
      <c r="J31" s="987">
        <v>0</v>
      </c>
      <c r="K31" s="987">
        <v>0</v>
      </c>
      <c r="L31" s="987">
        <v>0</v>
      </c>
      <c r="M31" s="987">
        <v>0</v>
      </c>
      <c r="N31" s="991" t="s">
        <v>116</v>
      </c>
      <c r="O31" s="989" t="s">
        <v>116</v>
      </c>
    </row>
    <row r="32" spans="1:15" ht="9" customHeight="1" x14ac:dyDescent="0.25">
      <c r="A32" s="837" t="s">
        <v>80</v>
      </c>
      <c r="B32" s="987">
        <v>6.2295620000000001E-3</v>
      </c>
      <c r="C32" s="987">
        <v>3.6527000000000004E-2</v>
      </c>
      <c r="D32" s="987">
        <v>5.4328320000000003E-3</v>
      </c>
      <c r="E32" s="987">
        <v>2.3546000000000001E-2</v>
      </c>
      <c r="F32" s="987">
        <v>7.9673000000000005E-4</v>
      </c>
      <c r="G32" s="987">
        <v>1.2980999999999999E-2</v>
      </c>
      <c r="H32" s="987">
        <v>0</v>
      </c>
      <c r="I32" s="987">
        <v>0</v>
      </c>
      <c r="J32" s="987">
        <v>0</v>
      </c>
      <c r="K32" s="987">
        <v>0</v>
      </c>
      <c r="L32" s="987">
        <v>0</v>
      </c>
      <c r="M32" s="987">
        <v>0</v>
      </c>
      <c r="N32" s="991" t="s">
        <v>116</v>
      </c>
      <c r="O32" s="989" t="s">
        <v>116</v>
      </c>
    </row>
    <row r="33" spans="1:15" ht="9" customHeight="1" x14ac:dyDescent="0.25">
      <c r="A33" s="837" t="s">
        <v>81</v>
      </c>
      <c r="B33" s="987">
        <v>8.6417831000000014E-2</v>
      </c>
      <c r="C33" s="987">
        <v>0.60541400000000001</v>
      </c>
      <c r="D33" s="987">
        <v>0</v>
      </c>
      <c r="E33" s="987">
        <v>0</v>
      </c>
      <c r="F33" s="987">
        <v>8.6412400000000014E-2</v>
      </c>
      <c r="G33" s="987">
        <v>0.60283600000000004</v>
      </c>
      <c r="H33" s="987">
        <v>9.3100000000000006E-7</v>
      </c>
      <c r="I33" s="987">
        <v>1.583E-3</v>
      </c>
      <c r="J33" s="987">
        <v>0</v>
      </c>
      <c r="K33" s="987">
        <v>0</v>
      </c>
      <c r="L33" s="987">
        <v>4.5000000000000001E-6</v>
      </c>
      <c r="M33" s="987">
        <v>9.9500000000000001E-4</v>
      </c>
      <c r="N33" s="989" t="s">
        <v>116</v>
      </c>
      <c r="O33" s="989" t="s">
        <v>116</v>
      </c>
    </row>
    <row r="34" spans="1:15" ht="9" customHeight="1" x14ac:dyDescent="0.25">
      <c r="A34" s="837" t="s">
        <v>117</v>
      </c>
      <c r="B34" s="987">
        <v>0</v>
      </c>
      <c r="C34" s="987">
        <v>0</v>
      </c>
      <c r="D34" s="987">
        <v>0</v>
      </c>
      <c r="E34" s="987">
        <v>0</v>
      </c>
      <c r="F34" s="987">
        <v>0</v>
      </c>
      <c r="G34" s="987">
        <v>0</v>
      </c>
      <c r="H34" s="987">
        <v>0</v>
      </c>
      <c r="I34" s="987">
        <v>0</v>
      </c>
      <c r="J34" s="987">
        <v>0</v>
      </c>
      <c r="K34" s="987">
        <v>0</v>
      </c>
      <c r="L34" s="987">
        <v>0</v>
      </c>
      <c r="M34" s="987">
        <v>0</v>
      </c>
      <c r="N34" s="989" t="s">
        <v>116</v>
      </c>
      <c r="O34" s="989" t="s">
        <v>116</v>
      </c>
    </row>
    <row r="35" spans="1:15" ht="18" customHeight="1" x14ac:dyDescent="0.25">
      <c r="B35" s="1751" t="s">
        <v>649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7">
        <v>140.55482532199994</v>
      </c>
      <c r="C36" s="987">
        <v>237.32853400000002</v>
      </c>
      <c r="D36" s="987">
        <v>39.059158061999987</v>
      </c>
      <c r="E36" s="987">
        <v>149.86299</v>
      </c>
      <c r="F36" s="987">
        <v>100.45040654799996</v>
      </c>
      <c r="G36" s="987">
        <v>76.209941999999998</v>
      </c>
      <c r="H36" s="987">
        <v>0.52996715499999991</v>
      </c>
      <c r="I36" s="987">
        <v>9.562581999999999</v>
      </c>
      <c r="J36" s="987">
        <v>0.51029055999999995</v>
      </c>
      <c r="K36" s="987">
        <v>1.321893</v>
      </c>
      <c r="L36" s="987">
        <v>5.0029969999999995E-3</v>
      </c>
      <c r="M36" s="987">
        <v>0.37112699999999998</v>
      </c>
      <c r="N36" s="986" t="s">
        <v>116</v>
      </c>
      <c r="O36" s="986" t="s">
        <v>116</v>
      </c>
    </row>
    <row r="37" spans="1:15" ht="9" customHeight="1" x14ac:dyDescent="0.25">
      <c r="A37" s="839" t="s">
        <v>56</v>
      </c>
      <c r="B37" s="987">
        <v>1.9707796319999997</v>
      </c>
      <c r="C37" s="987">
        <v>41.643860999999994</v>
      </c>
      <c r="D37" s="987">
        <v>1.6873153649999997</v>
      </c>
      <c r="E37" s="987">
        <v>36.927390999999993</v>
      </c>
      <c r="F37" s="987">
        <v>0.23231489599999997</v>
      </c>
      <c r="G37" s="987">
        <v>3.599495000000001</v>
      </c>
      <c r="H37" s="987">
        <v>2.9282831999999991E-2</v>
      </c>
      <c r="I37" s="987">
        <v>0.96971399999999996</v>
      </c>
      <c r="J37" s="987">
        <v>2.1420500000000002E-2</v>
      </c>
      <c r="K37" s="987">
        <v>5.4423999999999993E-2</v>
      </c>
      <c r="L37" s="987">
        <v>4.4603900000000002E-4</v>
      </c>
      <c r="M37" s="987">
        <v>9.2837000000000003E-2</v>
      </c>
      <c r="N37" s="989" t="s">
        <v>116</v>
      </c>
      <c r="O37" s="989" t="s">
        <v>116</v>
      </c>
    </row>
    <row r="38" spans="1:15" ht="9" customHeight="1" x14ac:dyDescent="0.25">
      <c r="A38" s="839" t="s">
        <v>57</v>
      </c>
      <c r="B38" s="987">
        <v>0.8411512980000001</v>
      </c>
      <c r="C38" s="987">
        <v>1.6272889999999998</v>
      </c>
      <c r="D38" s="987">
        <v>0.61667971300000002</v>
      </c>
      <c r="E38" s="987">
        <v>0.92222799999999983</v>
      </c>
      <c r="F38" s="987">
        <v>0.22446876000000002</v>
      </c>
      <c r="G38" s="987">
        <v>0.70480100000000001</v>
      </c>
      <c r="H38" s="987">
        <v>3.2500000000000001E-7</v>
      </c>
      <c r="I38" s="987">
        <v>1.4399999999999998E-4</v>
      </c>
      <c r="J38" s="987">
        <v>0</v>
      </c>
      <c r="K38" s="987">
        <v>0</v>
      </c>
      <c r="L38" s="987">
        <v>2.5000000000000002E-6</v>
      </c>
      <c r="M38" s="987">
        <v>1.16E-4</v>
      </c>
      <c r="N38" s="990" t="s">
        <v>116</v>
      </c>
      <c r="O38" s="989" t="s">
        <v>116</v>
      </c>
    </row>
    <row r="39" spans="1:15" ht="9" customHeight="1" x14ac:dyDescent="0.25">
      <c r="A39" s="839" t="s">
        <v>58</v>
      </c>
      <c r="B39" s="987">
        <v>3.6183925259999996</v>
      </c>
      <c r="C39" s="987">
        <v>13.998025999999999</v>
      </c>
      <c r="D39" s="987">
        <v>2.4977468689999998</v>
      </c>
      <c r="E39" s="987">
        <v>9.9382729999999988</v>
      </c>
      <c r="F39" s="987">
        <v>1.074266478</v>
      </c>
      <c r="G39" s="987">
        <v>2.0150670000000002</v>
      </c>
      <c r="H39" s="987">
        <v>4.5749179000000001E-2</v>
      </c>
      <c r="I39" s="987">
        <v>2.0430290000000002</v>
      </c>
      <c r="J39" s="987">
        <v>6.3000000000000003E-4</v>
      </c>
      <c r="K39" s="987">
        <v>1.6570000000000001E-3</v>
      </c>
      <c r="L39" s="987">
        <v>0</v>
      </c>
      <c r="M39" s="987">
        <v>0</v>
      </c>
      <c r="N39" s="989" t="s">
        <v>116</v>
      </c>
      <c r="O39" s="989" t="s">
        <v>116</v>
      </c>
    </row>
    <row r="40" spans="1:15" ht="9" customHeight="1" x14ac:dyDescent="0.25">
      <c r="A40" s="839" t="s">
        <v>59</v>
      </c>
      <c r="B40" s="987">
        <v>0.10924261500000002</v>
      </c>
      <c r="C40" s="987">
        <v>1.21377</v>
      </c>
      <c r="D40" s="987">
        <v>7.8848325000000011E-2</v>
      </c>
      <c r="E40" s="987">
        <v>0.8486840000000001</v>
      </c>
      <c r="F40" s="987">
        <v>3.039379E-2</v>
      </c>
      <c r="G40" s="987">
        <v>0.36499300000000001</v>
      </c>
      <c r="H40" s="987">
        <v>0</v>
      </c>
      <c r="I40" s="987">
        <v>0</v>
      </c>
      <c r="J40" s="987">
        <v>0</v>
      </c>
      <c r="K40" s="987">
        <v>0</v>
      </c>
      <c r="L40" s="987">
        <v>4.9999999999999998E-7</v>
      </c>
      <c r="M40" s="987">
        <v>9.2999999999999997E-5</v>
      </c>
      <c r="N40" s="990" t="s">
        <v>116</v>
      </c>
      <c r="O40" s="990" t="s">
        <v>116</v>
      </c>
    </row>
    <row r="41" spans="1:15" ht="9" customHeight="1" x14ac:dyDescent="0.25">
      <c r="A41" s="837" t="s">
        <v>1382</v>
      </c>
      <c r="B41" s="987">
        <v>0.68503902400000005</v>
      </c>
      <c r="C41" s="987">
        <v>1.3285749999999998</v>
      </c>
      <c r="D41" s="987">
        <v>4.3473939999999996E-2</v>
      </c>
      <c r="E41" s="987">
        <v>0.57467000000000001</v>
      </c>
      <c r="F41" s="987">
        <v>0.63840800200000003</v>
      </c>
      <c r="G41" s="987">
        <v>0.69600899999999999</v>
      </c>
      <c r="H41" s="987">
        <v>3.1514419999999995E-3</v>
      </c>
      <c r="I41" s="987">
        <v>5.7246000000000005E-2</v>
      </c>
      <c r="J41" s="987">
        <v>0</v>
      </c>
      <c r="K41" s="987">
        <v>0</v>
      </c>
      <c r="L41" s="987">
        <v>5.6400000000000002E-6</v>
      </c>
      <c r="M41" s="987">
        <v>6.4999999999999997E-4</v>
      </c>
      <c r="N41" s="991" t="s">
        <v>116</v>
      </c>
      <c r="O41" s="989" t="s">
        <v>116</v>
      </c>
    </row>
    <row r="42" spans="1:15" ht="9" customHeight="1" x14ac:dyDescent="0.25">
      <c r="A42" s="839" t="s">
        <v>60</v>
      </c>
      <c r="B42" s="987">
        <v>3.3016072999999993E-2</v>
      </c>
      <c r="C42" s="987">
        <v>0.55178799999999972</v>
      </c>
      <c r="D42" s="987">
        <v>3.3015772999999991E-2</v>
      </c>
      <c r="E42" s="987">
        <v>0.55174999999999974</v>
      </c>
      <c r="F42" s="987">
        <v>0</v>
      </c>
      <c r="G42" s="987">
        <v>0</v>
      </c>
      <c r="H42" s="987">
        <v>0</v>
      </c>
      <c r="I42" s="987">
        <v>0</v>
      </c>
      <c r="J42" s="987">
        <v>0</v>
      </c>
      <c r="K42" s="987">
        <v>0</v>
      </c>
      <c r="L42" s="987">
        <v>2.9999999999999999E-7</v>
      </c>
      <c r="M42" s="987">
        <v>3.8000000000000002E-5</v>
      </c>
      <c r="N42" s="990" t="s">
        <v>116</v>
      </c>
      <c r="O42" s="990" t="s">
        <v>116</v>
      </c>
    </row>
    <row r="43" spans="1:15" ht="9" customHeight="1" x14ac:dyDescent="0.25">
      <c r="A43" s="839" t="s">
        <v>61</v>
      </c>
      <c r="B43" s="987">
        <v>2.9771136000000004E-2</v>
      </c>
      <c r="C43" s="987">
        <v>0.28464699999999998</v>
      </c>
      <c r="D43" s="987">
        <v>4.8337999999999997E-5</v>
      </c>
      <c r="E43" s="987">
        <v>8.6370000000000006E-3</v>
      </c>
      <c r="F43" s="987">
        <v>2.9707298000000004E-2</v>
      </c>
      <c r="G43" s="987">
        <v>0.27588799999999997</v>
      </c>
      <c r="H43" s="987">
        <v>0</v>
      </c>
      <c r="I43" s="987">
        <v>0</v>
      </c>
      <c r="J43" s="987">
        <v>0</v>
      </c>
      <c r="K43" s="987">
        <v>0</v>
      </c>
      <c r="L43" s="987">
        <v>1.5500000000000001E-5</v>
      </c>
      <c r="M43" s="987">
        <v>1.22E-4</v>
      </c>
      <c r="N43" s="990" t="s">
        <v>116</v>
      </c>
      <c r="O43" s="989" t="s">
        <v>116</v>
      </c>
    </row>
    <row r="44" spans="1:15" ht="9" customHeight="1" x14ac:dyDescent="0.25">
      <c r="A44" s="839" t="s">
        <v>62</v>
      </c>
      <c r="B44" s="987">
        <v>0.19877672799999999</v>
      </c>
      <c r="C44" s="987">
        <v>1.3661610000000004</v>
      </c>
      <c r="D44" s="987">
        <v>1.8382618E-2</v>
      </c>
      <c r="E44" s="987">
        <v>0.29045700000000008</v>
      </c>
      <c r="F44" s="987">
        <v>0.17992696</v>
      </c>
      <c r="G44" s="987">
        <v>1.0125550000000003</v>
      </c>
      <c r="H44" s="987">
        <v>4.585800000000001E-4</v>
      </c>
      <c r="I44" s="987">
        <v>6.2007999999999994E-2</v>
      </c>
      <c r="J44" s="987">
        <v>0</v>
      </c>
      <c r="K44" s="987">
        <v>0</v>
      </c>
      <c r="L44" s="987">
        <v>8.570000000000001E-6</v>
      </c>
      <c r="M44" s="987">
        <v>1.1410000000000001E-3</v>
      </c>
      <c r="N44" s="989" t="s">
        <v>116</v>
      </c>
      <c r="O44" s="989" t="s">
        <v>116</v>
      </c>
    </row>
    <row r="45" spans="1:15" ht="9" customHeight="1" x14ac:dyDescent="0.25">
      <c r="A45" s="839" t="s">
        <v>63</v>
      </c>
      <c r="B45" s="987">
        <v>9.17134E-3</v>
      </c>
      <c r="C45" s="987">
        <v>7.7142000000000002E-2</v>
      </c>
      <c r="D45" s="987">
        <v>8.4861199999999998E-3</v>
      </c>
      <c r="E45" s="987">
        <v>5.6483999999999999E-2</v>
      </c>
      <c r="F45" s="987">
        <v>5.9299999999999999E-4</v>
      </c>
      <c r="G45" s="987">
        <v>1.7437000000000001E-2</v>
      </c>
      <c r="H45" s="987">
        <v>9.2199999999999991E-5</v>
      </c>
      <c r="I45" s="987">
        <v>3.0850000000000001E-3</v>
      </c>
      <c r="J45" s="987">
        <v>0</v>
      </c>
      <c r="K45" s="987">
        <v>0</v>
      </c>
      <c r="L45" s="987">
        <v>2E-8</v>
      </c>
      <c r="M45" s="987">
        <v>1.36E-4</v>
      </c>
      <c r="N45" s="991" t="s">
        <v>116</v>
      </c>
      <c r="O45" s="989" t="s">
        <v>116</v>
      </c>
    </row>
    <row r="46" spans="1:15" ht="9" customHeight="1" x14ac:dyDescent="0.25">
      <c r="A46" s="839" t="s">
        <v>64</v>
      </c>
      <c r="B46" s="987">
        <v>2.6855465999999998E-2</v>
      </c>
      <c r="C46" s="987">
        <v>1.1839279999999999</v>
      </c>
      <c r="D46" s="987">
        <v>2.6841055999999999E-2</v>
      </c>
      <c r="E46" s="987">
        <v>1.1830159999999998</v>
      </c>
      <c r="F46" s="987">
        <v>1.341E-5</v>
      </c>
      <c r="G46" s="987">
        <v>7.4899999999999999E-4</v>
      </c>
      <c r="H46" s="987">
        <v>9.9999999999999995E-7</v>
      </c>
      <c r="I46" s="987">
        <v>1.63E-4</v>
      </c>
      <c r="J46" s="987">
        <v>0</v>
      </c>
      <c r="K46" s="987">
        <v>0</v>
      </c>
      <c r="L46" s="987">
        <v>0</v>
      </c>
      <c r="M46" s="987">
        <v>0</v>
      </c>
      <c r="N46" s="991" t="s">
        <v>116</v>
      </c>
      <c r="O46" s="991" t="s">
        <v>116</v>
      </c>
    </row>
    <row r="47" spans="1:15" ht="9" customHeight="1" x14ac:dyDescent="0.25">
      <c r="A47" s="839" t="s">
        <v>65</v>
      </c>
      <c r="B47" s="987">
        <v>116.62037552599998</v>
      </c>
      <c r="C47" s="987">
        <v>104.040763</v>
      </c>
      <c r="D47" s="987">
        <v>28.45476717999999</v>
      </c>
      <c r="E47" s="987">
        <v>68.542297000000005</v>
      </c>
      <c r="F47" s="987">
        <v>87.370353387999984</v>
      </c>
      <c r="G47" s="987">
        <v>31.311999</v>
      </c>
      <c r="H47" s="987">
        <v>0.30586859199999999</v>
      </c>
      <c r="I47" s="987">
        <v>2.8984319999999997</v>
      </c>
      <c r="J47" s="987">
        <v>0.48767404000000009</v>
      </c>
      <c r="K47" s="987">
        <v>1.208591</v>
      </c>
      <c r="L47" s="987">
        <v>1.7123260000000001E-3</v>
      </c>
      <c r="M47" s="987">
        <v>7.9443999999999987E-2</v>
      </c>
      <c r="N47" s="989" t="s">
        <v>116</v>
      </c>
      <c r="O47" s="989" t="s">
        <v>116</v>
      </c>
    </row>
    <row r="48" spans="1:15" ht="9" customHeight="1" x14ac:dyDescent="0.25">
      <c r="A48" s="839" t="s">
        <v>66</v>
      </c>
      <c r="B48" s="987">
        <v>2.1139577000000003E-2</v>
      </c>
      <c r="C48" s="987">
        <v>0.12580200000000002</v>
      </c>
      <c r="D48" s="987">
        <v>2.5873670000000001E-3</v>
      </c>
      <c r="E48" s="987">
        <v>6.6016000000000005E-2</v>
      </c>
      <c r="F48" s="987">
        <v>1.8387510000000003E-2</v>
      </c>
      <c r="G48" s="987">
        <v>5.6113999999999997E-2</v>
      </c>
      <c r="H48" s="987">
        <v>1.64E-4</v>
      </c>
      <c r="I48" s="987">
        <v>3.6309999999999997E-3</v>
      </c>
      <c r="J48" s="987">
        <v>0</v>
      </c>
      <c r="K48" s="987">
        <v>0</v>
      </c>
      <c r="L48" s="987">
        <v>6.9999999999999997E-7</v>
      </c>
      <c r="M48" s="987">
        <v>4.1E-5</v>
      </c>
      <c r="N48" s="991" t="s">
        <v>116</v>
      </c>
      <c r="O48" s="991" t="s">
        <v>116</v>
      </c>
    </row>
    <row r="49" spans="1:15" ht="9" customHeight="1" x14ac:dyDescent="0.25">
      <c r="A49" s="839" t="s">
        <v>67</v>
      </c>
      <c r="B49" s="987">
        <v>4.7386144559999996</v>
      </c>
      <c r="C49" s="987">
        <v>1.503995</v>
      </c>
      <c r="D49" s="987">
        <v>9.8552270999999997E-2</v>
      </c>
      <c r="E49" s="987">
        <v>0.99314400000000003</v>
      </c>
      <c r="F49" s="987">
        <v>4.6398748549999995</v>
      </c>
      <c r="G49" s="987">
        <v>0.50383</v>
      </c>
      <c r="H49" s="987">
        <v>1.8355999999999998E-4</v>
      </c>
      <c r="I49" s="987">
        <v>6.2869999999999992E-3</v>
      </c>
      <c r="J49" s="987">
        <v>0</v>
      </c>
      <c r="K49" s="987">
        <v>0</v>
      </c>
      <c r="L49" s="987">
        <v>3.7699999999999999E-6</v>
      </c>
      <c r="M49" s="987">
        <v>7.3399999999999995E-4</v>
      </c>
      <c r="N49" s="991" t="s">
        <v>116</v>
      </c>
      <c r="O49" s="989" t="s">
        <v>116</v>
      </c>
    </row>
    <row r="50" spans="1:15" ht="9" customHeight="1" x14ac:dyDescent="0.25">
      <c r="A50" s="839" t="s">
        <v>68</v>
      </c>
      <c r="B50" s="987">
        <v>1.6331068150000003</v>
      </c>
      <c r="C50" s="987">
        <v>15.715091000000005</v>
      </c>
      <c r="D50" s="987">
        <v>0.91200096400000008</v>
      </c>
      <c r="E50" s="987">
        <v>7.5308970000000031</v>
      </c>
      <c r="F50" s="987">
        <v>0.70745261500000034</v>
      </c>
      <c r="G50" s="987">
        <v>6.7551070000000015</v>
      </c>
      <c r="H50" s="987">
        <v>1.2796020999999999E-2</v>
      </c>
      <c r="I50" s="987">
        <v>1.294184</v>
      </c>
      <c r="J50" s="987">
        <v>1.7600000000000002E-4</v>
      </c>
      <c r="K50" s="987">
        <v>4.2630000000000003E-3</v>
      </c>
      <c r="L50" s="987">
        <v>6.8121499999999988E-4</v>
      </c>
      <c r="M50" s="987">
        <v>0.13063999999999998</v>
      </c>
      <c r="N50" s="989" t="s">
        <v>116</v>
      </c>
      <c r="O50" s="989" t="s">
        <v>116</v>
      </c>
    </row>
    <row r="51" spans="1:15" ht="9" customHeight="1" x14ac:dyDescent="0.25">
      <c r="A51" s="839" t="s">
        <v>69</v>
      </c>
      <c r="B51" s="987">
        <v>1.4669944000000002E-2</v>
      </c>
      <c r="C51" s="987">
        <v>0.48460600000000009</v>
      </c>
      <c r="D51" s="987">
        <v>5.2494440000000007E-3</v>
      </c>
      <c r="E51" s="987">
        <v>0.15443000000000001</v>
      </c>
      <c r="F51" s="987">
        <v>8.7615000000000002E-3</v>
      </c>
      <c r="G51" s="987">
        <v>0.16934100000000002</v>
      </c>
      <c r="H51" s="987">
        <v>6.4400000000000004E-4</v>
      </c>
      <c r="I51" s="987">
        <v>0.16004200000000002</v>
      </c>
      <c r="J51" s="987">
        <v>1.9999999999999999E-6</v>
      </c>
      <c r="K51" s="987">
        <v>1.5699999999999999E-4</v>
      </c>
      <c r="L51" s="987">
        <v>1.2999999999999999E-5</v>
      </c>
      <c r="M51" s="987">
        <v>6.3600000000000006E-4</v>
      </c>
      <c r="N51" s="991" t="s">
        <v>116</v>
      </c>
      <c r="O51" s="989" t="s">
        <v>116</v>
      </c>
    </row>
    <row r="52" spans="1:15" ht="9" customHeight="1" x14ac:dyDescent="0.25">
      <c r="A52" s="839" t="s">
        <v>70</v>
      </c>
      <c r="B52" s="987">
        <v>7.1108169999999993E-3</v>
      </c>
      <c r="C52" s="987">
        <v>0.13584199999999999</v>
      </c>
      <c r="D52" s="987">
        <v>5.8090169999999997E-3</v>
      </c>
      <c r="E52" s="987">
        <v>0.13447899999999999</v>
      </c>
      <c r="F52" s="987">
        <v>1.3017999999999999E-3</v>
      </c>
      <c r="G52" s="987">
        <v>1.3630000000000001E-3</v>
      </c>
      <c r="H52" s="987">
        <v>0</v>
      </c>
      <c r="I52" s="987">
        <v>0</v>
      </c>
      <c r="J52" s="987">
        <v>0</v>
      </c>
      <c r="K52" s="987">
        <v>0</v>
      </c>
      <c r="L52" s="987">
        <v>0</v>
      </c>
      <c r="M52" s="987">
        <v>0</v>
      </c>
      <c r="N52" s="989" t="s">
        <v>116</v>
      </c>
      <c r="O52" s="989" t="s">
        <v>116</v>
      </c>
    </row>
    <row r="53" spans="1:15" ht="9" customHeight="1" x14ac:dyDescent="0.25">
      <c r="A53" s="839" t="s">
        <v>71</v>
      </c>
      <c r="B53" s="987">
        <v>0.17337522900000008</v>
      </c>
      <c r="C53" s="987">
        <v>1.0925570000000002</v>
      </c>
      <c r="D53" s="987">
        <v>8.3226589000000031E-2</v>
      </c>
      <c r="E53" s="987">
        <v>0.68444900000000009</v>
      </c>
      <c r="F53" s="987">
        <v>8.7936030000000026E-2</v>
      </c>
      <c r="G53" s="987">
        <v>0.27277600000000002</v>
      </c>
      <c r="H53" s="987">
        <v>2.1900999999999999E-3</v>
      </c>
      <c r="I53" s="987">
        <v>0.13234700000000002</v>
      </c>
      <c r="J53" s="987">
        <v>2.037E-5</v>
      </c>
      <c r="K53" s="987">
        <v>2.7880000000000001E-3</v>
      </c>
      <c r="L53" s="987">
        <v>2.1399999999999998E-6</v>
      </c>
      <c r="M53" s="987">
        <v>1.9700000000000002E-4</v>
      </c>
      <c r="N53" s="991" t="s">
        <v>116</v>
      </c>
      <c r="O53" s="989" t="s">
        <v>116</v>
      </c>
    </row>
    <row r="54" spans="1:15" ht="9" customHeight="1" x14ac:dyDescent="0.25">
      <c r="A54" s="839" t="s">
        <v>72</v>
      </c>
      <c r="B54" s="987">
        <v>2.3883183230000005</v>
      </c>
      <c r="C54" s="987">
        <v>30.992400999999997</v>
      </c>
      <c r="D54" s="987">
        <v>1.1510841740000002</v>
      </c>
      <c r="E54" s="987">
        <v>7.0853289999999962</v>
      </c>
      <c r="F54" s="987">
        <v>1.2330284550000001</v>
      </c>
      <c r="G54" s="987">
        <v>23.339979</v>
      </c>
      <c r="H54" s="987">
        <v>3.4421910000000003E-3</v>
      </c>
      <c r="I54" s="987">
        <v>0.5184359999999999</v>
      </c>
      <c r="J54" s="987">
        <v>9.0248999999999996E-5</v>
      </c>
      <c r="K54" s="987">
        <v>2.2665999999999999E-2</v>
      </c>
      <c r="L54" s="987">
        <v>6.7325400000000008E-4</v>
      </c>
      <c r="M54" s="987">
        <v>2.5990999999999997E-2</v>
      </c>
      <c r="N54" s="989" t="s">
        <v>116</v>
      </c>
      <c r="O54" s="989" t="s">
        <v>116</v>
      </c>
    </row>
    <row r="55" spans="1:15" ht="9" customHeight="1" x14ac:dyDescent="0.25">
      <c r="A55" s="839" t="s">
        <v>73</v>
      </c>
      <c r="B55" s="987">
        <v>9.6994500000000005E-4</v>
      </c>
      <c r="C55" s="987">
        <v>9.9114999999999995E-2</v>
      </c>
      <c r="D55" s="987">
        <v>4.8389900000000004E-4</v>
      </c>
      <c r="E55" s="987">
        <v>2.3494000000000001E-2</v>
      </c>
      <c r="F55" s="987">
        <v>3.1865000000000002E-4</v>
      </c>
      <c r="G55" s="987">
        <v>1.7031999999999999E-2</v>
      </c>
      <c r="H55" s="987">
        <v>1.6739599999999999E-4</v>
      </c>
      <c r="I55" s="987">
        <v>5.8588999999999995E-2</v>
      </c>
      <c r="J55" s="987">
        <v>0</v>
      </c>
      <c r="K55" s="987">
        <v>0</v>
      </c>
      <c r="L55" s="987">
        <v>0</v>
      </c>
      <c r="M55" s="987">
        <v>0</v>
      </c>
      <c r="N55" s="989" t="s">
        <v>116</v>
      </c>
      <c r="O55" s="989" t="s">
        <v>116</v>
      </c>
    </row>
    <row r="56" spans="1:15" ht="9" customHeight="1" x14ac:dyDescent="0.25">
      <c r="A56" s="839" t="s">
        <v>74</v>
      </c>
      <c r="B56" s="987">
        <v>4.998510200000001E-2</v>
      </c>
      <c r="C56" s="987">
        <v>0.39210899999999999</v>
      </c>
      <c r="D56" s="987">
        <v>4.8830602000000008E-2</v>
      </c>
      <c r="E56" s="987">
        <v>0.343084</v>
      </c>
      <c r="F56" s="987">
        <v>1.1544999999999999E-3</v>
      </c>
      <c r="G56" s="987">
        <v>4.9024999999999999E-2</v>
      </c>
      <c r="H56" s="987">
        <v>0</v>
      </c>
      <c r="I56" s="987">
        <v>0</v>
      </c>
      <c r="J56" s="987">
        <v>0</v>
      </c>
      <c r="K56" s="987">
        <v>0</v>
      </c>
      <c r="L56" s="987">
        <v>0</v>
      </c>
      <c r="M56" s="987">
        <v>0</v>
      </c>
      <c r="N56" s="991" t="s">
        <v>116</v>
      </c>
      <c r="O56" s="991" t="s">
        <v>116</v>
      </c>
    </row>
    <row r="57" spans="1:15" ht="9" customHeight="1" x14ac:dyDescent="0.25">
      <c r="A57" s="839" t="s">
        <v>75</v>
      </c>
      <c r="B57" s="987">
        <v>8.7321410000000006E-3</v>
      </c>
      <c r="C57" s="987">
        <v>0.21651799999999999</v>
      </c>
      <c r="D57" s="987">
        <v>3.5210900000000002E-3</v>
      </c>
      <c r="E57" s="987">
        <v>5.3239999999999996E-2</v>
      </c>
      <c r="F57" s="987">
        <v>4.0634649999999996E-3</v>
      </c>
      <c r="G57" s="987">
        <v>0.12124599999999999</v>
      </c>
      <c r="H57" s="987">
        <v>1.1444319999999999E-3</v>
      </c>
      <c r="I57" s="987">
        <v>4.1619000000000003E-2</v>
      </c>
      <c r="J57" s="987">
        <v>0</v>
      </c>
      <c r="K57" s="987">
        <v>0</v>
      </c>
      <c r="L57" s="987">
        <v>3.1539999999999998E-6</v>
      </c>
      <c r="M57" s="987">
        <v>4.1300000000000001E-4</v>
      </c>
      <c r="N57" s="991" t="s">
        <v>116</v>
      </c>
      <c r="O57" s="989" t="s">
        <v>116</v>
      </c>
    </row>
    <row r="58" spans="1:15" ht="9" customHeight="1" x14ac:dyDescent="0.25">
      <c r="A58" s="839" t="s">
        <v>76</v>
      </c>
      <c r="B58" s="987">
        <v>4.4000000000000002E-6</v>
      </c>
      <c r="C58" s="987">
        <v>1.7000000000000001E-4</v>
      </c>
      <c r="D58" s="987">
        <v>0</v>
      </c>
      <c r="E58" s="987">
        <v>0</v>
      </c>
      <c r="F58" s="987">
        <v>4.4000000000000002E-6</v>
      </c>
      <c r="G58" s="987">
        <v>1.7000000000000001E-4</v>
      </c>
      <c r="H58" s="987">
        <v>0</v>
      </c>
      <c r="I58" s="987">
        <v>0</v>
      </c>
      <c r="J58" s="987">
        <v>0</v>
      </c>
      <c r="K58" s="987">
        <v>0</v>
      </c>
      <c r="L58" s="987">
        <v>0</v>
      </c>
      <c r="M58" s="987">
        <v>0</v>
      </c>
      <c r="N58" s="991" t="s">
        <v>116</v>
      </c>
      <c r="O58" s="991" t="s">
        <v>116</v>
      </c>
    </row>
    <row r="59" spans="1:15" ht="9" customHeight="1" x14ac:dyDescent="0.25">
      <c r="A59" s="839" t="s">
        <v>77</v>
      </c>
      <c r="B59" s="987">
        <v>7.0901801060000036</v>
      </c>
      <c r="C59" s="987">
        <v>17.908866</v>
      </c>
      <c r="D59" s="987">
        <v>3.1139941020000017</v>
      </c>
      <c r="E59" s="987">
        <v>11.984597000000003</v>
      </c>
      <c r="F59" s="987">
        <v>3.8534657350000012</v>
      </c>
      <c r="G59" s="987">
        <v>4.7106570000000003</v>
      </c>
      <c r="H59" s="987">
        <v>0.122286195</v>
      </c>
      <c r="I59" s="987">
        <v>1.1798480000000005</v>
      </c>
      <c r="J59" s="987">
        <v>2.7740099999999998E-4</v>
      </c>
      <c r="K59" s="987">
        <v>2.7347E-2</v>
      </c>
      <c r="L59" s="987">
        <v>1.56673E-4</v>
      </c>
      <c r="M59" s="987">
        <v>6.417E-3</v>
      </c>
      <c r="N59" s="989" t="s">
        <v>116</v>
      </c>
      <c r="O59" s="989" t="s">
        <v>116</v>
      </c>
    </row>
    <row r="60" spans="1:15" ht="9" customHeight="1" x14ac:dyDescent="0.25">
      <c r="A60" s="839" t="s">
        <v>78</v>
      </c>
      <c r="B60" s="987">
        <v>8.5601557999999994E-2</v>
      </c>
      <c r="C60" s="987">
        <v>1.0382889999999998</v>
      </c>
      <c r="D60" s="987">
        <v>7.404045699999999E-2</v>
      </c>
      <c r="E60" s="987">
        <v>0.78169699999999998</v>
      </c>
      <c r="F60" s="987">
        <v>9.1958730000000002E-3</v>
      </c>
      <c r="G60" s="987">
        <v>0.12189900000000001</v>
      </c>
      <c r="H60" s="987">
        <v>2.3016499999999997E-3</v>
      </c>
      <c r="I60" s="987">
        <v>0.13230899999999998</v>
      </c>
      <c r="J60" s="987">
        <v>0</v>
      </c>
      <c r="K60" s="987">
        <v>0</v>
      </c>
      <c r="L60" s="987">
        <v>6.3577999999999993E-5</v>
      </c>
      <c r="M60" s="987">
        <v>2.3840000000000003E-3</v>
      </c>
      <c r="N60" s="991" t="s">
        <v>116</v>
      </c>
      <c r="O60" s="989" t="s">
        <v>116</v>
      </c>
    </row>
    <row r="61" spans="1:15" ht="9" customHeight="1" x14ac:dyDescent="0.25">
      <c r="A61" s="837" t="s">
        <v>80</v>
      </c>
      <c r="B61" s="987">
        <v>2.3313399999999999E-4</v>
      </c>
      <c r="C61" s="987">
        <v>3.4680000000000002E-2</v>
      </c>
      <c r="D61" s="987">
        <v>2.3313399999999999E-4</v>
      </c>
      <c r="E61" s="987">
        <v>3.4680000000000002E-2</v>
      </c>
      <c r="F61" s="987">
        <v>0</v>
      </c>
      <c r="G61" s="987">
        <v>0</v>
      </c>
      <c r="H61" s="987">
        <v>0</v>
      </c>
      <c r="I61" s="987">
        <v>0</v>
      </c>
      <c r="J61" s="987">
        <v>0</v>
      </c>
      <c r="K61" s="987">
        <v>0</v>
      </c>
      <c r="L61" s="987">
        <v>0</v>
      </c>
      <c r="M61" s="987">
        <v>0</v>
      </c>
      <c r="N61" s="991" t="s">
        <v>116</v>
      </c>
      <c r="O61" s="989" t="s">
        <v>116</v>
      </c>
    </row>
    <row r="62" spans="1:15" ht="9" customHeight="1" x14ac:dyDescent="0.25">
      <c r="A62" s="837" t="s">
        <v>81</v>
      </c>
      <c r="B62" s="987">
        <v>0.20021241099999998</v>
      </c>
      <c r="C62" s="987">
        <v>0.27254300000000004</v>
      </c>
      <c r="D62" s="987">
        <v>9.3939654999999997E-2</v>
      </c>
      <c r="E62" s="987">
        <v>0.14956700000000003</v>
      </c>
      <c r="F62" s="987">
        <v>0.105015178</v>
      </c>
      <c r="G62" s="987">
        <v>9.2410000000000006E-2</v>
      </c>
      <c r="H62" s="987">
        <v>4.3459999999999994E-5</v>
      </c>
      <c r="I62" s="987">
        <v>1.4689999999999998E-3</v>
      </c>
      <c r="J62" s="987">
        <v>0</v>
      </c>
      <c r="K62" s="987">
        <v>0</v>
      </c>
      <c r="L62" s="987">
        <v>1.2141179999999995E-3</v>
      </c>
      <c r="M62" s="987">
        <v>2.9097000000000001E-2</v>
      </c>
      <c r="N62" s="989" t="s">
        <v>116</v>
      </c>
      <c r="O62" s="989" t="s">
        <v>116</v>
      </c>
    </row>
    <row r="63" spans="1:15" ht="9" customHeight="1" x14ac:dyDescent="0.25">
      <c r="A63" s="837" t="s">
        <v>117</v>
      </c>
      <c r="B63" s="987">
        <v>0</v>
      </c>
      <c r="C63" s="987">
        <v>0</v>
      </c>
      <c r="D63" s="987">
        <v>0</v>
      </c>
      <c r="E63" s="987">
        <v>0</v>
      </c>
      <c r="F63" s="987">
        <v>0</v>
      </c>
      <c r="G63" s="987">
        <v>0</v>
      </c>
      <c r="H63" s="987">
        <v>0</v>
      </c>
      <c r="I63" s="987">
        <v>0</v>
      </c>
      <c r="J63" s="987">
        <v>0</v>
      </c>
      <c r="K63" s="987">
        <v>0</v>
      </c>
      <c r="L63" s="987">
        <v>0</v>
      </c>
      <c r="M63" s="987">
        <v>0</v>
      </c>
      <c r="N63" s="989" t="s">
        <v>116</v>
      </c>
      <c r="O63" s="989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3" ht="13.5" customHeight="1" thickTop="1" x14ac:dyDescent="0.25">
      <c r="A65" s="843" t="s">
        <v>1289</v>
      </c>
      <c r="B65" s="836"/>
      <c r="C65" s="836"/>
      <c r="M65" s="873"/>
    </row>
    <row r="66" spans="1:13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Sheet144"/>
  <dimension ref="A1:AF113"/>
  <sheetViews>
    <sheetView showGridLines="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32" ht="28.4" customHeight="1" x14ac:dyDescent="0.25">
      <c r="A1" s="1752" t="s">
        <v>1471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32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32" s="1" customFormat="1" ht="50.15" customHeight="1" x14ac:dyDescent="0.3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1310</v>
      </c>
      <c r="O3" s="174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5" customFormat="1" ht="18.649999999999999" customHeight="1" x14ac:dyDescent="0.35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ht="5.15" customHeight="1" x14ac:dyDescent="0.35">
      <c r="D5" s="866"/>
      <c r="E5" s="867"/>
      <c r="F5" s="866"/>
      <c r="G5" s="867"/>
      <c r="H5" s="866"/>
      <c r="I5" s="867"/>
      <c r="J5" s="866"/>
      <c r="K5" s="867"/>
      <c r="L5" s="866"/>
      <c r="M5" s="867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ht="10.4" customHeight="1" x14ac:dyDescent="0.35">
      <c r="B6" s="1740" t="s">
        <v>1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ht="9" customHeight="1" x14ac:dyDescent="0.35">
      <c r="A7" s="835" t="s">
        <v>1919</v>
      </c>
      <c r="B7" s="988">
        <v>26332.582880997001</v>
      </c>
      <c r="C7" s="988">
        <v>56003.48580699999</v>
      </c>
      <c r="D7" s="988">
        <v>17204.608158119005</v>
      </c>
      <c r="E7" s="988">
        <v>44721.138055999989</v>
      </c>
      <c r="F7" s="988">
        <v>5559.8092462050017</v>
      </c>
      <c r="G7" s="988">
        <v>6162.3488450000013</v>
      </c>
      <c r="H7" s="988">
        <v>488.62220093399998</v>
      </c>
      <c r="I7" s="988">
        <v>1075.0338570000001</v>
      </c>
      <c r="J7" s="988">
        <v>150.47924530200001</v>
      </c>
      <c r="K7" s="988">
        <v>614.791202</v>
      </c>
      <c r="L7" s="988">
        <v>971.26854738599957</v>
      </c>
      <c r="M7" s="988">
        <v>675.66160300000013</v>
      </c>
      <c r="N7" s="988">
        <v>1957.7954830510007</v>
      </c>
      <c r="O7" s="988">
        <v>2754.512244</v>
      </c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ht="9" customHeight="1" x14ac:dyDescent="0.35">
      <c r="A8" s="837" t="s">
        <v>56</v>
      </c>
      <c r="B8" s="988">
        <v>1344.1640528419998</v>
      </c>
      <c r="C8" s="988">
        <v>9658.9275250000046</v>
      </c>
      <c r="D8" s="988">
        <v>839.21279275199959</v>
      </c>
      <c r="E8" s="988">
        <v>7598.8062270000019</v>
      </c>
      <c r="F8" s="988">
        <v>435.63359986</v>
      </c>
      <c r="G8" s="988">
        <v>1536.9458490000002</v>
      </c>
      <c r="H8" s="988">
        <v>5.7546681280000005</v>
      </c>
      <c r="I8" s="988">
        <v>303.22952000000004</v>
      </c>
      <c r="J8" s="988">
        <v>2.0613131980000001</v>
      </c>
      <c r="K8" s="988">
        <v>11.929544000000002</v>
      </c>
      <c r="L8" s="988">
        <v>2.5893170999999996E-2</v>
      </c>
      <c r="M8" s="988">
        <v>0.73017399999999999</v>
      </c>
      <c r="N8" s="988">
        <v>61.475785733000002</v>
      </c>
      <c r="O8" s="988">
        <v>207.28621100000001</v>
      </c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ht="9" customHeight="1" x14ac:dyDescent="0.35">
      <c r="A9" s="837" t="s">
        <v>57</v>
      </c>
      <c r="B9" s="988">
        <v>80.825963342000009</v>
      </c>
      <c r="C9" s="988">
        <v>459.57432999999992</v>
      </c>
      <c r="D9" s="988">
        <v>43.782647387000004</v>
      </c>
      <c r="E9" s="988">
        <v>388.03111799999988</v>
      </c>
      <c r="F9" s="988">
        <v>6.5310335089999993</v>
      </c>
      <c r="G9" s="988">
        <v>36.800792000000001</v>
      </c>
      <c r="H9" s="988">
        <v>2.9080218000000005E-2</v>
      </c>
      <c r="I9" s="988">
        <v>1.41418</v>
      </c>
      <c r="J9" s="988">
        <v>7.6986324999999994E-2</v>
      </c>
      <c r="K9" s="988">
        <v>0.82593499999999997</v>
      </c>
      <c r="L9" s="988">
        <v>5.5156299999999992E-4</v>
      </c>
      <c r="M9" s="988">
        <v>2.1766999999999998E-2</v>
      </c>
      <c r="N9" s="988">
        <v>30.405664340000005</v>
      </c>
      <c r="O9" s="988">
        <v>32.480537999999996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ht="9" customHeight="1" x14ac:dyDescent="0.35">
      <c r="A10" s="837" t="s">
        <v>58</v>
      </c>
      <c r="B10" s="988">
        <v>909.8283682509998</v>
      </c>
      <c r="C10" s="988">
        <v>2020.8885839999991</v>
      </c>
      <c r="D10" s="988">
        <v>392.70120644399992</v>
      </c>
      <c r="E10" s="988">
        <v>1479.9588729999991</v>
      </c>
      <c r="F10" s="988">
        <v>489.28039445499996</v>
      </c>
      <c r="G10" s="988">
        <v>461.05252000000002</v>
      </c>
      <c r="H10" s="988">
        <v>0.10810970199999997</v>
      </c>
      <c r="I10" s="988">
        <v>7.7695820000000007</v>
      </c>
      <c r="J10" s="988">
        <v>0.71729258400000007</v>
      </c>
      <c r="K10" s="988">
        <v>4.0013300000000003</v>
      </c>
      <c r="L10" s="988">
        <v>0.11341082299999999</v>
      </c>
      <c r="M10" s="988">
        <v>0.23206599999999999</v>
      </c>
      <c r="N10" s="988">
        <v>26.907954242999999</v>
      </c>
      <c r="O10" s="988">
        <v>67.874212999999997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ht="9" customHeight="1" x14ac:dyDescent="0.35">
      <c r="A11" s="837" t="s">
        <v>59</v>
      </c>
      <c r="B11" s="988">
        <v>38.545443698</v>
      </c>
      <c r="C11" s="988">
        <v>134.38690800000001</v>
      </c>
      <c r="D11" s="988">
        <v>18.892897198999997</v>
      </c>
      <c r="E11" s="988">
        <v>97.048163000000002</v>
      </c>
      <c r="F11" s="988">
        <v>18.009404889999999</v>
      </c>
      <c r="G11" s="988">
        <v>29.310783000000001</v>
      </c>
      <c r="H11" s="988">
        <v>1.5539592999999999E-2</v>
      </c>
      <c r="I11" s="988">
        <v>1.2914499999999998</v>
      </c>
      <c r="J11" s="988">
        <v>6.6912719000000009E-2</v>
      </c>
      <c r="K11" s="988">
        <v>0.57890900000000001</v>
      </c>
      <c r="L11" s="988">
        <v>1.3987871999999998E-2</v>
      </c>
      <c r="M11" s="988">
        <v>9.6034999999999995E-2</v>
      </c>
      <c r="N11" s="988">
        <v>1.5467014250000004</v>
      </c>
      <c r="O11" s="988">
        <v>6.0615679999999994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ht="9" customHeight="1" x14ac:dyDescent="0.35">
      <c r="A12" s="837" t="s">
        <v>1382</v>
      </c>
      <c r="B12" s="988">
        <v>83.961696311000011</v>
      </c>
      <c r="C12" s="988">
        <v>668.98765000000014</v>
      </c>
      <c r="D12" s="988">
        <v>79.239236571000006</v>
      </c>
      <c r="E12" s="988">
        <v>632.9067580000002</v>
      </c>
      <c r="F12" s="988">
        <v>1.2085698680000001</v>
      </c>
      <c r="G12" s="988">
        <v>7.6527699999999994</v>
      </c>
      <c r="H12" s="988">
        <v>4.4457014999999996E-2</v>
      </c>
      <c r="I12" s="988">
        <v>2.6040369999999999</v>
      </c>
      <c r="J12" s="988">
        <v>0.46603466500000001</v>
      </c>
      <c r="K12" s="988">
        <v>2.7131179999999997</v>
      </c>
      <c r="L12" s="988">
        <v>0.17969294900000002</v>
      </c>
      <c r="M12" s="988">
        <v>9.2191740000000006</v>
      </c>
      <c r="N12" s="988">
        <v>2.8237052430000005</v>
      </c>
      <c r="O12" s="988">
        <v>13.891792999999998</v>
      </c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ht="9" customHeight="1" x14ac:dyDescent="0.35">
      <c r="A13" s="837" t="s">
        <v>60</v>
      </c>
      <c r="B13" s="988">
        <v>19.054900312000004</v>
      </c>
      <c r="C13" s="988">
        <v>60.991414999999989</v>
      </c>
      <c r="D13" s="988">
        <v>5.7305544289999997</v>
      </c>
      <c r="E13" s="988">
        <v>28.174109999999995</v>
      </c>
      <c r="F13" s="988">
        <v>11.058299651</v>
      </c>
      <c r="G13" s="988">
        <v>23.811264000000001</v>
      </c>
      <c r="H13" s="988">
        <v>8.5992604E-2</v>
      </c>
      <c r="I13" s="988">
        <v>3.6242230000000002</v>
      </c>
      <c r="J13" s="988">
        <v>1.0758759999999999E-2</v>
      </c>
      <c r="K13" s="988">
        <v>8.2750000000000004E-2</v>
      </c>
      <c r="L13" s="988">
        <v>0</v>
      </c>
      <c r="M13" s="988">
        <v>0</v>
      </c>
      <c r="N13" s="988">
        <v>2.1692948680000002</v>
      </c>
      <c r="O13" s="988">
        <v>5.299068000000001</v>
      </c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ht="9" customHeight="1" x14ac:dyDescent="0.35">
      <c r="A14" s="837" t="s">
        <v>61</v>
      </c>
      <c r="B14" s="988">
        <v>18.788283383</v>
      </c>
      <c r="C14" s="988">
        <v>77.445553999999987</v>
      </c>
      <c r="D14" s="988">
        <v>11.850479499</v>
      </c>
      <c r="E14" s="988">
        <v>52.494764000000004</v>
      </c>
      <c r="F14" s="988">
        <v>6.1670541679999999</v>
      </c>
      <c r="G14" s="988">
        <v>16.553529999999999</v>
      </c>
      <c r="H14" s="988">
        <v>2.6328379999999998E-3</v>
      </c>
      <c r="I14" s="988">
        <v>0.40793500000000005</v>
      </c>
      <c r="J14" s="988">
        <v>0.24980211999999999</v>
      </c>
      <c r="K14" s="988">
        <v>2.7347630000000001</v>
      </c>
      <c r="L14" s="988">
        <v>0.17231888000000001</v>
      </c>
      <c r="M14" s="988">
        <v>3.3066649999999997</v>
      </c>
      <c r="N14" s="988">
        <v>0.34599587799999992</v>
      </c>
      <c r="O14" s="988">
        <v>1.947897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ht="9" customHeight="1" x14ac:dyDescent="0.35">
      <c r="A15" s="837" t="s">
        <v>62</v>
      </c>
      <c r="B15" s="988">
        <v>329.12133000900008</v>
      </c>
      <c r="C15" s="988">
        <v>574.25776100000007</v>
      </c>
      <c r="D15" s="988">
        <v>69.525830702000007</v>
      </c>
      <c r="E15" s="988">
        <v>374.25011400000005</v>
      </c>
      <c r="F15" s="988">
        <v>229.96921850699999</v>
      </c>
      <c r="G15" s="988">
        <v>156.83117999999999</v>
      </c>
      <c r="H15" s="988">
        <v>5.6411301000000004E-2</v>
      </c>
      <c r="I15" s="988">
        <v>3.1473769999999996</v>
      </c>
      <c r="J15" s="988">
        <v>0.12877326</v>
      </c>
      <c r="K15" s="988">
        <v>1.4756519999999997</v>
      </c>
      <c r="L15" s="988">
        <v>4.7484799999999994E-4</v>
      </c>
      <c r="M15" s="988">
        <v>9.4674999999999995E-2</v>
      </c>
      <c r="N15" s="988">
        <v>29.440621391000008</v>
      </c>
      <c r="O15" s="988">
        <v>38.45876299999999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ht="9" customHeight="1" x14ac:dyDescent="0.35">
      <c r="A16" s="837" t="s">
        <v>63</v>
      </c>
      <c r="B16" s="988">
        <v>54.613404186999993</v>
      </c>
      <c r="C16" s="988">
        <v>470.44231200000002</v>
      </c>
      <c r="D16" s="988">
        <v>52.222446083999991</v>
      </c>
      <c r="E16" s="988">
        <v>451.54522199999997</v>
      </c>
      <c r="F16" s="988">
        <v>1.2300523029999999</v>
      </c>
      <c r="G16" s="988">
        <v>11.032986000000001</v>
      </c>
      <c r="H16" s="988">
        <v>9.5083590000000009E-3</v>
      </c>
      <c r="I16" s="988">
        <v>0.8130099999999999</v>
      </c>
      <c r="J16" s="988">
        <v>1.6299262000000002E-2</v>
      </c>
      <c r="K16" s="988">
        <v>0.35263399999999995</v>
      </c>
      <c r="L16" s="988">
        <v>8.8473339999999984E-3</v>
      </c>
      <c r="M16" s="988">
        <v>6.0734999999999997E-2</v>
      </c>
      <c r="N16" s="988">
        <v>1.1262508450000002</v>
      </c>
      <c r="O16" s="988">
        <v>6.6377250000000005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ht="9" customHeight="1" x14ac:dyDescent="0.35">
      <c r="A17" s="837" t="s">
        <v>64</v>
      </c>
      <c r="B17" s="988">
        <v>12.304360698999997</v>
      </c>
      <c r="C17" s="988">
        <v>75.053697000000014</v>
      </c>
      <c r="D17" s="988">
        <v>10.379284454999997</v>
      </c>
      <c r="E17" s="988">
        <v>58.803759000000021</v>
      </c>
      <c r="F17" s="988">
        <v>1.3808820400000001</v>
      </c>
      <c r="G17" s="988">
        <v>13.794305</v>
      </c>
      <c r="H17" s="988">
        <v>1.747513E-3</v>
      </c>
      <c r="I17" s="988">
        <v>0.20394300000000001</v>
      </c>
      <c r="J17" s="988">
        <v>4.62041E-4</v>
      </c>
      <c r="K17" s="988">
        <v>2.6801000000000002E-2</v>
      </c>
      <c r="L17" s="988">
        <v>1.17923E-4</v>
      </c>
      <c r="M17" s="988">
        <v>4.241E-3</v>
      </c>
      <c r="N17" s="988">
        <v>0.54186672700000005</v>
      </c>
      <c r="O17" s="988">
        <v>2.2206479999999997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ht="9" customHeight="1" x14ac:dyDescent="0.35">
      <c r="A18" s="837" t="s">
        <v>65</v>
      </c>
      <c r="B18" s="988">
        <v>14327.016202459003</v>
      </c>
      <c r="C18" s="988">
        <v>20455.960547999995</v>
      </c>
      <c r="D18" s="988">
        <v>11186.174036804003</v>
      </c>
      <c r="E18" s="988">
        <v>17544.062912999998</v>
      </c>
      <c r="F18" s="988">
        <v>913.14934200799996</v>
      </c>
      <c r="G18" s="988">
        <v>711.51266599999997</v>
      </c>
      <c r="H18" s="988">
        <v>0.29413375399999997</v>
      </c>
      <c r="I18" s="988">
        <v>73.539864999999992</v>
      </c>
      <c r="J18" s="988">
        <v>111.273601052</v>
      </c>
      <c r="K18" s="988">
        <v>221.35617900000003</v>
      </c>
      <c r="L18" s="988">
        <v>970.15586828300002</v>
      </c>
      <c r="M18" s="988">
        <v>640.78006900000003</v>
      </c>
      <c r="N18" s="988">
        <v>1145.9692205580002</v>
      </c>
      <c r="O18" s="988">
        <v>1264.7088560000004</v>
      </c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ht="9" customHeight="1" x14ac:dyDescent="0.35">
      <c r="A19" s="837" t="s">
        <v>66</v>
      </c>
      <c r="B19" s="988">
        <v>60.366186593999991</v>
      </c>
      <c r="C19" s="988">
        <v>69.758618000000013</v>
      </c>
      <c r="D19" s="988">
        <v>9.8169217950000007</v>
      </c>
      <c r="E19" s="988">
        <v>31.90464900000001</v>
      </c>
      <c r="F19" s="988">
        <v>48.115399832999998</v>
      </c>
      <c r="G19" s="988">
        <v>28.127087</v>
      </c>
      <c r="H19" s="988">
        <v>1.1459443E-2</v>
      </c>
      <c r="I19" s="988">
        <v>0.86567499999999997</v>
      </c>
      <c r="J19" s="988">
        <v>0.39151536599999998</v>
      </c>
      <c r="K19" s="988">
        <v>4.4588839999999994</v>
      </c>
      <c r="L19" s="988">
        <v>3.3234299999999997E-4</v>
      </c>
      <c r="M19" s="988">
        <v>1.4717999999999998E-2</v>
      </c>
      <c r="N19" s="988">
        <v>2.0305578140000007</v>
      </c>
      <c r="O19" s="988">
        <v>4.3876049999999998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ht="9" customHeight="1" x14ac:dyDescent="0.35">
      <c r="A20" s="837" t="s">
        <v>67</v>
      </c>
      <c r="B20" s="988">
        <v>402.62546628199993</v>
      </c>
      <c r="C20" s="988">
        <v>496.01583199999999</v>
      </c>
      <c r="D20" s="988">
        <v>39.134137864000003</v>
      </c>
      <c r="E20" s="988">
        <v>102.36528099999998</v>
      </c>
      <c r="F20" s="988">
        <v>358.44323940399994</v>
      </c>
      <c r="G20" s="988">
        <v>382.30140499999999</v>
      </c>
      <c r="H20" s="988">
        <v>0.15074494300000002</v>
      </c>
      <c r="I20" s="988">
        <v>2.4002810000000006</v>
      </c>
      <c r="J20" s="988">
        <v>1.5003895000000001E-2</v>
      </c>
      <c r="K20" s="988">
        <v>0.21832399999999999</v>
      </c>
      <c r="L20" s="988">
        <v>1.6396299999999999E-4</v>
      </c>
      <c r="M20" s="988">
        <v>1.1642E-2</v>
      </c>
      <c r="N20" s="988">
        <v>4.8821762130000002</v>
      </c>
      <c r="O20" s="988">
        <v>8.7188989999999986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ht="9" customHeight="1" x14ac:dyDescent="0.35">
      <c r="A21" s="837" t="s">
        <v>68</v>
      </c>
      <c r="B21" s="988">
        <v>3175.3666532190005</v>
      </c>
      <c r="C21" s="988">
        <v>9534.4225599999918</v>
      </c>
      <c r="D21" s="988">
        <v>2476.3417092479999</v>
      </c>
      <c r="E21" s="988">
        <v>8123.0858669999916</v>
      </c>
      <c r="F21" s="988">
        <v>281.00692391300004</v>
      </c>
      <c r="G21" s="988">
        <v>387.77231900000004</v>
      </c>
      <c r="H21" s="988">
        <v>0.5066820230000002</v>
      </c>
      <c r="I21" s="988">
        <v>100.13059799999999</v>
      </c>
      <c r="J21" s="988">
        <v>17.846347230000003</v>
      </c>
      <c r="K21" s="988">
        <v>260.55730899999998</v>
      </c>
      <c r="L21" s="988">
        <v>9.3533535000000001E-2</v>
      </c>
      <c r="M21" s="988">
        <v>0.88030299999999995</v>
      </c>
      <c r="N21" s="988">
        <v>399.57145727000017</v>
      </c>
      <c r="O21" s="988">
        <v>661.99616399999991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ht="9" customHeight="1" x14ac:dyDescent="0.35">
      <c r="A22" s="837" t="s">
        <v>69</v>
      </c>
      <c r="B22" s="988">
        <v>148.03788743399997</v>
      </c>
      <c r="C22" s="988">
        <v>253.57492700000006</v>
      </c>
      <c r="D22" s="988">
        <v>35.696999895999987</v>
      </c>
      <c r="E22" s="988">
        <v>144.87232500000005</v>
      </c>
      <c r="F22" s="988">
        <v>107.35365408100002</v>
      </c>
      <c r="G22" s="988">
        <v>95.10386800000002</v>
      </c>
      <c r="H22" s="988">
        <v>2.5553782000000004E-2</v>
      </c>
      <c r="I22" s="988">
        <v>1.7717689999999999</v>
      </c>
      <c r="J22" s="988">
        <v>7.7090680999999994E-2</v>
      </c>
      <c r="K22" s="988">
        <v>0.95676600000000001</v>
      </c>
      <c r="L22" s="988">
        <v>2.9491700000000001E-4</v>
      </c>
      <c r="M22" s="988">
        <v>1.4433E-2</v>
      </c>
      <c r="N22" s="988">
        <v>4.8842940770000007</v>
      </c>
      <c r="O22" s="988">
        <v>10.855765999999999</v>
      </c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ht="9" customHeight="1" x14ac:dyDescent="0.35">
      <c r="A23" s="837" t="s">
        <v>70</v>
      </c>
      <c r="B23" s="988">
        <v>39.160385003000002</v>
      </c>
      <c r="C23" s="988">
        <v>416.31713099999996</v>
      </c>
      <c r="D23" s="988">
        <v>33.114819667999996</v>
      </c>
      <c r="E23" s="988">
        <v>364.07769200000001</v>
      </c>
      <c r="F23" s="988">
        <v>4.8740932539999999</v>
      </c>
      <c r="G23" s="988">
        <v>43.491982</v>
      </c>
      <c r="H23" s="988">
        <v>1.2514633000000001E-2</v>
      </c>
      <c r="I23" s="988">
        <v>1.093825</v>
      </c>
      <c r="J23" s="988">
        <v>1.2836489000000001E-2</v>
      </c>
      <c r="K23" s="988">
        <v>0.26826800000000001</v>
      </c>
      <c r="L23" s="988">
        <v>1.8557859999999999E-3</v>
      </c>
      <c r="M23" s="988">
        <v>6.0045000000000001E-2</v>
      </c>
      <c r="N23" s="988">
        <v>1.144265173</v>
      </c>
      <c r="O23" s="988">
        <v>7.3253190000000012</v>
      </c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ht="9" customHeight="1" x14ac:dyDescent="0.35">
      <c r="A24" s="837" t="s">
        <v>71</v>
      </c>
      <c r="B24" s="988">
        <v>392.0151442610001</v>
      </c>
      <c r="C24" s="988">
        <v>475.19466699999981</v>
      </c>
      <c r="D24" s="988">
        <v>113.75141346500001</v>
      </c>
      <c r="E24" s="988">
        <v>247.74608399999991</v>
      </c>
      <c r="F24" s="988">
        <v>269.61604887000004</v>
      </c>
      <c r="G24" s="988">
        <v>174.85366399999998</v>
      </c>
      <c r="H24" s="988">
        <v>2.5296070000000004E-2</v>
      </c>
      <c r="I24" s="988">
        <v>16.831571999999998</v>
      </c>
      <c r="J24" s="988">
        <v>8.281100999999999E-3</v>
      </c>
      <c r="K24" s="988">
        <v>0.23952899999999999</v>
      </c>
      <c r="L24" s="988">
        <v>4.4310682000000004E-2</v>
      </c>
      <c r="M24" s="988">
        <v>15.881900999999999</v>
      </c>
      <c r="N24" s="988">
        <v>8.5697940730000006</v>
      </c>
      <c r="O24" s="988">
        <v>19.641916999999999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ht="9" customHeight="1" x14ac:dyDescent="0.35">
      <c r="A25" s="837" t="s">
        <v>72</v>
      </c>
      <c r="B25" s="988">
        <v>1320.6814506240003</v>
      </c>
      <c r="C25" s="988">
        <v>3570.3197770000002</v>
      </c>
      <c r="D25" s="988">
        <v>558.41900069200028</v>
      </c>
      <c r="E25" s="988">
        <v>2732.8570650000001</v>
      </c>
      <c r="F25" s="988">
        <v>709.44119370300007</v>
      </c>
      <c r="G25" s="988">
        <v>557.87094500000012</v>
      </c>
      <c r="H25" s="988">
        <v>0.27848872099999999</v>
      </c>
      <c r="I25" s="988">
        <v>92.98707899999998</v>
      </c>
      <c r="J25" s="988">
        <v>10.530746037000002</v>
      </c>
      <c r="K25" s="988">
        <v>82.668877999999992</v>
      </c>
      <c r="L25" s="988">
        <v>3.1161691999999998E-2</v>
      </c>
      <c r="M25" s="988">
        <v>3.3254990000000002</v>
      </c>
      <c r="N25" s="988">
        <v>41.980859779000014</v>
      </c>
      <c r="O25" s="988">
        <v>100.61031100000002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ht="9" customHeight="1" x14ac:dyDescent="0.35">
      <c r="A26" s="837" t="s">
        <v>73</v>
      </c>
      <c r="B26" s="988">
        <v>30.625144475999999</v>
      </c>
      <c r="C26" s="988">
        <v>74.302717999999999</v>
      </c>
      <c r="D26" s="988">
        <v>11.680846076999998</v>
      </c>
      <c r="E26" s="988">
        <v>34.393579999999993</v>
      </c>
      <c r="F26" s="988">
        <v>17.627346442</v>
      </c>
      <c r="G26" s="988">
        <v>36.070810999999999</v>
      </c>
      <c r="H26" s="988">
        <v>1.0418150000000002E-3</v>
      </c>
      <c r="I26" s="988">
        <v>0.43543900000000002</v>
      </c>
      <c r="J26" s="988">
        <v>2.115769E-3</v>
      </c>
      <c r="K26" s="988">
        <v>0.13063399999999997</v>
      </c>
      <c r="L26" s="988">
        <v>1.74048E-4</v>
      </c>
      <c r="M26" s="988">
        <v>7.4180000000000001E-3</v>
      </c>
      <c r="N26" s="988">
        <v>1.3136203250000003</v>
      </c>
      <c r="O26" s="988">
        <v>3.2648359999999998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ht="9" customHeight="1" x14ac:dyDescent="0.35">
      <c r="A27" s="837" t="s">
        <v>74</v>
      </c>
      <c r="B27" s="988">
        <v>42.484819991000009</v>
      </c>
      <c r="C27" s="988">
        <v>84.811875999999955</v>
      </c>
      <c r="D27" s="988">
        <v>24.556398033000004</v>
      </c>
      <c r="E27" s="988">
        <v>66.232111999999958</v>
      </c>
      <c r="F27" s="988">
        <v>16.649164321000001</v>
      </c>
      <c r="G27" s="988">
        <v>13.443165</v>
      </c>
      <c r="H27" s="988">
        <v>5.8724269999999995E-3</v>
      </c>
      <c r="I27" s="988">
        <v>0.47775199999999995</v>
      </c>
      <c r="J27" s="988">
        <v>3.1965857000000007E-2</v>
      </c>
      <c r="K27" s="988">
        <v>0.42955300000000002</v>
      </c>
      <c r="L27" s="988">
        <v>6.0927600000000007E-4</v>
      </c>
      <c r="M27" s="988">
        <v>2.5533E-2</v>
      </c>
      <c r="N27" s="988">
        <v>1.2408100770000001</v>
      </c>
      <c r="O27" s="988">
        <v>4.2037610000000001</v>
      </c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ht="9" customHeight="1" x14ac:dyDescent="0.35">
      <c r="A28" s="837" t="s">
        <v>75</v>
      </c>
      <c r="B28" s="988">
        <v>61.61837783999998</v>
      </c>
      <c r="C28" s="988">
        <v>128.715532</v>
      </c>
      <c r="D28" s="988">
        <v>42.083926343999977</v>
      </c>
      <c r="E28" s="988">
        <v>94.084065999999993</v>
      </c>
      <c r="F28" s="988">
        <v>0.55704719999999996</v>
      </c>
      <c r="G28" s="988">
        <v>5.6375910000000005</v>
      </c>
      <c r="H28" s="988">
        <v>6.535749999999999E-3</v>
      </c>
      <c r="I28" s="988">
        <v>0.6013449999999998</v>
      </c>
      <c r="J28" s="988">
        <v>2.1817953000000001E-2</v>
      </c>
      <c r="K28" s="988">
        <v>0.12293400000000002</v>
      </c>
      <c r="L28" s="988">
        <v>2.382983E-3</v>
      </c>
      <c r="M28" s="988">
        <v>3.9789999999999999E-3</v>
      </c>
      <c r="N28" s="988">
        <v>18.946667610000006</v>
      </c>
      <c r="O28" s="988">
        <v>28.265616999999995</v>
      </c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ht="9" customHeight="1" x14ac:dyDescent="0.35">
      <c r="A29" s="837" t="s">
        <v>76</v>
      </c>
      <c r="B29" s="988">
        <v>15.887387015999996</v>
      </c>
      <c r="C29" s="988">
        <v>49.800288999999999</v>
      </c>
      <c r="D29" s="988">
        <v>12.231453875999996</v>
      </c>
      <c r="E29" s="988">
        <v>29.625356</v>
      </c>
      <c r="F29" s="988">
        <v>1.9437127120000002</v>
      </c>
      <c r="G29" s="988">
        <v>4.0270890000000001</v>
      </c>
      <c r="H29" s="988">
        <v>9.2278759999999994E-3</v>
      </c>
      <c r="I29" s="988">
        <v>8.1672779999999996</v>
      </c>
      <c r="J29" s="988">
        <v>6.164199999999999E-4</v>
      </c>
      <c r="K29" s="988">
        <v>5.2139999999999999E-3</v>
      </c>
      <c r="L29" s="988">
        <v>0</v>
      </c>
      <c r="M29" s="988">
        <v>0</v>
      </c>
      <c r="N29" s="988">
        <v>1.7023761319999999</v>
      </c>
      <c r="O29" s="988">
        <v>7.9753520000000009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ht="9" customHeight="1" x14ac:dyDescent="0.35">
      <c r="A30" s="837" t="s">
        <v>77</v>
      </c>
      <c r="B30" s="988">
        <v>1854.5483146910003</v>
      </c>
      <c r="C30" s="988">
        <v>2834.1540849999997</v>
      </c>
      <c r="D30" s="988">
        <v>815.51618668700007</v>
      </c>
      <c r="E30" s="988">
        <v>2009.54746</v>
      </c>
      <c r="F30" s="988">
        <v>987.19115145800015</v>
      </c>
      <c r="G30" s="988">
        <v>691.3572640000001</v>
      </c>
      <c r="H30" s="988">
        <v>0.68220991099999995</v>
      </c>
      <c r="I30" s="988">
        <v>20.162680999999996</v>
      </c>
      <c r="J30" s="988">
        <v>0.6708297379999999</v>
      </c>
      <c r="K30" s="988">
        <v>4.3003309999999999</v>
      </c>
      <c r="L30" s="988">
        <v>0.41863502600000002</v>
      </c>
      <c r="M30" s="988">
        <v>0.72478199999999993</v>
      </c>
      <c r="N30" s="988">
        <v>50.069301871000029</v>
      </c>
      <c r="O30" s="988">
        <v>108.061567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ht="9" customHeight="1" x14ac:dyDescent="0.35">
      <c r="A31" s="837" t="s">
        <v>78</v>
      </c>
      <c r="B31" s="988">
        <v>441.10715072200003</v>
      </c>
      <c r="C31" s="988">
        <v>1202.252637</v>
      </c>
      <c r="D31" s="988">
        <v>177.11435854299998</v>
      </c>
      <c r="E31" s="988">
        <v>815.03743700000018</v>
      </c>
      <c r="F31" s="988">
        <v>177.224952949</v>
      </c>
      <c r="G31" s="988">
        <v>283.63368600000001</v>
      </c>
      <c r="H31" s="988">
        <v>7.2257825999999997E-2</v>
      </c>
      <c r="I31" s="988">
        <v>18.627869</v>
      </c>
      <c r="J31" s="988">
        <v>0.11004711300000002</v>
      </c>
      <c r="K31" s="988">
        <v>0.93535999999999997</v>
      </c>
      <c r="L31" s="988">
        <v>9.18869E-4</v>
      </c>
      <c r="M31" s="988">
        <v>3.1083E-2</v>
      </c>
      <c r="N31" s="988">
        <v>86.584615422000084</v>
      </c>
      <c r="O31" s="988">
        <v>83.987202000000025</v>
      </c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ht="9" customHeight="1" x14ac:dyDescent="0.35">
      <c r="A32" s="837" t="s">
        <v>80</v>
      </c>
      <c r="B32" s="988">
        <v>62.282122471999983</v>
      </c>
      <c r="C32" s="988">
        <v>545.56195400000036</v>
      </c>
      <c r="D32" s="988">
        <v>46.235565442999984</v>
      </c>
      <c r="E32" s="988">
        <v>487.02030700000023</v>
      </c>
      <c r="F32" s="988">
        <v>6.8337334280000004</v>
      </c>
      <c r="G32" s="988">
        <v>26.914977</v>
      </c>
      <c r="H32" s="988">
        <v>1.1365060999999999E-2</v>
      </c>
      <c r="I32" s="988">
        <v>3.9356360000000001</v>
      </c>
      <c r="J32" s="988">
        <v>5.6636375670000003</v>
      </c>
      <c r="K32" s="988">
        <v>12.594551999999998</v>
      </c>
      <c r="L32" s="988">
        <v>9.1768700000000015E-4</v>
      </c>
      <c r="M32" s="988">
        <v>3.7939999999999995E-2</v>
      </c>
      <c r="N32" s="988">
        <v>3.5369032860000007</v>
      </c>
      <c r="O32" s="988">
        <v>15.058542000000001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ht="9" customHeight="1" x14ac:dyDescent="0.35">
      <c r="A33" s="837" t="s">
        <v>81</v>
      </c>
      <c r="B33" s="988">
        <v>390.33730032099999</v>
      </c>
      <c r="C33" s="988">
        <v>1072.134348</v>
      </c>
      <c r="D33" s="988">
        <v>96.887937062000006</v>
      </c>
      <c r="E33" s="988">
        <v>725.62643600000001</v>
      </c>
      <c r="F33" s="988">
        <v>282.66129033800001</v>
      </c>
      <c r="G33" s="988">
        <v>317.31562099999991</v>
      </c>
      <c r="H33" s="988">
        <v>4.970662800000001E-2</v>
      </c>
      <c r="I33" s="988">
        <v>3.6203210000000001</v>
      </c>
      <c r="J33" s="988">
        <v>2.8158099999999998E-2</v>
      </c>
      <c r="K33" s="988">
        <v>0.82705099999999998</v>
      </c>
      <c r="L33" s="988">
        <v>2.0929329999999999E-3</v>
      </c>
      <c r="M33" s="988">
        <v>9.6725999999999993E-2</v>
      </c>
      <c r="N33" s="988">
        <v>10.708115259999998</v>
      </c>
      <c r="O33" s="988">
        <v>24.648192999999996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ht="9" customHeight="1" x14ac:dyDescent="0.35">
      <c r="A34" s="837" t="s">
        <v>117</v>
      </c>
      <c r="B34" s="988">
        <v>677.21508455800006</v>
      </c>
      <c r="C34" s="988">
        <v>539.232572</v>
      </c>
      <c r="D34" s="988">
        <v>2.3150711000000004</v>
      </c>
      <c r="E34" s="988">
        <v>6.5803180000000001</v>
      </c>
      <c r="F34" s="988">
        <v>176.65244304000001</v>
      </c>
      <c r="G34" s="988">
        <v>109.128726</v>
      </c>
      <c r="H34" s="988">
        <v>480.37096299999996</v>
      </c>
      <c r="I34" s="988">
        <v>404.879615</v>
      </c>
      <c r="J34" s="988">
        <v>0</v>
      </c>
      <c r="K34" s="988">
        <v>0</v>
      </c>
      <c r="L34" s="988">
        <v>0</v>
      </c>
      <c r="M34" s="988">
        <v>0</v>
      </c>
      <c r="N34" s="988">
        <v>17.876607417999999</v>
      </c>
      <c r="O34" s="988">
        <v>18.643912999999994</v>
      </c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ht="10.4" customHeight="1" x14ac:dyDescent="0.35">
      <c r="B35" s="1753" t="s">
        <v>82</v>
      </c>
      <c r="C35" s="1753"/>
      <c r="D35" s="1753"/>
      <c r="E35" s="1753"/>
      <c r="F35" s="1753"/>
      <c r="G35" s="1753"/>
      <c r="H35" s="1753"/>
      <c r="I35" s="1753"/>
      <c r="J35" s="1753"/>
      <c r="K35" s="1753"/>
      <c r="L35" s="1753"/>
      <c r="M35" s="1753"/>
      <c r="N35" s="1753"/>
      <c r="O35" s="1753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ht="9" customHeight="1" x14ac:dyDescent="0.35">
      <c r="A36" s="835" t="s">
        <v>1919</v>
      </c>
      <c r="B36" s="988">
        <v>5887.3284685579983</v>
      </c>
      <c r="C36" s="988">
        <v>19818.639365999989</v>
      </c>
      <c r="D36" s="988">
        <v>5294.1579509219973</v>
      </c>
      <c r="E36" s="988">
        <v>18849.073675999989</v>
      </c>
      <c r="F36" s="988">
        <v>579.35427481199997</v>
      </c>
      <c r="G36" s="988">
        <v>582.59266800000012</v>
      </c>
      <c r="H36" s="988">
        <v>1.0002353970000002</v>
      </c>
      <c r="I36" s="988">
        <v>337.44941699999998</v>
      </c>
      <c r="J36" s="988">
        <v>12.383627692999999</v>
      </c>
      <c r="K36" s="988">
        <v>42.959698000000003</v>
      </c>
      <c r="L36" s="988">
        <v>0.43237973399999996</v>
      </c>
      <c r="M36" s="988">
        <v>6.5639070000000013</v>
      </c>
      <c r="N36" s="985" t="s">
        <v>116</v>
      </c>
      <c r="O36" s="985" t="s">
        <v>116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ht="9" customHeight="1" x14ac:dyDescent="0.35">
      <c r="A37" s="839" t="s">
        <v>56</v>
      </c>
      <c r="B37" s="988">
        <v>403.0636238579998</v>
      </c>
      <c r="C37" s="988">
        <v>3719.5701550000022</v>
      </c>
      <c r="D37" s="988">
        <v>350.91252116399977</v>
      </c>
      <c r="E37" s="988">
        <v>3441.557443000002</v>
      </c>
      <c r="F37" s="988">
        <v>51.143543585999993</v>
      </c>
      <c r="G37" s="988">
        <v>68.737393999999995</v>
      </c>
      <c r="H37" s="988">
        <v>0.15688987300000001</v>
      </c>
      <c r="I37" s="988">
        <v>206.405292</v>
      </c>
      <c r="J37" s="988">
        <v>0.82789432600000001</v>
      </c>
      <c r="K37" s="988">
        <v>2.2225359999999998</v>
      </c>
      <c r="L37" s="988">
        <v>2.2774908999999996E-2</v>
      </c>
      <c r="M37" s="988">
        <v>0.64749000000000001</v>
      </c>
      <c r="N37" s="985" t="s">
        <v>116</v>
      </c>
      <c r="O37" s="985" t="s">
        <v>116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ht="9" customHeight="1" x14ac:dyDescent="0.35">
      <c r="A38" s="839" t="s">
        <v>57</v>
      </c>
      <c r="B38" s="988">
        <v>21.201090916999998</v>
      </c>
      <c r="C38" s="988">
        <v>228.1445609999999</v>
      </c>
      <c r="D38" s="988">
        <v>20.550390142000001</v>
      </c>
      <c r="E38" s="988">
        <v>226.31594399999989</v>
      </c>
      <c r="F38" s="988">
        <v>0.57660935999999996</v>
      </c>
      <c r="G38" s="988">
        <v>0.56964000000000004</v>
      </c>
      <c r="H38" s="988">
        <v>6.0500609999999998E-3</v>
      </c>
      <c r="I38" s="988">
        <v>0.82987800000000012</v>
      </c>
      <c r="J38" s="988">
        <v>6.7743499999999998E-2</v>
      </c>
      <c r="K38" s="988">
        <v>0.414161</v>
      </c>
      <c r="L38" s="988">
        <v>2.978539999999999E-4</v>
      </c>
      <c r="M38" s="988">
        <v>1.4938E-2</v>
      </c>
      <c r="N38" s="985" t="s">
        <v>116</v>
      </c>
      <c r="O38" s="985" t="s">
        <v>116</v>
      </c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ht="9" customHeight="1" x14ac:dyDescent="0.35">
      <c r="A39" s="839" t="s">
        <v>58</v>
      </c>
      <c r="B39" s="988">
        <v>92.709275537000025</v>
      </c>
      <c r="C39" s="988">
        <v>481.07079299999992</v>
      </c>
      <c r="D39" s="988">
        <v>81.005332452000019</v>
      </c>
      <c r="E39" s="988">
        <v>436.26470499999982</v>
      </c>
      <c r="F39" s="988">
        <v>11.404990729</v>
      </c>
      <c r="G39" s="988">
        <v>38.601756000000002</v>
      </c>
      <c r="H39" s="988">
        <v>6.0114289999999987E-2</v>
      </c>
      <c r="I39" s="988">
        <v>4.9548930000000011</v>
      </c>
      <c r="J39" s="988">
        <v>0.23570946400000001</v>
      </c>
      <c r="K39" s="988">
        <v>1.1793849999999999</v>
      </c>
      <c r="L39" s="988">
        <v>3.1286020000000003E-3</v>
      </c>
      <c r="M39" s="988">
        <v>7.0054000000000005E-2</v>
      </c>
      <c r="N39" s="985" t="s">
        <v>116</v>
      </c>
      <c r="O39" s="985" t="s">
        <v>116</v>
      </c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ht="9" customHeight="1" x14ac:dyDescent="0.35">
      <c r="A40" s="839" t="s">
        <v>59</v>
      </c>
      <c r="B40" s="988">
        <v>3.7946799680000001</v>
      </c>
      <c r="C40" s="988">
        <v>36.930461999999999</v>
      </c>
      <c r="D40" s="988">
        <v>3.7198243890000002</v>
      </c>
      <c r="E40" s="988">
        <v>36.194389000000001</v>
      </c>
      <c r="F40" s="988">
        <v>6.3645789999999994E-2</v>
      </c>
      <c r="G40" s="988">
        <v>0.14665899999999998</v>
      </c>
      <c r="H40" s="988">
        <v>1.1005384E-2</v>
      </c>
      <c r="I40" s="988">
        <v>0.58017099999999988</v>
      </c>
      <c r="J40" s="988">
        <v>0</v>
      </c>
      <c r="K40" s="988">
        <v>0</v>
      </c>
      <c r="L40" s="988">
        <v>2.0440500000000001E-4</v>
      </c>
      <c r="M40" s="988">
        <v>9.2429999999999995E-3</v>
      </c>
      <c r="N40" s="985" t="s">
        <v>116</v>
      </c>
      <c r="O40" s="985" t="s">
        <v>116</v>
      </c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ht="9" customHeight="1" x14ac:dyDescent="0.35">
      <c r="A41" s="837" t="s">
        <v>1382</v>
      </c>
      <c r="B41" s="988">
        <v>28.670950197000003</v>
      </c>
      <c r="C41" s="988">
        <v>232.876611</v>
      </c>
      <c r="D41" s="988">
        <v>28.546230838000003</v>
      </c>
      <c r="E41" s="988">
        <v>232.09665499999997</v>
      </c>
      <c r="F41" s="988">
        <v>1.8292942999999996E-2</v>
      </c>
      <c r="G41" s="988">
        <v>0.117539</v>
      </c>
      <c r="H41" s="988">
        <v>2.5169210000000005E-3</v>
      </c>
      <c r="I41" s="988">
        <v>0.37731400000000004</v>
      </c>
      <c r="J41" s="988">
        <v>7.0655000000000009E-2</v>
      </c>
      <c r="K41" s="988">
        <v>9.2529E-2</v>
      </c>
      <c r="L41" s="988">
        <v>3.3254494999999995E-2</v>
      </c>
      <c r="M41" s="988">
        <v>0.19257400000000002</v>
      </c>
      <c r="N41" s="985" t="s">
        <v>116</v>
      </c>
      <c r="O41" s="985" t="s">
        <v>116</v>
      </c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ht="9" customHeight="1" x14ac:dyDescent="0.35">
      <c r="A42" s="839" t="s">
        <v>60</v>
      </c>
      <c r="B42" s="988">
        <v>4.0106825969999989</v>
      </c>
      <c r="C42" s="988">
        <v>16.487148000000001</v>
      </c>
      <c r="D42" s="988">
        <v>1.3067747869999997</v>
      </c>
      <c r="E42" s="988">
        <v>10.668961999999999</v>
      </c>
      <c r="F42" s="988">
        <v>2.6982080489999993</v>
      </c>
      <c r="G42" s="988">
        <v>5.5200830000000005</v>
      </c>
      <c r="H42" s="988">
        <v>3.3917609999999992E-3</v>
      </c>
      <c r="I42" s="988">
        <v>0.25382199999999999</v>
      </c>
      <c r="J42" s="988">
        <v>2.3080000000000002E-3</v>
      </c>
      <c r="K42" s="988">
        <v>4.4281000000000001E-2</v>
      </c>
      <c r="L42" s="988">
        <v>0</v>
      </c>
      <c r="M42" s="988">
        <v>0</v>
      </c>
      <c r="N42" s="985" t="s">
        <v>116</v>
      </c>
      <c r="O42" s="985" t="s">
        <v>116</v>
      </c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ht="9" customHeight="1" x14ac:dyDescent="0.35">
      <c r="A43" s="839" t="s">
        <v>61</v>
      </c>
      <c r="B43" s="988">
        <v>7.2818975400000001</v>
      </c>
      <c r="C43" s="988">
        <v>32.270066000000007</v>
      </c>
      <c r="D43" s="988">
        <v>3.572273671</v>
      </c>
      <c r="E43" s="988">
        <v>26.855143000000009</v>
      </c>
      <c r="F43" s="988">
        <v>3.5305548</v>
      </c>
      <c r="G43" s="988">
        <v>1.8715570000000001</v>
      </c>
      <c r="H43" s="988">
        <v>1.1459490000000001E-3</v>
      </c>
      <c r="I43" s="988">
        <v>0.22147200000000006</v>
      </c>
      <c r="J43" s="988">
        <v>5.6045399999999999E-3</v>
      </c>
      <c r="K43" s="988">
        <v>1.5747000000000001E-2</v>
      </c>
      <c r="L43" s="988">
        <v>0.17231858</v>
      </c>
      <c r="M43" s="988">
        <v>3.3061469999999997</v>
      </c>
      <c r="N43" s="985" t="s">
        <v>116</v>
      </c>
      <c r="O43" s="985" t="s">
        <v>116</v>
      </c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ht="9" customHeight="1" x14ac:dyDescent="0.35">
      <c r="A44" s="839" t="s">
        <v>62</v>
      </c>
      <c r="B44" s="988">
        <v>50.884463482000001</v>
      </c>
      <c r="C44" s="988">
        <v>238.04819200000009</v>
      </c>
      <c r="D44" s="988">
        <v>23.315003763000007</v>
      </c>
      <c r="E44" s="988">
        <v>219.8490220000001</v>
      </c>
      <c r="F44" s="988">
        <v>27.500333034999997</v>
      </c>
      <c r="G44" s="988">
        <v>16.144385000000003</v>
      </c>
      <c r="H44" s="988">
        <v>4.9187532000000006E-2</v>
      </c>
      <c r="I44" s="988">
        <v>1.7259429999999998</v>
      </c>
      <c r="J44" s="988">
        <v>1.9492010000000001E-2</v>
      </c>
      <c r="K44" s="988">
        <v>0.23807000000000003</v>
      </c>
      <c r="L44" s="988">
        <v>4.4714199999999993E-4</v>
      </c>
      <c r="M44" s="988">
        <v>9.0771999999999992E-2</v>
      </c>
      <c r="N44" s="985" t="s">
        <v>116</v>
      </c>
      <c r="O44" s="985" t="s">
        <v>116</v>
      </c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ht="9" customHeight="1" x14ac:dyDescent="0.35">
      <c r="A45" s="839" t="s">
        <v>63</v>
      </c>
      <c r="B45" s="988">
        <v>43.100644419999988</v>
      </c>
      <c r="C45" s="988">
        <v>298.08763099999999</v>
      </c>
      <c r="D45" s="988">
        <v>43.097285946999989</v>
      </c>
      <c r="E45" s="988">
        <v>297.87390499999998</v>
      </c>
      <c r="F45" s="988">
        <v>0</v>
      </c>
      <c r="G45" s="988">
        <v>0</v>
      </c>
      <c r="H45" s="988">
        <v>1.7974369999999998E-3</v>
      </c>
      <c r="I45" s="988">
        <v>0.17924600000000002</v>
      </c>
      <c r="J45" s="988">
        <v>1.1868219999999999E-3</v>
      </c>
      <c r="K45" s="988">
        <v>2.4108999999999998E-2</v>
      </c>
      <c r="L45" s="988">
        <v>3.7421400000000005E-4</v>
      </c>
      <c r="M45" s="988">
        <v>1.0371E-2</v>
      </c>
      <c r="N45" s="985" t="s">
        <v>116</v>
      </c>
      <c r="O45" s="985" t="s">
        <v>116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ht="9" customHeight="1" x14ac:dyDescent="0.35">
      <c r="A46" s="839" t="s">
        <v>64</v>
      </c>
      <c r="B46" s="988">
        <v>4.9750980479999978</v>
      </c>
      <c r="C46" s="988">
        <v>35.042345000000019</v>
      </c>
      <c r="D46" s="988">
        <v>4.9524666199999983</v>
      </c>
      <c r="E46" s="988">
        <v>34.991502000000018</v>
      </c>
      <c r="F46" s="988">
        <v>2.2124000000000001E-2</v>
      </c>
      <c r="G46" s="988">
        <v>1.3923999999999999E-2</v>
      </c>
      <c r="H46" s="988">
        <v>5.05928E-4</v>
      </c>
      <c r="I46" s="988">
        <v>3.6810999999999997E-2</v>
      </c>
      <c r="J46" s="988">
        <v>0</v>
      </c>
      <c r="K46" s="988">
        <v>0</v>
      </c>
      <c r="L46" s="988">
        <v>1.5E-6</v>
      </c>
      <c r="M46" s="988">
        <v>1.08E-4</v>
      </c>
      <c r="N46" s="985" t="s">
        <v>116</v>
      </c>
      <c r="O46" s="985" t="s">
        <v>116</v>
      </c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ht="9" customHeight="1" x14ac:dyDescent="0.35">
      <c r="A47" s="839" t="s">
        <v>65</v>
      </c>
      <c r="B47" s="988">
        <v>3311.6836148169987</v>
      </c>
      <c r="C47" s="988">
        <v>6826.111950999998</v>
      </c>
      <c r="D47" s="988">
        <v>3249.3491609329985</v>
      </c>
      <c r="E47" s="988">
        <v>6666.2650239999975</v>
      </c>
      <c r="F47" s="988">
        <v>57.43475824499999</v>
      </c>
      <c r="G47" s="988">
        <v>87.558383000000006</v>
      </c>
      <c r="H47" s="988">
        <v>6.0845148999999987E-2</v>
      </c>
      <c r="I47" s="988">
        <v>58.740989999999996</v>
      </c>
      <c r="J47" s="988">
        <v>4.6935645889999984</v>
      </c>
      <c r="K47" s="988">
        <v>12.269054000000002</v>
      </c>
      <c r="L47" s="988">
        <v>0.14528590099999997</v>
      </c>
      <c r="M47" s="988">
        <v>1.2785</v>
      </c>
      <c r="N47" s="985" t="s">
        <v>116</v>
      </c>
      <c r="O47" s="985" t="s">
        <v>116</v>
      </c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ht="9" customHeight="1" x14ac:dyDescent="0.35">
      <c r="A48" s="839" t="s">
        <v>66</v>
      </c>
      <c r="B48" s="988">
        <v>28.741902821</v>
      </c>
      <c r="C48" s="988">
        <v>28.898751000000008</v>
      </c>
      <c r="D48" s="988">
        <v>3.001245050000001</v>
      </c>
      <c r="E48" s="988">
        <v>14.399863000000005</v>
      </c>
      <c r="F48" s="988">
        <v>25.739999159999996</v>
      </c>
      <c r="G48" s="988">
        <v>14.428186</v>
      </c>
      <c r="H48" s="988">
        <v>3.3733599999999998E-4</v>
      </c>
      <c r="I48" s="988">
        <v>6.1669000000000002E-2</v>
      </c>
      <c r="J48" s="988">
        <v>2.7E-4</v>
      </c>
      <c r="K48" s="988">
        <v>5.6029999999999995E-3</v>
      </c>
      <c r="L48" s="988">
        <v>5.1274999999999993E-5</v>
      </c>
      <c r="M48" s="988">
        <v>3.4300000000000003E-3</v>
      </c>
      <c r="N48" s="985" t="s">
        <v>116</v>
      </c>
      <c r="O48" s="985" t="s">
        <v>116</v>
      </c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ht="9" customHeight="1" x14ac:dyDescent="0.35">
      <c r="A49" s="839" t="s">
        <v>67</v>
      </c>
      <c r="B49" s="988">
        <v>40.026186680999992</v>
      </c>
      <c r="C49" s="988">
        <v>70.25174899999999</v>
      </c>
      <c r="D49" s="988">
        <v>8.1971479790000021</v>
      </c>
      <c r="E49" s="988">
        <v>46.852076999999987</v>
      </c>
      <c r="F49" s="988">
        <v>31.810011398999997</v>
      </c>
      <c r="G49" s="988">
        <v>22.889929000000002</v>
      </c>
      <c r="H49" s="988">
        <v>4.3169699999999998E-3</v>
      </c>
      <c r="I49" s="988">
        <v>0.29828099999999996</v>
      </c>
      <c r="J49" s="988">
        <v>1.4563370000000001E-2</v>
      </c>
      <c r="K49" s="988">
        <v>0.20072799999999999</v>
      </c>
      <c r="L49" s="988">
        <v>1.4696299999999998E-4</v>
      </c>
      <c r="M49" s="988">
        <v>1.0734E-2</v>
      </c>
      <c r="N49" s="985" t="s">
        <v>116</v>
      </c>
      <c r="O49" s="985" t="s">
        <v>116</v>
      </c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ht="9" customHeight="1" x14ac:dyDescent="0.35">
      <c r="A50" s="839" t="s">
        <v>68</v>
      </c>
      <c r="B50" s="988">
        <v>1005.9306895860001</v>
      </c>
      <c r="C50" s="988">
        <v>4127.294986999992</v>
      </c>
      <c r="D50" s="988">
        <v>946.16550272699999</v>
      </c>
      <c r="E50" s="988">
        <v>4037.2780559999919</v>
      </c>
      <c r="F50" s="988">
        <v>58.734820763999998</v>
      </c>
      <c r="G50" s="988">
        <v>44.381578999999988</v>
      </c>
      <c r="H50" s="988">
        <v>0.38841083700000018</v>
      </c>
      <c r="I50" s="988">
        <v>33.758587999999996</v>
      </c>
      <c r="J50" s="988">
        <v>0.59544786199999999</v>
      </c>
      <c r="K50" s="988">
        <v>11.278359999999999</v>
      </c>
      <c r="L50" s="988">
        <v>4.6507395999999999E-2</v>
      </c>
      <c r="M50" s="988">
        <v>0.59840400000000005</v>
      </c>
      <c r="N50" s="985" t="s">
        <v>116</v>
      </c>
      <c r="O50" s="985" t="s">
        <v>116</v>
      </c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ht="9" customHeight="1" x14ac:dyDescent="0.35">
      <c r="A51" s="839" t="s">
        <v>69</v>
      </c>
      <c r="B51" s="988">
        <v>25.964096909999991</v>
      </c>
      <c r="C51" s="988">
        <v>68.579159000000018</v>
      </c>
      <c r="D51" s="988">
        <v>4.9413627459999976</v>
      </c>
      <c r="E51" s="988">
        <v>44.031731000000022</v>
      </c>
      <c r="F51" s="988">
        <v>21.003359048999997</v>
      </c>
      <c r="G51" s="988">
        <v>23.497123000000002</v>
      </c>
      <c r="H51" s="988">
        <v>6.8098220000000001E-3</v>
      </c>
      <c r="I51" s="988">
        <v>0.8291170000000001</v>
      </c>
      <c r="J51" s="988">
        <v>1.2317076E-2</v>
      </c>
      <c r="K51" s="988">
        <v>0.21094200000000002</v>
      </c>
      <c r="L51" s="988">
        <v>2.4821700000000001E-4</v>
      </c>
      <c r="M51" s="988">
        <v>1.0246E-2</v>
      </c>
      <c r="N51" s="985" t="s">
        <v>116</v>
      </c>
      <c r="O51" s="985" t="s">
        <v>116</v>
      </c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ht="9" customHeight="1" x14ac:dyDescent="0.35">
      <c r="A52" s="839" t="s">
        <v>70</v>
      </c>
      <c r="B52" s="988">
        <v>15.525791426000001</v>
      </c>
      <c r="C52" s="988">
        <v>127.25349200000004</v>
      </c>
      <c r="D52" s="988">
        <v>15.412164683</v>
      </c>
      <c r="E52" s="988">
        <v>126.50568100000004</v>
      </c>
      <c r="F52" s="988">
        <v>9.8582863999999992E-2</v>
      </c>
      <c r="G52" s="988">
        <v>0.16462200000000002</v>
      </c>
      <c r="H52" s="988">
        <v>2.8299370000000003E-3</v>
      </c>
      <c r="I52" s="988">
        <v>0.34955700000000001</v>
      </c>
      <c r="J52" s="988">
        <v>1.2135256000000001E-2</v>
      </c>
      <c r="K52" s="988">
        <v>0.231103</v>
      </c>
      <c r="L52" s="988">
        <v>7.8686000000000012E-5</v>
      </c>
      <c r="M52" s="988">
        <v>2.529E-3</v>
      </c>
      <c r="N52" s="985" t="s">
        <v>116</v>
      </c>
      <c r="O52" s="985" t="s">
        <v>116</v>
      </c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ht="9" customHeight="1" x14ac:dyDescent="0.35">
      <c r="A53" s="839" t="s">
        <v>71</v>
      </c>
      <c r="B53" s="988">
        <v>97.243913487</v>
      </c>
      <c r="C53" s="988">
        <v>145.16837999999993</v>
      </c>
      <c r="D53" s="988">
        <v>17.668805107999997</v>
      </c>
      <c r="E53" s="988">
        <v>77.15114199999995</v>
      </c>
      <c r="F53" s="988">
        <v>79.557522700999996</v>
      </c>
      <c r="G53" s="988">
        <v>66.910866999999996</v>
      </c>
      <c r="H53" s="988">
        <v>1.0808700000000003E-2</v>
      </c>
      <c r="I53" s="988">
        <v>0.87409899999999996</v>
      </c>
      <c r="J53" s="988">
        <v>6.7769779999999995E-3</v>
      </c>
      <c r="K53" s="988">
        <v>0.23227199999999998</v>
      </c>
      <c r="L53" s="988">
        <v>0</v>
      </c>
      <c r="M53" s="988">
        <v>0</v>
      </c>
      <c r="N53" s="985" t="s">
        <v>116</v>
      </c>
      <c r="O53" s="985" t="s">
        <v>116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ht="9" customHeight="1" x14ac:dyDescent="0.35">
      <c r="A54" s="839" t="s">
        <v>72</v>
      </c>
      <c r="B54" s="988">
        <v>221.29690572800004</v>
      </c>
      <c r="C54" s="988">
        <v>1085.8518819999997</v>
      </c>
      <c r="D54" s="988">
        <v>181.79511052200007</v>
      </c>
      <c r="E54" s="988">
        <v>1042.2859039999998</v>
      </c>
      <c r="F54" s="988">
        <v>39.363312640000004</v>
      </c>
      <c r="G54" s="988">
        <v>31.403418999999996</v>
      </c>
      <c r="H54" s="988">
        <v>6.8117223999999976E-2</v>
      </c>
      <c r="I54" s="988">
        <v>11.211374000000001</v>
      </c>
      <c r="J54" s="988">
        <v>6.5177155000000001E-2</v>
      </c>
      <c r="K54" s="988">
        <v>0.75136000000000003</v>
      </c>
      <c r="L54" s="988">
        <v>5.1881869999999995E-3</v>
      </c>
      <c r="M54" s="988">
        <v>0.19982499999999995</v>
      </c>
      <c r="N54" s="985" t="s">
        <v>116</v>
      </c>
      <c r="O54" s="985" t="s">
        <v>116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ht="9" customHeight="1" x14ac:dyDescent="0.35">
      <c r="A55" s="839" t="s">
        <v>73</v>
      </c>
      <c r="B55" s="988">
        <v>4.8502623569999974</v>
      </c>
      <c r="C55" s="988">
        <v>18.848825999999995</v>
      </c>
      <c r="D55" s="988">
        <v>4.2353539019999973</v>
      </c>
      <c r="E55" s="988">
        <v>17.225192999999997</v>
      </c>
      <c r="F55" s="988">
        <v>0.61417399899999991</v>
      </c>
      <c r="G55" s="988">
        <v>1.5825930000000001</v>
      </c>
      <c r="H55" s="988">
        <v>5.7671900000000006E-4</v>
      </c>
      <c r="I55" s="988">
        <v>3.492E-2</v>
      </c>
      <c r="J55" s="988">
        <v>0</v>
      </c>
      <c r="K55" s="988">
        <v>0</v>
      </c>
      <c r="L55" s="988">
        <v>1.57737E-4</v>
      </c>
      <c r="M55" s="988">
        <v>6.1200000000000004E-3</v>
      </c>
      <c r="N55" s="985" t="s">
        <v>116</v>
      </c>
      <c r="O55" s="985" t="s">
        <v>116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ht="9" customHeight="1" x14ac:dyDescent="0.35">
      <c r="A56" s="839" t="s">
        <v>74</v>
      </c>
      <c r="B56" s="988">
        <v>16.369893780000002</v>
      </c>
      <c r="C56" s="988">
        <v>38.23329899999996</v>
      </c>
      <c r="D56" s="988">
        <v>8.1493187380000016</v>
      </c>
      <c r="E56" s="988">
        <v>33.316173999999961</v>
      </c>
      <c r="F56" s="988">
        <v>8.2164155000000001</v>
      </c>
      <c r="G56" s="988">
        <v>4.6943619999999999</v>
      </c>
      <c r="H56" s="988">
        <v>4.0661839999999996E-3</v>
      </c>
      <c r="I56" s="988">
        <v>0.219114</v>
      </c>
      <c r="J56" s="988">
        <v>0</v>
      </c>
      <c r="K56" s="988">
        <v>0</v>
      </c>
      <c r="L56" s="988">
        <v>9.335800000000001E-5</v>
      </c>
      <c r="M56" s="988">
        <v>3.6489999999999999E-3</v>
      </c>
      <c r="N56" s="985" t="s">
        <v>116</v>
      </c>
      <c r="O56" s="985" t="s">
        <v>116</v>
      </c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9" customHeight="1" x14ac:dyDescent="0.35">
      <c r="A57" s="839" t="s">
        <v>75</v>
      </c>
      <c r="B57" s="988">
        <v>21.459647008999987</v>
      </c>
      <c r="C57" s="988">
        <v>36.713364999999975</v>
      </c>
      <c r="D57" s="988">
        <v>21.430878757999984</v>
      </c>
      <c r="E57" s="988">
        <v>36.575297999999975</v>
      </c>
      <c r="F57" s="988">
        <v>2.4E-2</v>
      </c>
      <c r="G57" s="988">
        <v>2.784E-2</v>
      </c>
      <c r="H57" s="988">
        <v>1.4435799999999998E-4</v>
      </c>
      <c r="I57" s="988">
        <v>2.2345999999999998E-2</v>
      </c>
      <c r="J57" s="988">
        <v>4.6238930000000004E-3</v>
      </c>
      <c r="K57" s="988">
        <v>8.7881000000000015E-2</v>
      </c>
      <c r="L57" s="988">
        <v>0</v>
      </c>
      <c r="M57" s="988">
        <v>0</v>
      </c>
      <c r="N57" s="985" t="s">
        <v>116</v>
      </c>
      <c r="O57" s="985" t="s">
        <v>116</v>
      </c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ht="9" customHeight="1" x14ac:dyDescent="0.35">
      <c r="A58" s="839" t="s">
        <v>76</v>
      </c>
      <c r="B58" s="988">
        <v>1.5841186519999995</v>
      </c>
      <c r="C58" s="988">
        <v>10.365397000000003</v>
      </c>
      <c r="D58" s="988">
        <v>1.0900305669999995</v>
      </c>
      <c r="E58" s="988">
        <v>8.5933750000000018</v>
      </c>
      <c r="F58" s="988">
        <v>0.49291076700000008</v>
      </c>
      <c r="G58" s="988">
        <v>1.7297560000000001</v>
      </c>
      <c r="H58" s="988">
        <v>5.7731799999999995E-4</v>
      </c>
      <c r="I58" s="988">
        <v>3.8352999999999991E-2</v>
      </c>
      <c r="J58" s="988">
        <v>5.9999999999999995E-4</v>
      </c>
      <c r="K58" s="988">
        <v>3.9129999999999998E-3</v>
      </c>
      <c r="L58" s="988">
        <v>0</v>
      </c>
      <c r="M58" s="988">
        <v>0</v>
      </c>
      <c r="N58" s="985" t="s">
        <v>116</v>
      </c>
      <c r="O58" s="985" t="s">
        <v>116</v>
      </c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ht="9" customHeight="1" x14ac:dyDescent="0.35">
      <c r="A59" s="839" t="s">
        <v>77</v>
      </c>
      <c r="B59" s="988">
        <v>242.67075972299995</v>
      </c>
      <c r="C59" s="988">
        <v>923.51325800000029</v>
      </c>
      <c r="D59" s="988">
        <v>139.67826665499996</v>
      </c>
      <c r="E59" s="988">
        <v>818.01999000000012</v>
      </c>
      <c r="F59" s="988">
        <v>102.79167557000001</v>
      </c>
      <c r="G59" s="988">
        <v>96.949453000000005</v>
      </c>
      <c r="H59" s="988">
        <v>0.10184830099999999</v>
      </c>
      <c r="I59" s="988">
        <v>7.604004999999999</v>
      </c>
      <c r="J59" s="988">
        <v>9.8593988999999993E-2</v>
      </c>
      <c r="K59" s="988">
        <v>0.919207</v>
      </c>
      <c r="L59" s="988">
        <v>3.7520799999999998E-4</v>
      </c>
      <c r="M59" s="988">
        <v>2.0602999999999996E-2</v>
      </c>
      <c r="N59" s="985" t="s">
        <v>116</v>
      </c>
      <c r="O59" s="985" t="s">
        <v>116</v>
      </c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ht="9" customHeight="1" x14ac:dyDescent="0.35">
      <c r="A60" s="839" t="s">
        <v>78</v>
      </c>
      <c r="B60" s="988">
        <v>80.174527436999966</v>
      </c>
      <c r="C60" s="988">
        <v>371.63496000000009</v>
      </c>
      <c r="D60" s="988">
        <v>77.050024281999967</v>
      </c>
      <c r="E60" s="988">
        <v>362.33524700000009</v>
      </c>
      <c r="F60" s="988">
        <v>3.1117018640000005</v>
      </c>
      <c r="G60" s="988">
        <v>7.1992479999999999</v>
      </c>
      <c r="H60" s="988">
        <v>1.2475883E-2</v>
      </c>
      <c r="I60" s="988">
        <v>2.082913</v>
      </c>
      <c r="J60" s="988">
        <v>5.7263000000000004E-5</v>
      </c>
      <c r="K60" s="988">
        <v>3.2949999999999998E-3</v>
      </c>
      <c r="L60" s="988">
        <v>2.6814500000000002E-4</v>
      </c>
      <c r="M60" s="988">
        <v>1.4256999999999999E-2</v>
      </c>
      <c r="N60" s="985" t="s">
        <v>116</v>
      </c>
      <c r="O60" s="985" t="s">
        <v>116</v>
      </c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ht="9" customHeight="1" x14ac:dyDescent="0.35">
      <c r="A61" s="837" t="s">
        <v>80</v>
      </c>
      <c r="B61" s="988">
        <v>25.909435604999992</v>
      </c>
      <c r="C61" s="988">
        <v>177.91500400000015</v>
      </c>
      <c r="D61" s="988">
        <v>16.784391039999992</v>
      </c>
      <c r="E61" s="988">
        <v>151.30729100000013</v>
      </c>
      <c r="F61" s="988">
        <v>3.495596318</v>
      </c>
      <c r="G61" s="988">
        <v>11.538755999999999</v>
      </c>
      <c r="H61" s="988">
        <v>6.6802289999999985E-3</v>
      </c>
      <c r="I61" s="988">
        <v>3.070128</v>
      </c>
      <c r="J61" s="988">
        <v>5.62249</v>
      </c>
      <c r="K61" s="988">
        <v>11.986412999999999</v>
      </c>
      <c r="L61" s="988">
        <v>2.7801800000000005E-4</v>
      </c>
      <c r="M61" s="988">
        <v>1.2416E-2</v>
      </c>
      <c r="N61" s="985" t="s">
        <v>116</v>
      </c>
      <c r="O61" s="985" t="s">
        <v>116</v>
      </c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9" customHeight="1" x14ac:dyDescent="0.35">
      <c r="A62" s="837" t="s">
        <v>81</v>
      </c>
      <c r="B62" s="988">
        <v>87.347395934999994</v>
      </c>
      <c r="C62" s="988">
        <v>440.62323599999991</v>
      </c>
      <c r="D62" s="988">
        <v>38.195463459000003</v>
      </c>
      <c r="E62" s="988">
        <v>403.73896499999995</v>
      </c>
      <c r="F62" s="988">
        <v>49.085831639999988</v>
      </c>
      <c r="G62" s="988">
        <v>33.584903999999995</v>
      </c>
      <c r="H62" s="988">
        <v>3.8785294000000012E-2</v>
      </c>
      <c r="I62" s="988">
        <v>2.6891210000000001</v>
      </c>
      <c r="J62" s="988">
        <v>2.6416599999999998E-2</v>
      </c>
      <c r="K62" s="988">
        <v>0.54874900000000004</v>
      </c>
      <c r="L62" s="988">
        <v>8.9894200000000001E-4</v>
      </c>
      <c r="M62" s="988">
        <v>6.1497000000000003E-2</v>
      </c>
      <c r="N62" s="985" t="s">
        <v>116</v>
      </c>
      <c r="O62" s="985" t="s">
        <v>116</v>
      </c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ht="9" customHeight="1" x14ac:dyDescent="0.35">
      <c r="A63" s="837" t="s">
        <v>117</v>
      </c>
      <c r="B63" s="988">
        <v>0.85692003999999999</v>
      </c>
      <c r="C63" s="988">
        <v>2.8537060000000003</v>
      </c>
      <c r="D63" s="988">
        <v>3.5619999999999999E-2</v>
      </c>
      <c r="E63" s="988">
        <v>0.52499499999999999</v>
      </c>
      <c r="F63" s="988">
        <v>0.82130004000000001</v>
      </c>
      <c r="G63" s="988">
        <v>2.3287110000000002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ht="5.15" customHeight="1" x14ac:dyDescent="0.35">
      <c r="B64" s="836"/>
      <c r="C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ht="12" customHeight="1" x14ac:dyDescent="0.35">
      <c r="A65" s="809" t="s">
        <v>115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36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ht="11.25" customHeight="1" x14ac:dyDescent="0.35">
      <c r="A66" s="843" t="s">
        <v>1289</v>
      </c>
      <c r="B66" s="836"/>
      <c r="C66" s="836"/>
      <c r="D66" s="836"/>
      <c r="E66" s="836"/>
      <c r="F66" s="836"/>
      <c r="G66" s="836"/>
      <c r="I66" s="836"/>
      <c r="K66" s="836"/>
      <c r="L66" s="836"/>
      <c r="M66" s="836"/>
      <c r="N66" s="836"/>
      <c r="O66" s="874" t="s">
        <v>853</v>
      </c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 ht="14.5" x14ac:dyDescent="0.35">
      <c r="A67" s="1139" t="s">
        <v>1757</v>
      </c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ht="14.5" x14ac:dyDescent="0.35"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ht="14.5" x14ac:dyDescent="0.35"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 ht="14.5" x14ac:dyDescent="0.35"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 ht="14.5" x14ac:dyDescent="0.35"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ht="14.5" x14ac:dyDescent="0.35"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ht="14.5" x14ac:dyDescent="0.35"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ht="14.5" x14ac:dyDescent="0.35"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ht="14.5" x14ac:dyDescent="0.35"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 ht="14.5" x14ac:dyDescent="0.35"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 ht="14.5" x14ac:dyDescent="0.35"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 ht="14.5" x14ac:dyDescent="0.35"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 ht="14.5" x14ac:dyDescent="0.35"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 ht="14.5" x14ac:dyDescent="0.35"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  <row r="81" spans="18:32" ht="14.5" x14ac:dyDescent="0.35"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8:32" ht="14.5" x14ac:dyDescent="0.35"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8:32" ht="14.5" x14ac:dyDescent="0.35"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</row>
    <row r="84" spans="18:32" ht="14.5" x14ac:dyDescent="0.35"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</row>
    <row r="85" spans="18:32" ht="14.5" x14ac:dyDescent="0.35"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</row>
    <row r="86" spans="18:32" ht="14.5" x14ac:dyDescent="0.35"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</row>
    <row r="87" spans="18:32" ht="14.5" x14ac:dyDescent="0.35"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</row>
    <row r="88" spans="18:32" ht="14.5" x14ac:dyDescent="0.35"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</row>
    <row r="89" spans="18:32" ht="14.5" x14ac:dyDescent="0.35"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</row>
    <row r="90" spans="18:32" ht="14.5" x14ac:dyDescent="0.35"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</row>
    <row r="91" spans="18:32" ht="14.5" x14ac:dyDescent="0.35"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</row>
    <row r="92" spans="18:32" ht="14.5" x14ac:dyDescent="0.35"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</row>
    <row r="93" spans="18:32" ht="14.5" x14ac:dyDescent="0.35"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</row>
    <row r="94" spans="18:32" ht="14.5" x14ac:dyDescent="0.35"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</row>
    <row r="95" spans="18:32" ht="14.5" x14ac:dyDescent="0.35"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</row>
    <row r="96" spans="18:32" ht="14.5" x14ac:dyDescent="0.35"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</row>
    <row r="97" spans="18:32" ht="14.5" x14ac:dyDescent="0.35"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</row>
    <row r="98" spans="18:32" ht="14.5" x14ac:dyDescent="0.35"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</row>
    <row r="99" spans="18:32" ht="14.5" x14ac:dyDescent="0.35"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</row>
    <row r="100" spans="18:32" ht="14.5" x14ac:dyDescent="0.35"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</row>
    <row r="101" spans="18:32" ht="14.5" x14ac:dyDescent="0.35"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</row>
    <row r="102" spans="18:32" ht="14.5" x14ac:dyDescent="0.35"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</row>
    <row r="103" spans="18:32" ht="14.5" x14ac:dyDescent="0.35"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</row>
    <row r="104" spans="18:32" ht="14.5" x14ac:dyDescent="0.35"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</row>
    <row r="105" spans="18:32" ht="14.5" x14ac:dyDescent="0.35"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</row>
    <row r="106" spans="18:32" ht="14.5" x14ac:dyDescent="0.35"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</row>
    <row r="107" spans="18:32" ht="14.5" x14ac:dyDescent="0.35"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</row>
    <row r="108" spans="18:32" ht="14.5" x14ac:dyDescent="0.35"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</row>
    <row r="109" spans="18:32" ht="14.5" x14ac:dyDescent="0.35"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</row>
    <row r="110" spans="18:32" ht="14.5" x14ac:dyDescent="0.35"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</row>
    <row r="111" spans="18:32" ht="14.5" x14ac:dyDescent="0.35"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</row>
    <row r="112" spans="18:32" ht="14.5" x14ac:dyDescent="0.35"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</row>
    <row r="113" spans="18:32" ht="14.5" x14ac:dyDescent="0.35"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Sheet145"/>
  <dimension ref="A1:O66"/>
  <sheetViews>
    <sheetView showGridLines="0" workbookViewId="0">
      <selection sqref="A1:O1"/>
    </sheetView>
  </sheetViews>
  <sheetFormatPr defaultColWidth="7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7.54296875" style="834"/>
  </cols>
  <sheetData>
    <row r="1" spans="1:15" ht="28.4" customHeight="1" x14ac:dyDescent="0.25">
      <c r="A1" s="1752" t="s">
        <v>1472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9" customHeight="1" x14ac:dyDescent="0.25">
      <c r="B6" s="1740" t="s">
        <v>83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8">
        <v>5602.010519917003</v>
      </c>
      <c r="C7" s="988">
        <v>9312.6962540000022</v>
      </c>
      <c r="D7" s="988">
        <v>4376.5163087930041</v>
      </c>
      <c r="E7" s="988">
        <v>8402.3439160000016</v>
      </c>
      <c r="F7" s="988">
        <v>1222.278424179</v>
      </c>
      <c r="G7" s="988">
        <v>868.84071699999993</v>
      </c>
      <c r="H7" s="988">
        <v>0.37041512100000001</v>
      </c>
      <c r="I7" s="988">
        <v>33.541339000000008</v>
      </c>
      <c r="J7" s="988">
        <v>2.1323708229999991</v>
      </c>
      <c r="K7" s="988">
        <v>5.8932979999999997</v>
      </c>
      <c r="L7" s="988">
        <v>0.71300100099999997</v>
      </c>
      <c r="M7" s="988">
        <v>2.0769839999999999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260.2374208279997</v>
      </c>
      <c r="C8" s="988">
        <v>1115.8330269999999</v>
      </c>
      <c r="D8" s="988">
        <v>184.16989624699974</v>
      </c>
      <c r="E8" s="988">
        <v>960.31455599999981</v>
      </c>
      <c r="F8" s="988">
        <v>75.956288992999987</v>
      </c>
      <c r="G8" s="988">
        <v>135.38811700000002</v>
      </c>
      <c r="H8" s="988">
        <v>8.2495365999999973E-2</v>
      </c>
      <c r="I8" s="988">
        <v>19.607889000000004</v>
      </c>
      <c r="J8" s="988">
        <v>2.5625470000000001E-2</v>
      </c>
      <c r="K8" s="988">
        <v>0.44302799999999998</v>
      </c>
      <c r="L8" s="988">
        <v>3.1147520000000001E-3</v>
      </c>
      <c r="M8" s="988">
        <v>7.943699999999998E-2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9.3422160000000005</v>
      </c>
      <c r="C9" s="988">
        <v>54.071718000000033</v>
      </c>
      <c r="D9" s="988">
        <v>8.0710754209999997</v>
      </c>
      <c r="E9" s="988">
        <v>52.618937000000024</v>
      </c>
      <c r="F9" s="988">
        <v>1.2624344290000002</v>
      </c>
      <c r="G9" s="988">
        <v>1.2957399999999999</v>
      </c>
      <c r="H9" s="988">
        <v>2.3654100000000002E-4</v>
      </c>
      <c r="I9" s="988">
        <v>1.4963000000000001E-2</v>
      </c>
      <c r="J9" s="988">
        <v>8.2158999999999999E-3</v>
      </c>
      <c r="K9" s="988">
        <v>0.13524900000000001</v>
      </c>
      <c r="L9" s="988">
        <v>2.5370900000000002E-4</v>
      </c>
      <c r="M9" s="988">
        <v>6.829E-3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190.44189391099997</v>
      </c>
      <c r="C10" s="988">
        <v>347.55611299999975</v>
      </c>
      <c r="D10" s="988">
        <v>50.564041108000012</v>
      </c>
      <c r="E10" s="988">
        <v>218.00651999999974</v>
      </c>
      <c r="F10" s="988">
        <v>139.72630885599997</v>
      </c>
      <c r="G10" s="988">
        <v>129.00395300000002</v>
      </c>
      <c r="H10" s="988">
        <v>5.9412699999999994E-3</v>
      </c>
      <c r="I10" s="988">
        <v>0.26201799999999997</v>
      </c>
      <c r="J10" s="988">
        <v>3.5320456E-2</v>
      </c>
      <c r="K10" s="988">
        <v>0.12161000000000001</v>
      </c>
      <c r="L10" s="988">
        <v>0.110282221</v>
      </c>
      <c r="M10" s="988">
        <v>0.16201199999999999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4.6346948509999999</v>
      </c>
      <c r="C11" s="988">
        <v>37.374793000000004</v>
      </c>
      <c r="D11" s="988">
        <v>4.3893387019999999</v>
      </c>
      <c r="E11" s="988">
        <v>36.390799000000001</v>
      </c>
      <c r="F11" s="988">
        <v>0.22675899999999999</v>
      </c>
      <c r="G11" s="988">
        <v>0.41398900000000005</v>
      </c>
      <c r="H11" s="988">
        <v>2.4936819999999997E-3</v>
      </c>
      <c r="I11" s="988">
        <v>0.46487699999999987</v>
      </c>
      <c r="J11" s="988">
        <v>2.32E-3</v>
      </c>
      <c r="K11" s="988">
        <v>1.8335999999999998E-2</v>
      </c>
      <c r="L11" s="988">
        <v>1.3783466999999999E-2</v>
      </c>
      <c r="M11" s="988">
        <v>8.6792000000000008E-2</v>
      </c>
      <c r="N11" s="985" t="s">
        <v>116</v>
      </c>
      <c r="O11" s="985" t="s">
        <v>116</v>
      </c>
    </row>
    <row r="12" spans="1:15" ht="9" customHeight="1" x14ac:dyDescent="0.25">
      <c r="A12" s="837" t="s">
        <v>1382</v>
      </c>
      <c r="B12" s="988">
        <v>19.561225722000007</v>
      </c>
      <c r="C12" s="988">
        <v>175.27098300000011</v>
      </c>
      <c r="D12" s="988">
        <v>19.010133452000005</v>
      </c>
      <c r="E12" s="988">
        <v>173.5362080000001</v>
      </c>
      <c r="F12" s="988">
        <v>0.51026803900000006</v>
      </c>
      <c r="G12" s="988">
        <v>0.88568100000000005</v>
      </c>
      <c r="H12" s="988">
        <v>5.5447809999999986E-3</v>
      </c>
      <c r="I12" s="988">
        <v>0.69449099999999997</v>
      </c>
      <c r="J12" s="988">
        <v>7.3239999999999998E-3</v>
      </c>
      <c r="K12" s="988">
        <v>6.0019999999999997E-2</v>
      </c>
      <c r="L12" s="988">
        <v>2.7955450000000003E-2</v>
      </c>
      <c r="M12" s="988">
        <v>9.4583000000000014E-2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5.396925562999999</v>
      </c>
      <c r="C13" s="988">
        <v>9.5732939999999971</v>
      </c>
      <c r="D13" s="988">
        <v>1.2949997200000001</v>
      </c>
      <c r="E13" s="988">
        <v>5.9132359999999977</v>
      </c>
      <c r="F13" s="988">
        <v>4.0934139279999995</v>
      </c>
      <c r="G13" s="988">
        <v>3.5057400000000003</v>
      </c>
      <c r="H13" s="988">
        <v>2.4951500000000001E-4</v>
      </c>
      <c r="I13" s="988">
        <v>0.13014199999999998</v>
      </c>
      <c r="J13" s="988">
        <v>8.2623999999999996E-3</v>
      </c>
      <c r="K13" s="988">
        <v>2.4176000000000003E-2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1.908268552</v>
      </c>
      <c r="C14" s="988">
        <v>7.9153000000000002</v>
      </c>
      <c r="D14" s="988">
        <v>1.854785905</v>
      </c>
      <c r="E14" s="988">
        <v>7.5195870000000005</v>
      </c>
      <c r="F14" s="988">
        <v>5.3173368000000006E-2</v>
      </c>
      <c r="G14" s="988">
        <v>0.34746599999999994</v>
      </c>
      <c r="H14" s="988">
        <v>3.0927899999999998E-4</v>
      </c>
      <c r="I14" s="988">
        <v>4.8246999999999998E-2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74.487544345999993</v>
      </c>
      <c r="C15" s="988">
        <v>72.638682999999972</v>
      </c>
      <c r="D15" s="988">
        <v>14.489414434</v>
      </c>
      <c r="E15" s="988">
        <v>41.008420999999984</v>
      </c>
      <c r="F15" s="988">
        <v>59.992889570000003</v>
      </c>
      <c r="G15" s="988">
        <v>31.427808999999996</v>
      </c>
      <c r="H15" s="988">
        <v>5.2126360000000005E-3</v>
      </c>
      <c r="I15" s="988">
        <v>0.19855</v>
      </c>
      <c r="J15" s="988">
        <v>0</v>
      </c>
      <c r="K15" s="988">
        <v>0</v>
      </c>
      <c r="L15" s="988">
        <v>2.7705999999999999E-5</v>
      </c>
      <c r="M15" s="988">
        <v>3.9030000000000002E-3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4.3463887340000005</v>
      </c>
      <c r="C16" s="988">
        <v>35.466599000000016</v>
      </c>
      <c r="D16" s="988">
        <v>4.1659860360000005</v>
      </c>
      <c r="E16" s="988">
        <v>35.179349000000009</v>
      </c>
      <c r="F16" s="988">
        <v>0.17084222299999999</v>
      </c>
      <c r="G16" s="988">
        <v>0.167433</v>
      </c>
      <c r="H16" s="988">
        <v>3.4835499999999995E-4</v>
      </c>
      <c r="I16" s="988">
        <v>6.3050999999999996E-2</v>
      </c>
      <c r="J16" s="988">
        <v>7.3899999999999997E-4</v>
      </c>
      <c r="K16" s="988">
        <v>6.4019999999999997E-3</v>
      </c>
      <c r="L16" s="988">
        <v>8.4731199999999989E-3</v>
      </c>
      <c r="M16" s="988">
        <v>5.0363999999999999E-2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2.9331779520000003</v>
      </c>
      <c r="C17" s="988">
        <v>8.8318519999999978</v>
      </c>
      <c r="D17" s="988">
        <v>2.9327463710000004</v>
      </c>
      <c r="E17" s="988">
        <v>8.7878809999999987</v>
      </c>
      <c r="F17" s="988">
        <v>0</v>
      </c>
      <c r="G17" s="988">
        <v>0</v>
      </c>
      <c r="H17" s="988">
        <v>3.1515800000000001E-4</v>
      </c>
      <c r="I17" s="988">
        <v>3.9837999999999998E-2</v>
      </c>
      <c r="J17" s="988">
        <v>0</v>
      </c>
      <c r="K17" s="988">
        <v>0</v>
      </c>
      <c r="L17" s="988">
        <v>1.1642300000000001E-4</v>
      </c>
      <c r="M17" s="988">
        <v>4.1330000000000004E-3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3361.4686341360039</v>
      </c>
      <c r="C18" s="988">
        <v>3975.2773080000015</v>
      </c>
      <c r="D18" s="988">
        <v>2987.612182557004</v>
      </c>
      <c r="E18" s="988">
        <v>3858.3261200000015</v>
      </c>
      <c r="F18" s="988">
        <v>372.13855716400002</v>
      </c>
      <c r="G18" s="988">
        <v>112.13244599999996</v>
      </c>
      <c r="H18" s="988">
        <v>1.6816413999999998E-2</v>
      </c>
      <c r="I18" s="988">
        <v>1.4718849999999999</v>
      </c>
      <c r="J18" s="988">
        <v>1.6277761259999999</v>
      </c>
      <c r="K18" s="988">
        <v>2.9853819999999991</v>
      </c>
      <c r="L18" s="988">
        <v>7.3301875000000002E-2</v>
      </c>
      <c r="M18" s="988">
        <v>0.36147500000000005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2.0701034360000001</v>
      </c>
      <c r="C19" s="988">
        <v>5.1366889999999996</v>
      </c>
      <c r="D19" s="988">
        <v>1.3726696300000003</v>
      </c>
      <c r="E19" s="988">
        <v>4.5225729999999995</v>
      </c>
      <c r="F19" s="988">
        <v>0.696845673</v>
      </c>
      <c r="G19" s="988">
        <v>0.52225500000000002</v>
      </c>
      <c r="H19" s="988">
        <v>3.08065E-4</v>
      </c>
      <c r="I19" s="988">
        <v>8.1975000000000006E-2</v>
      </c>
      <c r="J19" s="988">
        <v>0</v>
      </c>
      <c r="K19" s="988">
        <v>0</v>
      </c>
      <c r="L19" s="988">
        <v>2.8006799999999996E-4</v>
      </c>
      <c r="M19" s="988">
        <v>9.885999999999999E-3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19.096515185999998</v>
      </c>
      <c r="C20" s="988">
        <v>111.41628199999998</v>
      </c>
      <c r="D20" s="988">
        <v>3.828102892</v>
      </c>
      <c r="E20" s="988">
        <v>14.516209999999999</v>
      </c>
      <c r="F20" s="988">
        <v>15.127632388</v>
      </c>
      <c r="G20" s="988">
        <v>95.05803299999998</v>
      </c>
      <c r="H20" s="988">
        <v>0.14035890600000001</v>
      </c>
      <c r="I20" s="988">
        <v>1.8256090000000003</v>
      </c>
      <c r="J20" s="988">
        <v>4.0400000000000001E-4</v>
      </c>
      <c r="K20" s="988">
        <v>1.5522000000000001E-2</v>
      </c>
      <c r="L20" s="988">
        <v>1.7000000000000003E-5</v>
      </c>
      <c r="M20" s="988">
        <v>9.0800000000000006E-4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788.1974303400001</v>
      </c>
      <c r="C21" s="988">
        <v>1672.6111659999999</v>
      </c>
      <c r="D21" s="988">
        <v>707.56750797500013</v>
      </c>
      <c r="E21" s="988">
        <v>1639.7650649999998</v>
      </c>
      <c r="F21" s="988">
        <v>80.315164433000007</v>
      </c>
      <c r="G21" s="988">
        <v>28.324867000000005</v>
      </c>
      <c r="H21" s="988">
        <v>4.685728900000001E-2</v>
      </c>
      <c r="I21" s="988">
        <v>2.8670089999999999</v>
      </c>
      <c r="J21" s="988">
        <v>0.220977804</v>
      </c>
      <c r="K21" s="988">
        <v>1.4298589999999998</v>
      </c>
      <c r="L21" s="988">
        <v>4.6922838999999994E-2</v>
      </c>
      <c r="M21" s="988">
        <v>0.22436599999999998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17.498439441999992</v>
      </c>
      <c r="C22" s="988">
        <v>42.299001000000018</v>
      </c>
      <c r="D22" s="988">
        <v>13.169139257999994</v>
      </c>
      <c r="E22" s="988">
        <v>34.88211800000002</v>
      </c>
      <c r="F22" s="988">
        <v>4.3266540549999988</v>
      </c>
      <c r="G22" s="988">
        <v>7.2509089999999992</v>
      </c>
      <c r="H22" s="988">
        <v>5.9902899999999984E-4</v>
      </c>
      <c r="I22" s="988">
        <v>0.146924</v>
      </c>
      <c r="J22" s="988">
        <v>2.0010000000000002E-3</v>
      </c>
      <c r="K22" s="988">
        <v>1.5672000000000002E-2</v>
      </c>
      <c r="L22" s="988">
        <v>4.6099999999999996E-5</v>
      </c>
      <c r="M22" s="988">
        <v>3.3779999999999999E-3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7.4627732229999992</v>
      </c>
      <c r="C23" s="988">
        <v>85.585996999999992</v>
      </c>
      <c r="D23" s="988">
        <v>7.4562616039999989</v>
      </c>
      <c r="E23" s="988">
        <v>85.134154999999993</v>
      </c>
      <c r="F23" s="988">
        <v>9.9026999999999991E-4</v>
      </c>
      <c r="G23" s="988">
        <v>1.2407999999999999E-2</v>
      </c>
      <c r="H23" s="988">
        <v>3.3502489999999996E-3</v>
      </c>
      <c r="I23" s="988">
        <v>0.37695499999999998</v>
      </c>
      <c r="J23" s="988">
        <v>3.9399999999999998E-4</v>
      </c>
      <c r="K23" s="988">
        <v>4.9630000000000004E-3</v>
      </c>
      <c r="L23" s="988">
        <v>1.7771E-3</v>
      </c>
      <c r="M23" s="988">
        <v>5.7515999999999998E-2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54.688741389999983</v>
      </c>
      <c r="C24" s="988">
        <v>61.306778999999992</v>
      </c>
      <c r="D24" s="988">
        <v>45.513946800999989</v>
      </c>
      <c r="E24" s="988">
        <v>48.032517999999989</v>
      </c>
      <c r="F24" s="988">
        <v>9.1714051249999979</v>
      </c>
      <c r="G24" s="988">
        <v>13.134744000000001</v>
      </c>
      <c r="H24" s="988">
        <v>3.2780319999999997E-3</v>
      </c>
      <c r="I24" s="988">
        <v>0.127666</v>
      </c>
      <c r="J24" s="988">
        <v>9.9999999999999995E-7</v>
      </c>
      <c r="K24" s="988">
        <v>2.42E-4</v>
      </c>
      <c r="L24" s="988">
        <v>1.1043199999999999E-4</v>
      </c>
      <c r="M24" s="988">
        <v>1.1609E-2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166.46203829800012</v>
      </c>
      <c r="C25" s="988">
        <v>404.32585399999988</v>
      </c>
      <c r="D25" s="988">
        <v>139.84413253600013</v>
      </c>
      <c r="E25" s="988">
        <v>395.48622899999987</v>
      </c>
      <c r="F25" s="988">
        <v>26.556581995999998</v>
      </c>
      <c r="G25" s="988">
        <v>7.7354349999999998</v>
      </c>
      <c r="H25" s="988">
        <v>5.6742290000000011E-3</v>
      </c>
      <c r="I25" s="988">
        <v>0.570357</v>
      </c>
      <c r="J25" s="988">
        <v>5.2760062000000003E-2</v>
      </c>
      <c r="K25" s="988">
        <v>0.42135600000000001</v>
      </c>
      <c r="L25" s="988">
        <v>2.8894749999999999E-3</v>
      </c>
      <c r="M25" s="988">
        <v>0.11247700000000001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16.957817148999997</v>
      </c>
      <c r="C26" s="988">
        <v>27.682499</v>
      </c>
      <c r="D26" s="988">
        <v>3.676621557000002</v>
      </c>
      <c r="E26" s="988">
        <v>6.825683999999999</v>
      </c>
      <c r="F26" s="988">
        <v>13.281091972999999</v>
      </c>
      <c r="G26" s="988">
        <v>20.851148000000002</v>
      </c>
      <c r="H26" s="988">
        <v>8.1308000000000001E-5</v>
      </c>
      <c r="I26" s="988">
        <v>4.1130000000000003E-3</v>
      </c>
      <c r="J26" s="988">
        <v>6.0000000000000002E-6</v>
      </c>
      <c r="K26" s="988">
        <v>2.5599999999999999E-4</v>
      </c>
      <c r="L26" s="988">
        <v>1.6311E-5</v>
      </c>
      <c r="M26" s="988">
        <v>1.2980000000000001E-3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8.7513819580000014</v>
      </c>
      <c r="C27" s="988">
        <v>18.249689000000004</v>
      </c>
      <c r="D27" s="988">
        <v>4.5587265450000007</v>
      </c>
      <c r="E27" s="988">
        <v>15.294705000000004</v>
      </c>
      <c r="F27" s="988">
        <v>4.1905948950000003</v>
      </c>
      <c r="G27" s="988">
        <v>2.7946859999999996</v>
      </c>
      <c r="H27" s="988">
        <v>1.5448500000000002E-3</v>
      </c>
      <c r="I27" s="988">
        <v>0.13858300000000001</v>
      </c>
      <c r="J27" s="988">
        <v>0</v>
      </c>
      <c r="K27" s="988">
        <v>0</v>
      </c>
      <c r="L27" s="988">
        <v>5.1566800000000005E-4</v>
      </c>
      <c r="M27" s="988">
        <v>2.1714999999999998E-2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11.325478751999992</v>
      </c>
      <c r="C28" s="988">
        <v>31.403416000000014</v>
      </c>
      <c r="D28" s="988">
        <v>11.318449802999991</v>
      </c>
      <c r="E28" s="988">
        <v>31.143954000000015</v>
      </c>
      <c r="F28" s="988">
        <v>0</v>
      </c>
      <c r="G28" s="988">
        <v>0</v>
      </c>
      <c r="H28" s="988">
        <v>4.5259659999999993E-3</v>
      </c>
      <c r="I28" s="988">
        <v>0.25503500000000007</v>
      </c>
      <c r="J28" s="988">
        <v>1.2E-4</v>
      </c>
      <c r="K28" s="988">
        <v>4.4799999999999999E-4</v>
      </c>
      <c r="L28" s="988">
        <v>2.382983E-3</v>
      </c>
      <c r="M28" s="988">
        <v>3.9789999999999999E-3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1.5733676669999996</v>
      </c>
      <c r="C29" s="988">
        <v>4.3549030000000002</v>
      </c>
      <c r="D29" s="988">
        <v>0.67316811799999954</v>
      </c>
      <c r="E29" s="988">
        <v>3.3674379999999999</v>
      </c>
      <c r="F29" s="988">
        <v>0.89563922500000004</v>
      </c>
      <c r="G29" s="988">
        <v>0.84382199999999996</v>
      </c>
      <c r="H29" s="988">
        <v>4.5603239999999993E-3</v>
      </c>
      <c r="I29" s="988">
        <v>0.14364299999999999</v>
      </c>
      <c r="J29" s="988">
        <v>0</v>
      </c>
      <c r="K29" s="988">
        <v>0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335.60021596899998</v>
      </c>
      <c r="C30" s="988">
        <v>507.92143700000008</v>
      </c>
      <c r="D30" s="988">
        <v>93.469296716999949</v>
      </c>
      <c r="E30" s="988">
        <v>321.34179800000004</v>
      </c>
      <c r="F30" s="988">
        <v>241.55409219600003</v>
      </c>
      <c r="G30" s="988">
        <v>184.41400800000002</v>
      </c>
      <c r="H30" s="988">
        <v>2.5786738000000007E-2</v>
      </c>
      <c r="I30" s="988">
        <v>1.3080259999999999</v>
      </c>
      <c r="J30" s="988">
        <v>0.1327895</v>
      </c>
      <c r="K30" s="988">
        <v>0.15414900000000001</v>
      </c>
      <c r="L30" s="988">
        <v>0.41825081800000002</v>
      </c>
      <c r="M30" s="988">
        <v>0.70345599999999997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91.888453752000018</v>
      </c>
      <c r="C31" s="988">
        <v>215.7768080000001</v>
      </c>
      <c r="D31" s="988">
        <v>35.067966188000021</v>
      </c>
      <c r="E31" s="988">
        <v>189.3377220000001</v>
      </c>
      <c r="F31" s="988">
        <v>56.804923629999998</v>
      </c>
      <c r="G31" s="988">
        <v>24.389286999999996</v>
      </c>
      <c r="H31" s="988">
        <v>8.4070050000000004E-3</v>
      </c>
      <c r="I31" s="988">
        <v>1.988915</v>
      </c>
      <c r="J31" s="988">
        <v>6.507105E-3</v>
      </c>
      <c r="K31" s="988">
        <v>4.4768999999999996E-2</v>
      </c>
      <c r="L31" s="988">
        <v>6.4982400000000002E-4</v>
      </c>
      <c r="M31" s="988">
        <v>1.6114999999999997E-2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16.166572549999998</v>
      </c>
      <c r="C32" s="988">
        <v>132.79839200000004</v>
      </c>
      <c r="D32" s="988">
        <v>16.093361367999997</v>
      </c>
      <c r="E32" s="988">
        <v>132.08498400000005</v>
      </c>
      <c r="F32" s="988">
        <v>7.012342399999999E-2</v>
      </c>
      <c r="G32" s="988">
        <v>0.17291399999999998</v>
      </c>
      <c r="H32" s="988">
        <v>1.9980889999999998E-3</v>
      </c>
      <c r="I32" s="988">
        <v>0.50561699999999998</v>
      </c>
      <c r="J32" s="988">
        <v>4.4999999999999999E-4</v>
      </c>
      <c r="K32" s="988">
        <v>9.3530000000000002E-3</v>
      </c>
      <c r="L32" s="988">
        <v>6.3966900000000004E-4</v>
      </c>
      <c r="M32" s="988">
        <v>2.5524000000000002E-2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129.48866421</v>
      </c>
      <c r="C33" s="988">
        <v>152.00056199999997</v>
      </c>
      <c r="D33" s="988">
        <v>14.352357848000002</v>
      </c>
      <c r="E33" s="988">
        <v>83.007148999999984</v>
      </c>
      <c r="F33" s="988">
        <v>115.13161332600001</v>
      </c>
      <c r="G33" s="988">
        <v>68.75071699999998</v>
      </c>
      <c r="H33" s="988">
        <v>3.1220449999999986E-3</v>
      </c>
      <c r="I33" s="988">
        <v>0.20496099999999995</v>
      </c>
      <c r="J33" s="988">
        <v>3.77E-4</v>
      </c>
      <c r="K33" s="988">
        <v>2.506E-3</v>
      </c>
      <c r="L33" s="988">
        <v>1.1939910000000001E-3</v>
      </c>
      <c r="M33" s="988">
        <v>3.5228999999999996E-2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2.4136000000000001E-2</v>
      </c>
      <c r="C34" s="988">
        <v>1.711E-2</v>
      </c>
      <c r="D34" s="988">
        <v>0</v>
      </c>
      <c r="E34" s="988">
        <v>0</v>
      </c>
      <c r="F34" s="988">
        <v>2.4136000000000001E-2</v>
      </c>
      <c r="G34" s="988">
        <v>1.711E-2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x14ac:dyDescent="0.25">
      <c r="B35" s="1751" t="s">
        <v>2051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8">
        <v>2324.6097643859998</v>
      </c>
      <c r="C36" s="988">
        <v>2690.2752110000001</v>
      </c>
      <c r="D36" s="988">
        <v>1601.2955793840001</v>
      </c>
      <c r="E36" s="988">
        <v>2473.1360349999995</v>
      </c>
      <c r="F36" s="988">
        <v>713.97904368800027</v>
      </c>
      <c r="G36" s="988">
        <v>196.89526399999997</v>
      </c>
      <c r="H36" s="988">
        <v>0.37376064399999998</v>
      </c>
      <c r="I36" s="988">
        <v>17.593628000000002</v>
      </c>
      <c r="J36" s="988">
        <v>8.9581220800000008</v>
      </c>
      <c r="K36" s="988">
        <v>2.5882139999999998</v>
      </c>
      <c r="L36" s="988">
        <v>3.25859E-3</v>
      </c>
      <c r="M36" s="988">
        <v>6.2070000000000007E-2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107.170911864</v>
      </c>
      <c r="C37" s="988">
        <v>465.77035000000018</v>
      </c>
      <c r="D37" s="988">
        <v>75.159339954000004</v>
      </c>
      <c r="E37" s="988">
        <v>411.76028100000013</v>
      </c>
      <c r="F37" s="988">
        <v>31.877866440999998</v>
      </c>
      <c r="G37" s="988">
        <v>46.517799999999994</v>
      </c>
      <c r="H37" s="988">
        <v>0.13110731699999997</v>
      </c>
      <c r="I37" s="988">
        <v>7.257784</v>
      </c>
      <c r="J37" s="988">
        <v>2.5971620000000001E-3</v>
      </c>
      <c r="K37" s="988">
        <v>0.23177899999999999</v>
      </c>
      <c r="L37" s="988">
        <v>9.9000000000000005E-7</v>
      </c>
      <c r="M37" s="988">
        <v>2.7060000000000001E-3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4.4937653519999996</v>
      </c>
      <c r="C38" s="988">
        <v>10.796222999999999</v>
      </c>
      <c r="D38" s="988">
        <v>3.1317054610000001</v>
      </c>
      <c r="E38" s="988">
        <v>8.5205850000000005</v>
      </c>
      <c r="F38" s="988">
        <v>1.3579238</v>
      </c>
      <c r="G38" s="988">
        <v>2.122703</v>
      </c>
      <c r="H38" s="988">
        <v>3.8449759999999999E-3</v>
      </c>
      <c r="I38" s="988">
        <v>0.12533500000000003</v>
      </c>
      <c r="J38" s="988">
        <v>2.9111499999999999E-4</v>
      </c>
      <c r="K38" s="988">
        <v>2.7600000000000003E-2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61.587542217999989</v>
      </c>
      <c r="C39" s="988">
        <v>118.11776599999999</v>
      </c>
      <c r="D39" s="988">
        <v>50.080450413999991</v>
      </c>
      <c r="E39" s="988">
        <v>99.381726</v>
      </c>
      <c r="F39" s="988">
        <v>11.503286899999999</v>
      </c>
      <c r="G39" s="988">
        <v>18.392607999999996</v>
      </c>
      <c r="H39" s="988">
        <v>2.4923200000000001E-3</v>
      </c>
      <c r="I39" s="988">
        <v>0.31930499999999995</v>
      </c>
      <c r="J39" s="988">
        <v>1.3125839999999999E-3</v>
      </c>
      <c r="K39" s="988">
        <v>2.4126999999999999E-2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2.9954717740000003</v>
      </c>
      <c r="C40" s="988">
        <v>7.2113160000000001</v>
      </c>
      <c r="D40" s="988">
        <v>1.3627120350000004</v>
      </c>
      <c r="E40" s="988">
        <v>3.3475279999999996</v>
      </c>
      <c r="F40" s="988">
        <v>1.6324887999999997</v>
      </c>
      <c r="G40" s="988">
        <v>3.8440320000000003</v>
      </c>
      <c r="H40" s="988">
        <v>5.8999999999999998E-5</v>
      </c>
      <c r="I40" s="988">
        <v>2.8830000000000001E-3</v>
      </c>
      <c r="J40" s="988">
        <v>2.1193899999999999E-4</v>
      </c>
      <c r="K40" s="988">
        <v>1.6873000000000003E-2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1382</v>
      </c>
      <c r="B41" s="988">
        <v>2.84416132</v>
      </c>
      <c r="C41" s="988">
        <v>14.096482000000002</v>
      </c>
      <c r="D41" s="988">
        <v>2.809766642</v>
      </c>
      <c r="E41" s="988">
        <v>13.173954000000002</v>
      </c>
      <c r="F41" s="988">
        <v>0</v>
      </c>
      <c r="G41" s="988">
        <v>0</v>
      </c>
      <c r="H41" s="988">
        <v>8.9319129999999979E-3</v>
      </c>
      <c r="I41" s="988">
        <v>0.89064599999999994</v>
      </c>
      <c r="J41" s="988">
        <v>2.5462765000000002E-2</v>
      </c>
      <c r="K41" s="988">
        <v>3.1882000000000001E-2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0.46938203699999997</v>
      </c>
      <c r="C42" s="988">
        <v>0.74556600000000017</v>
      </c>
      <c r="D42" s="988">
        <v>0.37359004899999992</v>
      </c>
      <c r="E42" s="988">
        <v>0.6700750000000002</v>
      </c>
      <c r="F42" s="988">
        <v>9.5737272000000012E-2</v>
      </c>
      <c r="G42" s="988">
        <v>6.9143999999999997E-2</v>
      </c>
      <c r="H42" s="988">
        <v>5.4716000000000003E-5</v>
      </c>
      <c r="I42" s="988">
        <v>6.3470000000000002E-3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1.1905123220000005</v>
      </c>
      <c r="C43" s="988">
        <v>3.4393610000000008</v>
      </c>
      <c r="D43" s="988">
        <v>0.62166494200000022</v>
      </c>
      <c r="E43" s="988">
        <v>2.5250680000000005</v>
      </c>
      <c r="F43" s="988">
        <v>0.56868700000000005</v>
      </c>
      <c r="G43" s="988">
        <v>0.90220499999999992</v>
      </c>
      <c r="H43" s="988">
        <v>8.7680000000000001E-5</v>
      </c>
      <c r="I43" s="988">
        <v>9.2309999999999996E-3</v>
      </c>
      <c r="J43" s="988">
        <v>7.2700000000000005E-5</v>
      </c>
      <c r="K43" s="988">
        <v>2.8569999999999997E-3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29.464796955000001</v>
      </c>
      <c r="C44" s="988">
        <v>17.397943999999999</v>
      </c>
      <c r="D44" s="988">
        <v>2.3805440930000006</v>
      </c>
      <c r="E44" s="988">
        <v>9.4985729999999986</v>
      </c>
      <c r="F44" s="988">
        <v>27.084046921999999</v>
      </c>
      <c r="G44" s="988">
        <v>7.8388579999999992</v>
      </c>
      <c r="H44" s="988">
        <v>7.6689999999999999E-5</v>
      </c>
      <c r="I44" s="988">
        <v>6.3460000000000001E-3</v>
      </c>
      <c r="J44" s="988">
        <v>1.2925E-4</v>
      </c>
      <c r="K44" s="988">
        <v>5.4167E-2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0.91447630199999996</v>
      </c>
      <c r="C45" s="988">
        <v>10.848424000000001</v>
      </c>
      <c r="D45" s="988">
        <v>0.90734407099999992</v>
      </c>
      <c r="E45" s="988">
        <v>10.322262000000002</v>
      </c>
      <c r="F45" s="988">
        <v>0</v>
      </c>
      <c r="G45" s="988">
        <v>0</v>
      </c>
      <c r="H45" s="988">
        <v>7.132231000000001E-3</v>
      </c>
      <c r="I45" s="988">
        <v>0.52616199999999991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0.50340296200000001</v>
      </c>
      <c r="C46" s="988">
        <v>5.3890509999999994</v>
      </c>
      <c r="D46" s="988">
        <v>0.502296521</v>
      </c>
      <c r="E46" s="988">
        <v>5.3093999999999992</v>
      </c>
      <c r="F46" s="988">
        <v>0</v>
      </c>
      <c r="G46" s="988">
        <v>0</v>
      </c>
      <c r="H46" s="988">
        <v>7.7074000000000012E-4</v>
      </c>
      <c r="I46" s="988">
        <v>6.3046000000000005E-2</v>
      </c>
      <c r="J46" s="988">
        <v>3.3570099999999999E-4</v>
      </c>
      <c r="K46" s="988">
        <v>1.6605000000000002E-2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1060.146212159</v>
      </c>
      <c r="C47" s="988">
        <v>1025.8856409999994</v>
      </c>
      <c r="D47" s="988">
        <v>1043.4446746220001</v>
      </c>
      <c r="E47" s="988">
        <v>1021.3339619999996</v>
      </c>
      <c r="F47" s="988">
        <v>7.8663601720000003</v>
      </c>
      <c r="G47" s="988">
        <v>2.7102240000000002</v>
      </c>
      <c r="H47" s="988">
        <v>2.0711151000000001E-2</v>
      </c>
      <c r="I47" s="988">
        <v>1.3086049999999998</v>
      </c>
      <c r="J47" s="988">
        <v>8.8112152140000006</v>
      </c>
      <c r="K47" s="988">
        <v>0.51764100000000002</v>
      </c>
      <c r="L47" s="988">
        <v>3.251E-3</v>
      </c>
      <c r="M47" s="988">
        <v>1.5208999999999999E-2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1.7760435290000007</v>
      </c>
      <c r="C48" s="988">
        <v>2.6972060000000004</v>
      </c>
      <c r="D48" s="988">
        <v>1.5942712190000006</v>
      </c>
      <c r="E48" s="988">
        <v>2.3879200000000003</v>
      </c>
      <c r="F48" s="988">
        <v>0.181613</v>
      </c>
      <c r="G48" s="988">
        <v>0.28972100000000001</v>
      </c>
      <c r="H48" s="988">
        <v>9.3999999999999989E-7</v>
      </c>
      <c r="I48" s="988">
        <v>1.1999999999999999E-4</v>
      </c>
      <c r="J48" s="988">
        <v>1.5837000000000002E-4</v>
      </c>
      <c r="K48" s="988">
        <v>1.9445E-2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24.195696349999999</v>
      </c>
      <c r="C49" s="988">
        <v>19.370328000000004</v>
      </c>
      <c r="D49" s="988">
        <v>21.694052039999999</v>
      </c>
      <c r="E49" s="988">
        <v>15.304505000000004</v>
      </c>
      <c r="F49" s="988">
        <v>2.4975271999999999</v>
      </c>
      <c r="G49" s="988">
        <v>3.9531639999999997</v>
      </c>
      <c r="H49" s="988">
        <v>4.0805850000000012E-3</v>
      </c>
      <c r="I49" s="988">
        <v>0.110585</v>
      </c>
      <c r="J49" s="988">
        <v>3.6525E-5</v>
      </c>
      <c r="K49" s="988">
        <v>2.0739999999999999E-3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262.71854777999988</v>
      </c>
      <c r="C50" s="988">
        <v>573.56413500000031</v>
      </c>
      <c r="D50" s="988">
        <v>258.55072922999989</v>
      </c>
      <c r="E50" s="988">
        <v>558.16739300000029</v>
      </c>
      <c r="F50" s="988">
        <v>4.0807285950000001</v>
      </c>
      <c r="G50" s="988">
        <v>13.312101</v>
      </c>
      <c r="H50" s="988">
        <v>1.4936391000000002E-2</v>
      </c>
      <c r="I50" s="988">
        <v>1.6520679999999996</v>
      </c>
      <c r="J50" s="988">
        <v>7.2152964E-2</v>
      </c>
      <c r="K50" s="988">
        <v>0.38863500000000001</v>
      </c>
      <c r="L50" s="988">
        <v>5.9999999999999997E-7</v>
      </c>
      <c r="M50" s="988">
        <v>4.3938000000000005E-2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26.152158416999999</v>
      </c>
      <c r="C51" s="988">
        <v>5.7951059999999996</v>
      </c>
      <c r="D51" s="988">
        <v>1.0196998960000001</v>
      </c>
      <c r="E51" s="988">
        <v>3.8716489999999997</v>
      </c>
      <c r="F51" s="988">
        <v>25.131492596000001</v>
      </c>
      <c r="G51" s="988">
        <v>1.8599670000000004</v>
      </c>
      <c r="H51" s="988">
        <v>8.0041999999999993E-4</v>
      </c>
      <c r="I51" s="988">
        <v>5.097899999999999E-2</v>
      </c>
      <c r="J51" s="988">
        <v>1.6550500000000001E-4</v>
      </c>
      <c r="K51" s="988">
        <v>1.2511E-2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1.7709599009999999</v>
      </c>
      <c r="C52" s="988">
        <v>12.732111000000005</v>
      </c>
      <c r="D52" s="988">
        <v>1.6853906279999997</v>
      </c>
      <c r="E52" s="988">
        <v>12.352235000000004</v>
      </c>
      <c r="F52" s="988">
        <v>0.08</v>
      </c>
      <c r="G52" s="988">
        <v>0.1232</v>
      </c>
      <c r="H52" s="988">
        <v>5.3340200000000001E-3</v>
      </c>
      <c r="I52" s="988">
        <v>0.22951600000000003</v>
      </c>
      <c r="J52" s="988">
        <v>2.3525300000000002E-4</v>
      </c>
      <c r="K52" s="988">
        <v>2.716E-2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10.199864443000004</v>
      </c>
      <c r="C53" s="988">
        <v>18.069033999999998</v>
      </c>
      <c r="D53" s="988">
        <v>5.2869050800000013</v>
      </c>
      <c r="E53" s="988">
        <v>10.788454000000002</v>
      </c>
      <c r="F53" s="988">
        <v>4.9105108200000007</v>
      </c>
      <c r="G53" s="988">
        <v>7.2270370000000002</v>
      </c>
      <c r="H53" s="988">
        <v>9.454200000000002E-4</v>
      </c>
      <c r="I53" s="988">
        <v>4.6528E-2</v>
      </c>
      <c r="J53" s="988">
        <v>1.5031229999999999E-3</v>
      </c>
      <c r="K53" s="988">
        <v>7.0149999999999995E-3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591.30369380400009</v>
      </c>
      <c r="C54" s="988">
        <v>115.46916000000002</v>
      </c>
      <c r="D54" s="988">
        <v>27.194793912000002</v>
      </c>
      <c r="E54" s="988">
        <v>74.283951000000016</v>
      </c>
      <c r="F54" s="988">
        <v>564.06888320200005</v>
      </c>
      <c r="G54" s="988">
        <v>38.340749999999993</v>
      </c>
      <c r="H54" s="988">
        <v>3.8840950000000013E-2</v>
      </c>
      <c r="I54" s="988">
        <v>2.7717899999999989</v>
      </c>
      <c r="J54" s="988">
        <v>1.1757399999999998E-3</v>
      </c>
      <c r="K54" s="988">
        <v>7.2668999999999997E-2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0.92755494999999999</v>
      </c>
      <c r="C55" s="988">
        <v>1.8537109999999999</v>
      </c>
      <c r="D55" s="988">
        <v>0.70827172100000002</v>
      </c>
      <c r="E55" s="988">
        <v>1.5201019999999998</v>
      </c>
      <c r="F55" s="988">
        <v>0.217968</v>
      </c>
      <c r="G55" s="988">
        <v>0.25150800000000001</v>
      </c>
      <c r="H55" s="988">
        <v>0</v>
      </c>
      <c r="I55" s="988">
        <v>0</v>
      </c>
      <c r="J55" s="988">
        <v>1.315229E-3</v>
      </c>
      <c r="K55" s="988">
        <v>8.2100999999999993E-2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2.7524023169999996</v>
      </c>
      <c r="C56" s="988">
        <v>5.6740200000000014</v>
      </c>
      <c r="D56" s="988">
        <v>1.9514921539999999</v>
      </c>
      <c r="E56" s="988">
        <v>4.166227000000001</v>
      </c>
      <c r="F56" s="988">
        <v>0.79927604599999991</v>
      </c>
      <c r="G56" s="988">
        <v>1.420356</v>
      </c>
      <c r="H56" s="988">
        <v>0</v>
      </c>
      <c r="I56" s="988">
        <v>0</v>
      </c>
      <c r="J56" s="988">
        <v>1.634117E-3</v>
      </c>
      <c r="K56" s="988">
        <v>8.7437000000000001E-2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2.7817000250000001</v>
      </c>
      <c r="C57" s="988">
        <v>3.8576800000000007</v>
      </c>
      <c r="D57" s="988">
        <v>2.7704030250000002</v>
      </c>
      <c r="E57" s="988">
        <v>3.8557180000000004</v>
      </c>
      <c r="F57" s="988">
        <v>0</v>
      </c>
      <c r="G57" s="988">
        <v>0</v>
      </c>
      <c r="H57" s="988">
        <v>8.0000000000000013E-6</v>
      </c>
      <c r="I57" s="988">
        <v>5.6899999999999995E-4</v>
      </c>
      <c r="J57" s="988">
        <v>1.1289E-2</v>
      </c>
      <c r="K57" s="988">
        <v>1.3929999999999999E-3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0.55877135499999997</v>
      </c>
      <c r="C58" s="988">
        <v>1.273066</v>
      </c>
      <c r="D58" s="988">
        <v>0.54134735499999997</v>
      </c>
      <c r="E58" s="988">
        <v>1.1847890000000001</v>
      </c>
      <c r="F58" s="988">
        <v>1.6774000000000001E-2</v>
      </c>
      <c r="G58" s="988">
        <v>7.4028999999999998E-2</v>
      </c>
      <c r="H58" s="988">
        <v>6.4999999999999997E-4</v>
      </c>
      <c r="I58" s="988">
        <v>1.4247999999999999E-2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81.232990190000024</v>
      </c>
      <c r="C59" s="988">
        <v>134.74004499999998</v>
      </c>
      <c r="D59" s="988">
        <v>67.178999781000016</v>
      </c>
      <c r="E59" s="988">
        <v>112.93328799999999</v>
      </c>
      <c r="F59" s="988">
        <v>13.939445299999999</v>
      </c>
      <c r="G59" s="988">
        <v>20.234283000000001</v>
      </c>
      <c r="H59" s="988">
        <v>0.101074077</v>
      </c>
      <c r="I59" s="988">
        <v>1.2815840000000003</v>
      </c>
      <c r="J59" s="988">
        <v>1.3465032E-2</v>
      </c>
      <c r="K59" s="988">
        <v>0.29067300000000001</v>
      </c>
      <c r="L59" s="988">
        <v>6.0000000000000002E-6</v>
      </c>
      <c r="M59" s="988">
        <v>2.1699999999999999E-4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27.968071615999992</v>
      </c>
      <c r="C60" s="988">
        <v>68.585448000000014</v>
      </c>
      <c r="D60" s="988">
        <v>20.639034292999991</v>
      </c>
      <c r="E60" s="988">
        <v>52.909953000000009</v>
      </c>
      <c r="F60" s="988">
        <v>7.2942168150000004</v>
      </c>
      <c r="G60" s="988">
        <v>14.634372000000001</v>
      </c>
      <c r="H60" s="988">
        <v>2.5970762999999997E-2</v>
      </c>
      <c r="I60" s="988">
        <v>0.54357600000000006</v>
      </c>
      <c r="J60" s="988">
        <v>8.8497449999999991E-3</v>
      </c>
      <c r="K60" s="988">
        <v>0.49754699999999996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6.6673991249999993</v>
      </c>
      <c r="C61" s="988">
        <v>22.705087000000002</v>
      </c>
      <c r="D61" s="988">
        <v>5.220160538</v>
      </c>
      <c r="E61" s="988">
        <v>21.239697</v>
      </c>
      <c r="F61" s="988">
        <v>1.4425377660000003</v>
      </c>
      <c r="G61" s="988">
        <v>1.2231990000000001</v>
      </c>
      <c r="H61" s="988">
        <v>1.549244E-3</v>
      </c>
      <c r="I61" s="988">
        <v>9.4897999999999996E-2</v>
      </c>
      <c r="J61" s="988">
        <v>3.151577E-3</v>
      </c>
      <c r="K61" s="988">
        <v>0.14729300000000001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11.823275319</v>
      </c>
      <c r="C62" s="988">
        <v>24.190949999999994</v>
      </c>
      <c r="D62" s="988">
        <v>4.4859397080000001</v>
      </c>
      <c r="E62" s="988">
        <v>12.326739999999997</v>
      </c>
      <c r="F62" s="988">
        <v>7.3316730410000002</v>
      </c>
      <c r="G62" s="988">
        <v>11.554003</v>
      </c>
      <c r="H62" s="988">
        <v>4.3011000000000004E-3</v>
      </c>
      <c r="I62" s="988">
        <v>0.28147699999999998</v>
      </c>
      <c r="J62" s="988">
        <v>1.3614699999999998E-3</v>
      </c>
      <c r="K62" s="988">
        <v>2.8730000000000002E-2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x14ac:dyDescent="0.25">
      <c r="A64" s="834" t="s">
        <v>117</v>
      </c>
      <c r="B64" s="836">
        <v>0</v>
      </c>
      <c r="C64" s="836">
        <v>0</v>
      </c>
      <c r="D64" s="836">
        <v>0</v>
      </c>
      <c r="E64" s="836">
        <v>0</v>
      </c>
      <c r="F64" s="836">
        <v>0</v>
      </c>
      <c r="G64" s="836">
        <v>0</v>
      </c>
      <c r="H64" s="833">
        <v>0</v>
      </c>
      <c r="I64" s="836">
        <v>0</v>
      </c>
      <c r="J64" s="833">
        <v>0</v>
      </c>
      <c r="K64" s="836">
        <v>0</v>
      </c>
      <c r="L64" s="836">
        <v>0</v>
      </c>
      <c r="M64" s="872">
        <v>0</v>
      </c>
      <c r="N64" s="872" t="s">
        <v>116</v>
      </c>
      <c r="O64" s="872" t="s">
        <v>116</v>
      </c>
    </row>
    <row r="65" spans="1:15" ht="11.25" customHeight="1" x14ac:dyDescent="0.25">
      <c r="A65" s="843" t="s">
        <v>117</v>
      </c>
      <c r="B65" s="836">
        <v>724.79026675</v>
      </c>
      <c r="C65" s="836">
        <v>635.58209599999998</v>
      </c>
      <c r="D65" s="836">
        <v>1.0505955629999999</v>
      </c>
      <c r="E65" s="836">
        <v>6.4008459999999996</v>
      </c>
      <c r="F65" s="836">
        <v>156.65316718700001</v>
      </c>
      <c r="G65" s="836">
        <v>111.34518300000001</v>
      </c>
      <c r="H65" s="833">
        <v>567.08650399999999</v>
      </c>
      <c r="I65" s="836">
        <v>517.83606699999996</v>
      </c>
      <c r="J65" s="833">
        <v>0</v>
      </c>
      <c r="K65" s="836">
        <v>0</v>
      </c>
      <c r="L65" s="836">
        <v>0</v>
      </c>
      <c r="M65" s="873">
        <v>0</v>
      </c>
      <c r="N65" s="836" t="s">
        <v>116</v>
      </c>
      <c r="O65" s="874" t="s">
        <v>116</v>
      </c>
    </row>
    <row r="66" spans="1:15" ht="11.15" customHeight="1" x14ac:dyDescent="0.25">
      <c r="A66" s="1139" t="s">
        <v>1757</v>
      </c>
      <c r="D66" s="836"/>
      <c r="E66" s="836"/>
      <c r="F66" s="836"/>
      <c r="G66" s="836"/>
      <c r="I66" s="836"/>
      <c r="K66" s="836"/>
      <c r="L66" s="836"/>
      <c r="M66" s="836"/>
      <c r="N66" s="836"/>
      <c r="O66" s="836"/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Sheet146"/>
  <dimension ref="A1:O66"/>
  <sheetViews>
    <sheetView showGridLines="0" workbookViewId="0">
      <selection sqref="A1:O1"/>
    </sheetView>
  </sheetViews>
  <sheetFormatPr defaultColWidth="7.45312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4" customWidth="1"/>
    <col min="10" max="10" width="4.54296875" style="833" customWidth="1"/>
    <col min="11" max="11" width="5.54296875" style="834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7.453125" style="834"/>
  </cols>
  <sheetData>
    <row r="1" spans="1:15" ht="28.4" customHeight="1" x14ac:dyDescent="0.25">
      <c r="A1" s="1752" t="s">
        <v>1473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9" customHeight="1" x14ac:dyDescent="0.2">
      <c r="A2" s="856">
        <v>2024</v>
      </c>
      <c r="D2" s="830"/>
      <c r="F2" s="864"/>
      <c r="H2" s="830"/>
      <c r="J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48" t="s">
        <v>4</v>
      </c>
      <c r="I3" s="1748"/>
      <c r="J3" s="1748" t="s">
        <v>5</v>
      </c>
      <c r="K3" s="1748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7"/>
      <c r="J5" s="866"/>
      <c r="K5" s="867"/>
      <c r="L5" s="866"/>
      <c r="M5" s="867"/>
    </row>
    <row r="6" spans="1:15" ht="10.4" customHeight="1" x14ac:dyDescent="0.25">
      <c r="B6" s="1740" t="s">
        <v>2052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8">
        <v>5306.8898622659999</v>
      </c>
      <c r="C7" s="988">
        <v>8985.9678789999998</v>
      </c>
      <c r="D7" s="988">
        <v>2679.5951533669995</v>
      </c>
      <c r="E7" s="988">
        <v>6810.563451</v>
      </c>
      <c r="F7" s="988">
        <v>1118.8043870060001</v>
      </c>
      <c r="G7" s="988">
        <v>668.99502199999995</v>
      </c>
      <c r="H7" s="988">
        <v>480.76793875199996</v>
      </c>
      <c r="I7" s="988">
        <v>531.66715999999997</v>
      </c>
      <c r="J7" s="988">
        <v>57.975780114999999</v>
      </c>
      <c r="K7" s="988">
        <v>533.41130300000009</v>
      </c>
      <c r="L7" s="988">
        <v>969.746603026</v>
      </c>
      <c r="M7" s="988">
        <v>441.33094300000005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119.81139615500003</v>
      </c>
      <c r="C8" s="988">
        <v>1065.4092799999999</v>
      </c>
      <c r="D8" s="988">
        <v>67.628534390000013</v>
      </c>
      <c r="E8" s="988">
        <v>980.986717</v>
      </c>
      <c r="F8" s="988">
        <v>51.064484</v>
      </c>
      <c r="G8" s="988">
        <v>32.729669999999999</v>
      </c>
      <c r="H8" s="988">
        <v>6.3224014999999995E-2</v>
      </c>
      <c r="I8" s="988">
        <v>43.137544000000005</v>
      </c>
      <c r="J8" s="988">
        <v>1.0551535000000001</v>
      </c>
      <c r="K8" s="988">
        <v>8.5551470000000016</v>
      </c>
      <c r="L8" s="988">
        <v>2.4999999999999999E-7</v>
      </c>
      <c r="M8" s="988">
        <v>2.02E-4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3.0980829490000006</v>
      </c>
      <c r="C9" s="988">
        <v>21.235387999999997</v>
      </c>
      <c r="D9" s="988">
        <v>3.0794639240000006</v>
      </c>
      <c r="E9" s="988">
        <v>20.865070999999997</v>
      </c>
      <c r="F9" s="988">
        <v>0</v>
      </c>
      <c r="G9" s="988">
        <v>0</v>
      </c>
      <c r="H9" s="988">
        <v>1.8619025000000004E-2</v>
      </c>
      <c r="I9" s="988">
        <v>0.37031699999999995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280.1473642549999</v>
      </c>
      <c r="C10" s="988">
        <v>484.22033799999991</v>
      </c>
      <c r="D10" s="988">
        <v>130.94291039199993</v>
      </c>
      <c r="E10" s="988">
        <v>383.98747199999991</v>
      </c>
      <c r="F10" s="988">
        <v>148.81926496399996</v>
      </c>
      <c r="G10" s="988">
        <v>95.640919999999994</v>
      </c>
      <c r="H10" s="988">
        <v>3.9301818999999995E-2</v>
      </c>
      <c r="I10" s="988">
        <v>2.148882</v>
      </c>
      <c r="J10" s="988">
        <v>0.34588708000000001</v>
      </c>
      <c r="K10" s="988">
        <v>2.4430639999999997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8.107101701999996</v>
      </c>
      <c r="C11" s="988">
        <v>13.171403000000003</v>
      </c>
      <c r="D11" s="988">
        <v>8.0372030949999971</v>
      </c>
      <c r="E11" s="988">
        <v>12.411908000000004</v>
      </c>
      <c r="F11" s="988">
        <v>2.4061300000000001E-2</v>
      </c>
      <c r="G11" s="988">
        <v>7.5529999999999998E-3</v>
      </c>
      <c r="H11" s="988">
        <v>1.9815269999999994E-3</v>
      </c>
      <c r="I11" s="988">
        <v>0.24351900000000001</v>
      </c>
      <c r="J11" s="988">
        <v>4.3855780000000004E-2</v>
      </c>
      <c r="K11" s="988">
        <v>0.50842299999999996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1382</v>
      </c>
      <c r="B12" s="988">
        <v>5.1830552709999997</v>
      </c>
      <c r="C12" s="988">
        <v>47.726485000000011</v>
      </c>
      <c r="D12" s="988">
        <v>4.9772248939999999</v>
      </c>
      <c r="E12" s="988">
        <v>44.99204000000001</v>
      </c>
      <c r="F12" s="988">
        <v>0</v>
      </c>
      <c r="G12" s="988">
        <v>0</v>
      </c>
      <c r="H12" s="988">
        <v>2.6394770000000003E-3</v>
      </c>
      <c r="I12" s="988">
        <v>0.50917899999999994</v>
      </c>
      <c r="J12" s="988">
        <v>0.20319089999999998</v>
      </c>
      <c r="K12" s="988">
        <v>2.2252659999999995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2.9690157420000003</v>
      </c>
      <c r="C13" s="988">
        <v>10.842810000000002</v>
      </c>
      <c r="D13" s="988">
        <v>2.1605003699999998</v>
      </c>
      <c r="E13" s="988">
        <v>7.7618510000000001</v>
      </c>
      <c r="F13" s="988">
        <v>0.80003800000000003</v>
      </c>
      <c r="G13" s="988">
        <v>2.3276210000000002</v>
      </c>
      <c r="H13" s="988">
        <v>8.2890119999999984E-3</v>
      </c>
      <c r="I13" s="988">
        <v>0.73904500000000006</v>
      </c>
      <c r="J13" s="988">
        <v>1.8835999999999999E-4</v>
      </c>
      <c r="K13" s="988">
        <v>1.4292999999999998E-2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1.0835259740000001</v>
      </c>
      <c r="C14" s="988">
        <v>11.569573999999999</v>
      </c>
      <c r="D14" s="988">
        <v>0.83834570400000008</v>
      </c>
      <c r="E14" s="988">
        <v>8.7372149999999991</v>
      </c>
      <c r="F14" s="988">
        <v>0</v>
      </c>
      <c r="G14" s="988">
        <v>0</v>
      </c>
      <c r="H14" s="988">
        <v>1.0550899999999996E-3</v>
      </c>
      <c r="I14" s="988">
        <v>0.11568199999999999</v>
      </c>
      <c r="J14" s="988">
        <v>0.24412487999999999</v>
      </c>
      <c r="K14" s="988">
        <v>2.7161590000000002</v>
      </c>
      <c r="L14" s="988">
        <v>2.9999999999999999E-7</v>
      </c>
      <c r="M14" s="988">
        <v>5.1800000000000001E-4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5.7757396089999995</v>
      </c>
      <c r="C15" s="988">
        <v>68.513028999999975</v>
      </c>
      <c r="D15" s="988">
        <v>5.6657531699999995</v>
      </c>
      <c r="E15" s="988">
        <v>66.281001999999972</v>
      </c>
      <c r="F15" s="988">
        <v>0</v>
      </c>
      <c r="G15" s="988">
        <v>0</v>
      </c>
      <c r="H15" s="988">
        <v>8.3443900000000019E-4</v>
      </c>
      <c r="I15" s="988">
        <v>1.0486119999999999</v>
      </c>
      <c r="J15" s="988">
        <v>0.109152</v>
      </c>
      <c r="K15" s="988">
        <v>1.1834149999999999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1.2704766079999998</v>
      </c>
      <c r="C16" s="988">
        <v>90.906776000000008</v>
      </c>
      <c r="D16" s="988">
        <v>1.2558761119999999</v>
      </c>
      <c r="E16" s="988">
        <v>90.541262000000003</v>
      </c>
      <c r="F16" s="988">
        <v>0</v>
      </c>
      <c r="G16" s="988">
        <v>0</v>
      </c>
      <c r="H16" s="988">
        <v>2.2705600000000003E-4</v>
      </c>
      <c r="I16" s="988">
        <v>4.3391000000000006E-2</v>
      </c>
      <c r="J16" s="988">
        <v>1.4373440000000001E-2</v>
      </c>
      <c r="K16" s="988">
        <v>0.32212299999999999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0.29884807600000002</v>
      </c>
      <c r="C17" s="988">
        <v>5.6017989999999998</v>
      </c>
      <c r="D17" s="988">
        <v>0.29858638900000001</v>
      </c>
      <c r="E17" s="988">
        <v>5.5338270000000005</v>
      </c>
      <c r="F17" s="988">
        <v>0</v>
      </c>
      <c r="G17" s="988">
        <v>0</v>
      </c>
      <c r="H17" s="988">
        <v>1.3534699999999999E-4</v>
      </c>
      <c r="I17" s="988">
        <v>5.7776000000000008E-2</v>
      </c>
      <c r="J17" s="988">
        <v>1.2634000000000001E-4</v>
      </c>
      <c r="K17" s="988">
        <v>1.0196E-2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2896.9646839759989</v>
      </c>
      <c r="C18" s="988">
        <v>3359.9341190000005</v>
      </c>
      <c r="D18" s="988">
        <v>1649.2104560999992</v>
      </c>
      <c r="E18" s="988">
        <v>2577.7937100000004</v>
      </c>
      <c r="F18" s="988">
        <v>249.91579218999999</v>
      </c>
      <c r="G18" s="988">
        <v>173.51517999999993</v>
      </c>
      <c r="H18" s="988">
        <v>9.6210110999999987E-2</v>
      </c>
      <c r="I18" s="988">
        <v>7.8928709999999995</v>
      </c>
      <c r="J18" s="988">
        <v>28.050863898999996</v>
      </c>
      <c r="K18" s="988">
        <v>178.22428200000002</v>
      </c>
      <c r="L18" s="988">
        <v>969.69136167600004</v>
      </c>
      <c r="M18" s="988">
        <v>422.50807600000002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1.7072774729999998</v>
      </c>
      <c r="C19" s="988">
        <v>9.1173000000000002</v>
      </c>
      <c r="D19" s="988">
        <v>1.3053763749999998</v>
      </c>
      <c r="E19" s="988">
        <v>3.9601510000000006</v>
      </c>
      <c r="F19" s="988">
        <v>0</v>
      </c>
      <c r="G19" s="988">
        <v>0</v>
      </c>
      <c r="H19" s="988">
        <v>1.0813102E-2</v>
      </c>
      <c r="I19" s="988">
        <v>0.72191099999999997</v>
      </c>
      <c r="J19" s="988">
        <v>0.39108699599999996</v>
      </c>
      <c r="K19" s="988">
        <v>4.4338359999999994</v>
      </c>
      <c r="L19" s="988">
        <v>9.9999999999999995E-7</v>
      </c>
      <c r="M19" s="988">
        <v>1.4019999999999998E-3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150.39116422699999</v>
      </c>
      <c r="C20" s="988">
        <v>126.837912</v>
      </c>
      <c r="D20" s="988">
        <v>3.4471698660000016</v>
      </c>
      <c r="E20" s="988">
        <v>14.068317000000004</v>
      </c>
      <c r="F20" s="988">
        <v>146.94280054399999</v>
      </c>
      <c r="G20" s="988">
        <v>112.668717</v>
      </c>
      <c r="H20" s="988">
        <v>1.193817E-3</v>
      </c>
      <c r="I20" s="988">
        <v>0.100878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325.21432586100013</v>
      </c>
      <c r="C21" s="988">
        <v>1192.6694459999997</v>
      </c>
      <c r="D21" s="988">
        <v>235.78712656700006</v>
      </c>
      <c r="E21" s="988">
        <v>896.60282799999982</v>
      </c>
      <c r="F21" s="988">
        <v>72.431716451000014</v>
      </c>
      <c r="G21" s="988">
        <v>25.360323999999999</v>
      </c>
      <c r="H21" s="988">
        <v>3.8036942999999997E-2</v>
      </c>
      <c r="I21" s="988">
        <v>23.337500999999996</v>
      </c>
      <c r="J21" s="988">
        <v>16.9573432</v>
      </c>
      <c r="K21" s="988">
        <v>247.35519799999997</v>
      </c>
      <c r="L21" s="988">
        <v>1.027E-4</v>
      </c>
      <c r="M21" s="988">
        <v>1.3595000000000001E-2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39.247423960000006</v>
      </c>
      <c r="C22" s="988">
        <v>50.731524999999991</v>
      </c>
      <c r="D22" s="988">
        <v>6.7257747189999986</v>
      </c>
      <c r="E22" s="988">
        <v>29.38307399999999</v>
      </c>
      <c r="F22" s="988">
        <v>32.454010000000004</v>
      </c>
      <c r="G22" s="988">
        <v>20.017164000000005</v>
      </c>
      <c r="H22" s="988">
        <v>5.0315410000000022E-3</v>
      </c>
      <c r="I22" s="988">
        <v>0.61283699999999997</v>
      </c>
      <c r="J22" s="988">
        <v>6.2607099999999999E-2</v>
      </c>
      <c r="K22" s="988">
        <v>0.71764099999999997</v>
      </c>
      <c r="L22" s="988">
        <v>5.9999999999999997E-7</v>
      </c>
      <c r="M22" s="988">
        <v>8.0900000000000004E-4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3.1574723169999999</v>
      </c>
      <c r="C23" s="988">
        <v>82.848974000000013</v>
      </c>
      <c r="D23" s="988">
        <v>3.15645168</v>
      </c>
      <c r="E23" s="988">
        <v>82.708204000000009</v>
      </c>
      <c r="F23" s="988">
        <v>0</v>
      </c>
      <c r="G23" s="988">
        <v>0</v>
      </c>
      <c r="H23" s="988">
        <v>9.4865699999999999E-4</v>
      </c>
      <c r="I23" s="988">
        <v>0.13572800000000002</v>
      </c>
      <c r="J23" s="988">
        <v>7.1979999999999999E-5</v>
      </c>
      <c r="K23" s="988">
        <v>5.0419999999999996E-3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140.00809381100004</v>
      </c>
      <c r="C24" s="988">
        <v>111.23714800000002</v>
      </c>
      <c r="D24" s="988">
        <v>29.639124603000013</v>
      </c>
      <c r="E24" s="988">
        <v>79.351112000000015</v>
      </c>
      <c r="F24" s="988">
        <v>110.31600068400002</v>
      </c>
      <c r="G24" s="988">
        <v>10.627068000000001</v>
      </c>
      <c r="H24" s="988">
        <v>8.7682740000000012E-3</v>
      </c>
      <c r="I24" s="988">
        <v>5.3886759999999994</v>
      </c>
      <c r="J24" s="988">
        <v>0</v>
      </c>
      <c r="K24" s="988">
        <v>0</v>
      </c>
      <c r="L24" s="988">
        <v>4.4200250000000003E-2</v>
      </c>
      <c r="M24" s="988">
        <v>15.870291999999999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57.809268827999993</v>
      </c>
      <c r="C25" s="988">
        <v>729.19983400000024</v>
      </c>
      <c r="D25" s="988">
        <v>47.662509093999994</v>
      </c>
      <c r="E25" s="988">
        <v>634.57461600000011</v>
      </c>
      <c r="F25" s="988">
        <v>7.7339999999999996E-3</v>
      </c>
      <c r="G25" s="988">
        <v>5.5774999999999998E-2</v>
      </c>
      <c r="H25" s="988">
        <v>4.4844554000000002E-2</v>
      </c>
      <c r="I25" s="988">
        <v>10.483778999999998</v>
      </c>
      <c r="J25" s="988">
        <v>10.08324908</v>
      </c>
      <c r="K25" s="988">
        <v>81.151001000000008</v>
      </c>
      <c r="L25" s="988">
        <v>1.0932099999999998E-2</v>
      </c>
      <c r="M25" s="988">
        <v>2.9346630000000005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0.19161301800000005</v>
      </c>
      <c r="C26" s="988">
        <v>3.0296420000000004</v>
      </c>
      <c r="D26" s="988">
        <v>0.19058309000000004</v>
      </c>
      <c r="E26" s="988">
        <v>2.9409420000000002</v>
      </c>
      <c r="F26" s="988">
        <v>0</v>
      </c>
      <c r="G26" s="988">
        <v>0</v>
      </c>
      <c r="H26" s="988">
        <v>2.3538800000000003E-4</v>
      </c>
      <c r="I26" s="988">
        <v>4.0422999999999987E-2</v>
      </c>
      <c r="J26" s="988">
        <v>7.9454000000000005E-4</v>
      </c>
      <c r="K26" s="988">
        <v>4.8277E-2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0.97965260900000006</v>
      </c>
      <c r="C27" s="988">
        <v>5.756761</v>
      </c>
      <c r="D27" s="988">
        <v>0.97500436099999999</v>
      </c>
      <c r="E27" s="988">
        <v>5.3642100000000008</v>
      </c>
      <c r="F27" s="988">
        <v>4.2240000000000003E-3</v>
      </c>
      <c r="G27" s="988">
        <v>7.2290000000000007E-2</v>
      </c>
      <c r="H27" s="988">
        <v>2.3759800000000002E-4</v>
      </c>
      <c r="I27" s="988">
        <v>0.111319</v>
      </c>
      <c r="J27" s="988">
        <v>1.864E-4</v>
      </c>
      <c r="K27" s="988">
        <v>0.20877299999999999</v>
      </c>
      <c r="L27" s="988">
        <v>2.4999999999999999E-7</v>
      </c>
      <c r="M27" s="988">
        <v>1.6900000000000002E-4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4.6031391100000025</v>
      </c>
      <c r="C28" s="988">
        <v>14.910543000000002</v>
      </c>
      <c r="D28" s="988">
        <v>4.5955121240000025</v>
      </c>
      <c r="E28" s="988">
        <v>14.557087000000001</v>
      </c>
      <c r="F28" s="988">
        <v>0</v>
      </c>
      <c r="G28" s="988">
        <v>0</v>
      </c>
      <c r="H28" s="988">
        <v>1.8419260000000002E-3</v>
      </c>
      <c r="I28" s="988">
        <v>0.32024399999999981</v>
      </c>
      <c r="J28" s="988">
        <v>5.7850599999999999E-3</v>
      </c>
      <c r="K28" s="988">
        <v>3.3211999999999998E-2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8.2064051619999976</v>
      </c>
      <c r="C29" s="988">
        <v>22.638092</v>
      </c>
      <c r="D29" s="988">
        <v>8.048402347999998</v>
      </c>
      <c r="E29" s="988">
        <v>13.903864999999998</v>
      </c>
      <c r="F29" s="988">
        <v>0.15457299999999999</v>
      </c>
      <c r="G29" s="988">
        <v>0.76793200000000006</v>
      </c>
      <c r="H29" s="988">
        <v>3.4133939999999993E-3</v>
      </c>
      <c r="I29" s="988">
        <v>7.9649939999999999</v>
      </c>
      <c r="J29" s="988">
        <v>1.6420000000000002E-5</v>
      </c>
      <c r="K29" s="988">
        <v>1.3009999999999999E-3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542.84942487400008</v>
      </c>
      <c r="C30" s="988">
        <v>574.0338889999997</v>
      </c>
      <c r="D30" s="988">
        <v>413.36954116700008</v>
      </c>
      <c r="E30" s="988">
        <v>477.12492499999973</v>
      </c>
      <c r="F30" s="988">
        <v>129.08591731300004</v>
      </c>
      <c r="G30" s="988">
        <v>87.656201999999993</v>
      </c>
      <c r="H30" s="988">
        <v>2.3795753999999999E-2</v>
      </c>
      <c r="I30" s="988">
        <v>6.8930699999999998</v>
      </c>
      <c r="J30" s="988">
        <v>0.37016763999999996</v>
      </c>
      <c r="K30" s="988">
        <v>2.3591860000000002</v>
      </c>
      <c r="L30" s="988">
        <v>3.0000000000000001E-6</v>
      </c>
      <c r="M30" s="988">
        <v>5.0600000000000005E-4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27.875216191000003</v>
      </c>
      <c r="C31" s="988">
        <v>136.23021100000003</v>
      </c>
      <c r="D31" s="988">
        <v>27.514798860999999</v>
      </c>
      <c r="E31" s="988">
        <v>121.82716400000002</v>
      </c>
      <c r="F31" s="988">
        <v>0.33793156000000002</v>
      </c>
      <c r="G31" s="988">
        <v>0.26550099999999999</v>
      </c>
      <c r="H31" s="988">
        <v>2.2478370000000004E-2</v>
      </c>
      <c r="I31" s="988">
        <v>13.939926000000002</v>
      </c>
      <c r="J31" s="988">
        <v>6.4999999999999996E-6</v>
      </c>
      <c r="K31" s="988">
        <v>0.196909</v>
      </c>
      <c r="L31" s="988">
        <v>9.0000000000000007E-7</v>
      </c>
      <c r="M31" s="988">
        <v>7.1100000000000004E-4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3.5283949319999994</v>
      </c>
      <c r="C32" s="988">
        <v>65.814238999999986</v>
      </c>
      <c r="D32" s="988">
        <v>3.4903008629999994</v>
      </c>
      <c r="E32" s="988">
        <v>65.128972999999988</v>
      </c>
      <c r="F32" s="988">
        <v>0</v>
      </c>
      <c r="G32" s="988">
        <v>0</v>
      </c>
      <c r="H32" s="988">
        <v>5.4807899999999982E-4</v>
      </c>
      <c r="I32" s="988">
        <v>0.23377300000000001</v>
      </c>
      <c r="J32" s="988">
        <v>3.7545989999999994E-2</v>
      </c>
      <c r="K32" s="988">
        <v>0.45149299999999998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17.985030476000002</v>
      </c>
      <c r="C33" s="988">
        <v>164.15434800000003</v>
      </c>
      <c r="D33" s="988">
        <v>17.313172009000002</v>
      </c>
      <c r="E33" s="988">
        <v>163.12058500000003</v>
      </c>
      <c r="F33" s="988">
        <v>0.66958399999999996</v>
      </c>
      <c r="G33" s="988">
        <v>0.59102900000000003</v>
      </c>
      <c r="H33" s="988">
        <v>2.2714369999999998E-3</v>
      </c>
      <c r="I33" s="988">
        <v>0.19566799999999998</v>
      </c>
      <c r="J33" s="988">
        <v>3.0300000000000002E-6</v>
      </c>
      <c r="K33" s="988">
        <v>0.24706600000000001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658.42666909999991</v>
      </c>
      <c r="C34" s="988">
        <v>517.62701400000003</v>
      </c>
      <c r="D34" s="988">
        <v>2.2794511000000002</v>
      </c>
      <c r="E34" s="988">
        <v>6.0553230000000005</v>
      </c>
      <c r="F34" s="988">
        <v>175.77625499999999</v>
      </c>
      <c r="G34" s="988">
        <v>106.692076</v>
      </c>
      <c r="H34" s="988">
        <v>480.37096299999996</v>
      </c>
      <c r="I34" s="988">
        <v>404.879615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51" t="s">
        <v>2053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8">
        <v>2853.5540497749994</v>
      </c>
      <c r="C36" s="988">
        <v>5784.2085780000007</v>
      </c>
      <c r="D36" s="988">
        <v>1680.3543132529999</v>
      </c>
      <c r="E36" s="988">
        <v>2600.7425080000012</v>
      </c>
      <c r="F36" s="988">
        <v>1099.7694482670001</v>
      </c>
      <c r="G36" s="988">
        <v>3110.0327369999995</v>
      </c>
      <c r="H36" s="988">
        <v>5.7686729650000013</v>
      </c>
      <c r="I36" s="988">
        <v>46.441907</v>
      </c>
      <c r="J36" s="988">
        <v>67.66161529</v>
      </c>
      <c r="K36" s="988">
        <v>26.991426000000004</v>
      </c>
      <c r="L36" s="988">
        <v>0</v>
      </c>
      <c r="M36" s="988">
        <v>0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292.372575047</v>
      </c>
      <c r="C37" s="988">
        <v>1761.27325</v>
      </c>
      <c r="D37" s="988">
        <v>102.52702896700001</v>
      </c>
      <c r="E37" s="988">
        <v>532.45489499999996</v>
      </c>
      <c r="F37" s="988">
        <v>184.558581</v>
      </c>
      <c r="G37" s="988">
        <v>1217.419496</v>
      </c>
      <c r="H37" s="988">
        <v>5.2786570000000008</v>
      </c>
      <c r="I37" s="988">
        <v>11.209479</v>
      </c>
      <c r="J37" s="988">
        <v>8.3080800000000007E-3</v>
      </c>
      <c r="K37" s="988">
        <v>0.18937999999999999</v>
      </c>
      <c r="L37" s="988">
        <v>0</v>
      </c>
      <c r="M37" s="988">
        <v>0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8.0989589110000022</v>
      </c>
      <c r="C38" s="988">
        <v>90.541181000000009</v>
      </c>
      <c r="D38" s="988">
        <v>4.7676781010000013</v>
      </c>
      <c r="E38" s="988">
        <v>57.520674</v>
      </c>
      <c r="F38" s="988">
        <v>3.3305449999999999</v>
      </c>
      <c r="G38" s="988">
        <v>32.771582000000002</v>
      </c>
      <c r="H38" s="988">
        <v>0</v>
      </c>
      <c r="I38" s="988">
        <v>0</v>
      </c>
      <c r="J38" s="988">
        <v>7.3580999999999994E-4</v>
      </c>
      <c r="K38" s="988">
        <v>0.24892500000000001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55.175363506999993</v>
      </c>
      <c r="C39" s="988">
        <v>109.09887000000001</v>
      </c>
      <c r="D39" s="988">
        <v>35.236519610999991</v>
      </c>
      <c r="E39" s="988">
        <v>32.447868</v>
      </c>
      <c r="F39" s="988">
        <v>19.938822000000002</v>
      </c>
      <c r="G39" s="988">
        <v>76.645432</v>
      </c>
      <c r="H39" s="988">
        <v>2.1896000000000002E-5</v>
      </c>
      <c r="I39" s="988">
        <v>5.5699999999999994E-3</v>
      </c>
      <c r="J39" s="988">
        <v>0</v>
      </c>
      <c r="K39" s="988">
        <v>0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0.91414279399999976</v>
      </c>
      <c r="C40" s="988">
        <v>4.3461740000000004</v>
      </c>
      <c r="D40" s="988">
        <v>0.54193879399999978</v>
      </c>
      <c r="E40" s="988">
        <v>3.908973</v>
      </c>
      <c r="F40" s="988">
        <v>0.37220399999999998</v>
      </c>
      <c r="G40" s="988">
        <v>0.43720100000000001</v>
      </c>
      <c r="H40" s="988">
        <v>0</v>
      </c>
      <c r="I40" s="988">
        <v>0</v>
      </c>
      <c r="J40" s="988">
        <v>0</v>
      </c>
      <c r="K40" s="988">
        <v>0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1382</v>
      </c>
      <c r="B41" s="988">
        <v>12.134076886999997</v>
      </c>
      <c r="C41" s="988">
        <v>103.248181</v>
      </c>
      <c r="D41" s="988">
        <v>11.616348886999997</v>
      </c>
      <c r="E41" s="988">
        <v>98.083731999999998</v>
      </c>
      <c r="F41" s="988">
        <v>0.51772799999999997</v>
      </c>
      <c r="G41" s="988">
        <v>5.1644489999999994</v>
      </c>
      <c r="H41" s="988">
        <v>0</v>
      </c>
      <c r="I41" s="988">
        <v>0</v>
      </c>
      <c r="J41" s="988">
        <v>0</v>
      </c>
      <c r="K41" s="988">
        <v>0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3.7858400329999999</v>
      </c>
      <c r="C42" s="988">
        <v>14.10488</v>
      </c>
      <c r="D42" s="988">
        <v>0.48916027300000009</v>
      </c>
      <c r="E42" s="988">
        <v>1.833737</v>
      </c>
      <c r="F42" s="988">
        <v>3.29667976</v>
      </c>
      <c r="G42" s="988">
        <v>12.271143</v>
      </c>
      <c r="H42" s="988">
        <v>0</v>
      </c>
      <c r="I42" s="988">
        <v>0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6.1070982530000011</v>
      </c>
      <c r="C43" s="988">
        <v>18.125053000000001</v>
      </c>
      <c r="D43" s="988">
        <v>4.0924592530000012</v>
      </c>
      <c r="E43" s="988">
        <v>4.6927509999999995</v>
      </c>
      <c r="F43" s="988">
        <v>2.0146389999999998</v>
      </c>
      <c r="G43" s="988">
        <v>13.432302</v>
      </c>
      <c r="H43" s="988">
        <v>0</v>
      </c>
      <c r="I43" s="988">
        <v>0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118.123429577</v>
      </c>
      <c r="C44" s="988">
        <v>91.113158999999996</v>
      </c>
      <c r="D44" s="988">
        <v>10.025430577000002</v>
      </c>
      <c r="E44" s="988">
        <v>9.7783949999999997</v>
      </c>
      <c r="F44" s="988">
        <v>108.097999</v>
      </c>
      <c r="G44" s="988">
        <v>81.334763999999993</v>
      </c>
      <c r="H44" s="988">
        <v>0</v>
      </c>
      <c r="I44" s="988">
        <v>0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3.2127114979999996</v>
      </c>
      <c r="C45" s="988">
        <v>22.631986999999999</v>
      </c>
      <c r="D45" s="988">
        <v>2.1556984979999996</v>
      </c>
      <c r="E45" s="988">
        <v>11.794570999999999</v>
      </c>
      <c r="F45" s="988">
        <v>1.057013</v>
      </c>
      <c r="G45" s="988">
        <v>10.837415999999999</v>
      </c>
      <c r="H45" s="988">
        <v>0</v>
      </c>
      <c r="I45" s="988">
        <v>0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2.1063920810000001</v>
      </c>
      <c r="C46" s="988">
        <v>14.642889</v>
      </c>
      <c r="D46" s="988">
        <v>0.77103208099999987</v>
      </c>
      <c r="E46" s="988">
        <v>0.88736099999999996</v>
      </c>
      <c r="F46" s="988">
        <v>1.3353600000000001</v>
      </c>
      <c r="G46" s="988">
        <v>13.755528</v>
      </c>
      <c r="H46" s="988">
        <v>0</v>
      </c>
      <c r="I46" s="988">
        <v>0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1337.1174075679999</v>
      </c>
      <c r="C47" s="988">
        <v>1391.9926840000003</v>
      </c>
      <c r="D47" s="988">
        <v>1147.9763546679999</v>
      </c>
      <c r="E47" s="988">
        <v>1122.2913590000003</v>
      </c>
      <c r="F47" s="988">
        <v>121.4896629</v>
      </c>
      <c r="G47" s="988">
        <v>243.29502499999998</v>
      </c>
      <c r="H47" s="988">
        <v>0</v>
      </c>
      <c r="I47" s="988">
        <v>0</v>
      </c>
      <c r="J47" s="988">
        <v>67.651390000000006</v>
      </c>
      <c r="K47" s="988">
        <v>26.406300000000002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23.221295129000001</v>
      </c>
      <c r="C48" s="988">
        <v>14.410409000000001</v>
      </c>
      <c r="D48" s="988">
        <v>1.8617771289999998</v>
      </c>
      <c r="E48" s="988">
        <v>1.6783800000000004</v>
      </c>
      <c r="F48" s="988">
        <v>21.359518000000001</v>
      </c>
      <c r="G48" s="988">
        <v>12.732029000000001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16.278070423000003</v>
      </c>
      <c r="C49" s="988">
        <v>19.999140000000001</v>
      </c>
      <c r="D49" s="988">
        <v>0.63834109300000008</v>
      </c>
      <c r="E49" s="988">
        <v>4.4075139999999999</v>
      </c>
      <c r="F49" s="988">
        <v>15.639729330000002</v>
      </c>
      <c r="G49" s="988">
        <v>15.591626</v>
      </c>
      <c r="H49" s="988">
        <v>0</v>
      </c>
      <c r="I49" s="988">
        <v>0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221.96908695800002</v>
      </c>
      <c r="C50" s="988">
        <v>603.3026880000001</v>
      </c>
      <c r="D50" s="988">
        <v>171.792771289</v>
      </c>
      <c r="E50" s="988">
        <v>302.58628499999998</v>
      </c>
      <c r="F50" s="988">
        <v>50.173114759999997</v>
      </c>
      <c r="G50" s="988">
        <v>268.41403200000002</v>
      </c>
      <c r="H50" s="988">
        <v>2.7755089999999998E-3</v>
      </c>
      <c r="I50" s="988">
        <v>32.197113999999999</v>
      </c>
      <c r="J50" s="988">
        <v>4.2540000000000004E-4</v>
      </c>
      <c r="K50" s="988">
        <v>0.105257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20.737635787000002</v>
      </c>
      <c r="C51" s="988">
        <v>44.332447000000009</v>
      </c>
      <c r="D51" s="988">
        <v>5.5591127870000001</v>
      </c>
      <c r="E51" s="988">
        <v>12.308539000000001</v>
      </c>
      <c r="F51" s="988">
        <v>15.178523</v>
      </c>
      <c r="G51" s="988">
        <v>32.023908000000006</v>
      </c>
      <c r="H51" s="988">
        <v>0</v>
      </c>
      <c r="I51" s="988">
        <v>0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6.8179811370000003</v>
      </c>
      <c r="C52" s="988">
        <v>70.641435999999999</v>
      </c>
      <c r="D52" s="988">
        <v>2.1703701369999999</v>
      </c>
      <c r="E52" s="988">
        <v>27.509004999999998</v>
      </c>
      <c r="F52" s="988">
        <v>4.6476110000000004</v>
      </c>
      <c r="G52" s="988">
        <v>43.132430999999997</v>
      </c>
      <c r="H52" s="988">
        <v>0</v>
      </c>
      <c r="I52" s="988">
        <v>0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78.019179948000001</v>
      </c>
      <c r="C53" s="988">
        <v>84.097305000000006</v>
      </c>
      <c r="D53" s="988">
        <v>13.978427388000004</v>
      </c>
      <c r="E53" s="988">
        <v>10.150988999999997</v>
      </c>
      <c r="F53" s="988">
        <v>64.040751</v>
      </c>
      <c r="G53" s="988">
        <v>73.944589000000008</v>
      </c>
      <c r="H53" s="988">
        <v>1.5600000000000001E-6</v>
      </c>
      <c r="I53" s="988">
        <v>1.727E-3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162.98237783099998</v>
      </c>
      <c r="C54" s="988">
        <v>621.59476800000004</v>
      </c>
      <c r="D54" s="988">
        <v>87.948020930999974</v>
      </c>
      <c r="E54" s="988">
        <v>150.61563199999998</v>
      </c>
      <c r="F54" s="988">
        <v>74.917677999999995</v>
      </c>
      <c r="G54" s="988">
        <v>469.89953600000001</v>
      </c>
      <c r="H54" s="988">
        <v>0.11667889999999999</v>
      </c>
      <c r="I54" s="988">
        <v>1.0795999999999999</v>
      </c>
      <c r="J54" s="988">
        <v>0</v>
      </c>
      <c r="K54" s="988">
        <v>0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4.2388820239999996</v>
      </c>
      <c r="C55" s="988">
        <v>14.336036</v>
      </c>
      <c r="D55" s="988">
        <v>1.3421445540000001</v>
      </c>
      <c r="E55" s="988">
        <v>1.7606699999999997</v>
      </c>
      <c r="F55" s="988">
        <v>2.8967374699999997</v>
      </c>
      <c r="G55" s="988">
        <v>12.575366000000001</v>
      </c>
      <c r="H55" s="988">
        <v>0</v>
      </c>
      <c r="I55" s="988">
        <v>0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11.335871858000001</v>
      </c>
      <c r="C56" s="988">
        <v>10.149362</v>
      </c>
      <c r="D56" s="988">
        <v>8.2106837580000001</v>
      </c>
      <c r="E56" s="988">
        <v>6.2004269999999995</v>
      </c>
      <c r="F56" s="988">
        <v>3.125165</v>
      </c>
      <c r="G56" s="988">
        <v>3.9457240000000002</v>
      </c>
      <c r="H56" s="988">
        <v>2.3100000000000002E-5</v>
      </c>
      <c r="I56" s="988">
        <v>3.2109999999999999E-3</v>
      </c>
      <c r="J56" s="988">
        <v>0</v>
      </c>
      <c r="K56" s="988">
        <v>0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1.526818397</v>
      </c>
      <c r="C57" s="988">
        <v>9.7150060000000007</v>
      </c>
      <c r="D57" s="988">
        <v>0.99442739700000005</v>
      </c>
      <c r="E57" s="988">
        <v>4.1078520000000003</v>
      </c>
      <c r="F57" s="988">
        <v>0.53239099999999995</v>
      </c>
      <c r="G57" s="988">
        <v>5.6071540000000004</v>
      </c>
      <c r="H57" s="988">
        <v>0</v>
      </c>
      <c r="I57" s="988">
        <v>0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0.75104393100000011</v>
      </c>
      <c r="C58" s="988">
        <v>1.3135080000000001</v>
      </c>
      <c r="D58" s="988">
        <v>0.36800221100000008</v>
      </c>
      <c r="E58" s="988">
        <v>0.71259799999999995</v>
      </c>
      <c r="F58" s="988">
        <v>0.38304172000000003</v>
      </c>
      <c r="G58" s="988">
        <v>0.60091000000000006</v>
      </c>
      <c r="H58" s="988">
        <v>0</v>
      </c>
      <c r="I58" s="988">
        <v>0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297.76534399600007</v>
      </c>
      <c r="C59" s="988">
        <v>196.45467200000002</v>
      </c>
      <c r="D59" s="988">
        <v>36.833602429000003</v>
      </c>
      <c r="E59" s="988">
        <v>49.682283000000005</v>
      </c>
      <c r="F59" s="988">
        <v>260.56047056700004</v>
      </c>
      <c r="G59" s="988">
        <v>144.785619</v>
      </c>
      <c r="H59" s="988">
        <v>0.37051500000000004</v>
      </c>
      <c r="I59" s="988">
        <v>1.9452060000000002</v>
      </c>
      <c r="J59" s="988">
        <v>7.5600000000000005E-4</v>
      </c>
      <c r="K59" s="988">
        <v>4.1563999999999997E-2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115.94443048400001</v>
      </c>
      <c r="C60" s="988">
        <v>263.08530500000001</v>
      </c>
      <c r="D60" s="988">
        <v>7.1481704839999995</v>
      </c>
      <c r="E60" s="988">
        <v>27.331967000000006</v>
      </c>
      <c r="F60" s="988">
        <v>108.79626</v>
      </c>
      <c r="G60" s="988">
        <v>235.75333799999999</v>
      </c>
      <c r="H60" s="988">
        <v>0</v>
      </c>
      <c r="I60" s="988">
        <v>0</v>
      </c>
      <c r="J60" s="988">
        <v>0</v>
      </c>
      <c r="K60" s="988">
        <v>0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3.7768164890000007</v>
      </c>
      <c r="C61" s="988">
        <v>106.96817800000002</v>
      </c>
      <c r="D61" s="988">
        <v>1.9801024890000005</v>
      </c>
      <c r="E61" s="988">
        <v>93.855782000000019</v>
      </c>
      <c r="F61" s="988">
        <v>1.7967139999999999</v>
      </c>
      <c r="G61" s="988">
        <v>13.112396</v>
      </c>
      <c r="H61" s="988">
        <v>0</v>
      </c>
      <c r="I61" s="988">
        <v>0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49.041219226999999</v>
      </c>
      <c r="C62" s="988">
        <v>102.69001</v>
      </c>
      <c r="D62" s="988">
        <v>19.328709466999996</v>
      </c>
      <c r="E62" s="988">
        <v>32.140269000000004</v>
      </c>
      <c r="F62" s="988">
        <v>29.71250976</v>
      </c>
      <c r="G62" s="988">
        <v>70.549740999999997</v>
      </c>
      <c r="H62" s="988">
        <v>0</v>
      </c>
      <c r="I62" s="988">
        <v>0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x14ac:dyDescent="0.25">
      <c r="B64" s="836"/>
      <c r="C64" s="836"/>
      <c r="D64" s="836"/>
      <c r="E64" s="836"/>
      <c r="F64" s="836"/>
      <c r="G64" s="836"/>
      <c r="I64" s="836"/>
      <c r="K64" s="836"/>
      <c r="L64" s="836"/>
      <c r="M64" s="872"/>
      <c r="N64" s="872"/>
      <c r="O64" s="872"/>
    </row>
    <row r="65" spans="1:15" ht="11.25" customHeight="1" x14ac:dyDescent="0.25">
      <c r="A65" s="843" t="s">
        <v>1288</v>
      </c>
      <c r="B65" s="836"/>
      <c r="C65" s="836"/>
      <c r="D65" s="836"/>
      <c r="E65" s="836"/>
      <c r="F65" s="836"/>
      <c r="G65" s="836"/>
      <c r="I65" s="836"/>
      <c r="K65" s="836"/>
      <c r="L65" s="836"/>
      <c r="M65" s="873"/>
      <c r="N65" s="836"/>
      <c r="O65" s="874" t="s">
        <v>853</v>
      </c>
    </row>
    <row r="66" spans="1:15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51519-C398-4235-A12C-BFE3DDC5A659}">
  <dimension ref="A1:O66"/>
  <sheetViews>
    <sheetView showGridLines="0" zoomScaleSheetLayoutView="13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1474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9" customHeight="1" x14ac:dyDescent="0.2">
      <c r="A2" s="856">
        <v>2024</v>
      </c>
      <c r="D2" s="830"/>
      <c r="F2" s="864"/>
      <c r="H2" s="830"/>
      <c r="I2" s="830"/>
      <c r="J2" s="830"/>
      <c r="K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55" t="s">
        <v>4</v>
      </c>
      <c r="I3" s="1755"/>
      <c r="J3" s="1755" t="s">
        <v>5</v>
      </c>
      <c r="K3" s="1755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6"/>
      <c r="J5" s="866"/>
      <c r="K5" s="866"/>
      <c r="L5" s="866"/>
      <c r="M5" s="867"/>
    </row>
    <row r="6" spans="1:15" ht="10.4" customHeight="1" x14ac:dyDescent="0.25">
      <c r="B6" s="1740" t="s">
        <v>84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8">
        <v>1791.7984053770001</v>
      </c>
      <c r="C7" s="988">
        <v>2977.0980160000013</v>
      </c>
      <c r="D7" s="988">
        <v>1001.607413038</v>
      </c>
      <c r="E7" s="988">
        <v>2324.4583740000012</v>
      </c>
      <c r="F7" s="988">
        <v>789.4471293549999</v>
      </c>
      <c r="G7" s="988">
        <v>651.09791600000005</v>
      </c>
      <c r="H7" s="988">
        <v>3.1372999999999998E-2</v>
      </c>
      <c r="I7" s="988">
        <v>0.472026</v>
      </c>
      <c r="J7" s="988">
        <v>0.71248998400000019</v>
      </c>
      <c r="K7" s="988">
        <v>1.0696999999999999</v>
      </c>
      <c r="L7" s="988">
        <v>0</v>
      </c>
      <c r="M7" s="988">
        <v>0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78.852935627000008</v>
      </c>
      <c r="C8" s="988">
        <v>238.51039</v>
      </c>
      <c r="D8" s="988">
        <v>38.063171626999996</v>
      </c>
      <c r="E8" s="988">
        <v>203.57583200000002</v>
      </c>
      <c r="F8" s="988">
        <v>40.785168000000006</v>
      </c>
      <c r="G8" s="988">
        <v>34.646271999999996</v>
      </c>
      <c r="H8" s="988">
        <v>4.5960000000000003E-3</v>
      </c>
      <c r="I8" s="988">
        <v>0.28828599999999999</v>
      </c>
      <c r="J8" s="988">
        <v>0</v>
      </c>
      <c r="K8" s="988">
        <v>0</v>
      </c>
      <c r="L8" s="988">
        <v>0</v>
      </c>
      <c r="M8" s="988">
        <v>0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3.8018969569999999</v>
      </c>
      <c r="C9" s="988">
        <v>17.415502</v>
      </c>
      <c r="D9" s="988">
        <v>3.8018969569999999</v>
      </c>
      <c r="E9" s="988">
        <v>17.415502</v>
      </c>
      <c r="F9" s="988">
        <v>0</v>
      </c>
      <c r="G9" s="988">
        <v>0</v>
      </c>
      <c r="H9" s="988">
        <v>0</v>
      </c>
      <c r="I9" s="988">
        <v>0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184.24338230799998</v>
      </c>
      <c r="C10" s="988">
        <v>145.217769</v>
      </c>
      <c r="D10" s="988">
        <v>28.018186302</v>
      </c>
      <c r="E10" s="988">
        <v>48.398829000000006</v>
      </c>
      <c r="F10" s="988">
        <v>156.12621400599997</v>
      </c>
      <c r="G10" s="988">
        <v>96.586580000000012</v>
      </c>
      <c r="H10" s="988">
        <v>0</v>
      </c>
      <c r="I10" s="988">
        <v>0</v>
      </c>
      <c r="J10" s="988">
        <v>9.8982000000000001E-2</v>
      </c>
      <c r="K10" s="988">
        <v>0.23236000000000001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15.793178911</v>
      </c>
      <c r="C11" s="988">
        <v>25.829075999999997</v>
      </c>
      <c r="D11" s="988">
        <v>0.12843891100000002</v>
      </c>
      <c r="E11" s="988">
        <v>1.400126</v>
      </c>
      <c r="F11" s="988">
        <v>15.66474</v>
      </c>
      <c r="G11" s="988">
        <v>24.428949999999997</v>
      </c>
      <c r="H11" s="988">
        <v>0</v>
      </c>
      <c r="I11" s="988">
        <v>0</v>
      </c>
      <c r="J11" s="988">
        <v>0</v>
      </c>
      <c r="K11" s="988">
        <v>0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1382</v>
      </c>
      <c r="B12" s="988">
        <v>11.660353172999995</v>
      </c>
      <c r="C12" s="988">
        <v>64.216775999999996</v>
      </c>
      <c r="D12" s="988">
        <v>11.617256286999996</v>
      </c>
      <c r="E12" s="988">
        <v>63.137327999999989</v>
      </c>
      <c r="F12" s="988">
        <v>1.8280886E-2</v>
      </c>
      <c r="G12" s="988">
        <v>0.94852099999999995</v>
      </c>
      <c r="H12" s="988">
        <v>2.4816000000000001E-2</v>
      </c>
      <c r="I12" s="988">
        <v>0.13092700000000002</v>
      </c>
      <c r="J12" s="988">
        <v>0</v>
      </c>
      <c r="K12" s="988">
        <v>0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0.11207877199999999</v>
      </c>
      <c r="C13" s="988">
        <v>0.30299300000000001</v>
      </c>
      <c r="D13" s="988">
        <v>4.924013E-2</v>
      </c>
      <c r="E13" s="988">
        <v>0.21965000000000001</v>
      </c>
      <c r="F13" s="988">
        <v>6.2838642E-2</v>
      </c>
      <c r="G13" s="988">
        <v>8.3343E-2</v>
      </c>
      <c r="H13" s="988">
        <v>0</v>
      </c>
      <c r="I13" s="988">
        <v>0</v>
      </c>
      <c r="J13" s="988">
        <v>0</v>
      </c>
      <c r="K13" s="988">
        <v>0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0.5700168000000001</v>
      </c>
      <c r="C14" s="988">
        <v>0.64712000000000014</v>
      </c>
      <c r="D14" s="988">
        <v>0.5700168000000001</v>
      </c>
      <c r="E14" s="988">
        <v>0.64712000000000014</v>
      </c>
      <c r="F14" s="988">
        <v>0</v>
      </c>
      <c r="G14" s="988">
        <v>0</v>
      </c>
      <c r="H14" s="988">
        <v>0</v>
      </c>
      <c r="I14" s="988">
        <v>0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2.2930541</v>
      </c>
      <c r="C15" s="988">
        <v>4.8567350000000005</v>
      </c>
      <c r="D15" s="988">
        <v>1.3578461000000002</v>
      </c>
      <c r="E15" s="988">
        <v>3.6092570000000004</v>
      </c>
      <c r="F15" s="988">
        <v>0.93520800000000004</v>
      </c>
      <c r="G15" s="988">
        <v>1.2474780000000001</v>
      </c>
      <c r="H15" s="988">
        <v>0</v>
      </c>
      <c r="I15" s="988">
        <v>0</v>
      </c>
      <c r="J15" s="988">
        <v>0</v>
      </c>
      <c r="K15" s="988">
        <v>0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0.22662137399999999</v>
      </c>
      <c r="C16" s="988">
        <v>2.2201590000000007</v>
      </c>
      <c r="D16" s="988">
        <v>0.22662137399999999</v>
      </c>
      <c r="E16" s="988">
        <v>2.2201590000000007</v>
      </c>
      <c r="F16" s="988">
        <v>0</v>
      </c>
      <c r="G16" s="988">
        <v>0</v>
      </c>
      <c r="H16" s="988">
        <v>0</v>
      </c>
      <c r="I16" s="988">
        <v>0</v>
      </c>
      <c r="J16" s="988">
        <v>0</v>
      </c>
      <c r="K16" s="988">
        <v>0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0.38736315700000001</v>
      </c>
      <c r="C17" s="988">
        <v>1.2746380000000002</v>
      </c>
      <c r="D17" s="988">
        <v>0.36398815700000003</v>
      </c>
      <c r="E17" s="988">
        <v>1.2501150000000001</v>
      </c>
      <c r="F17" s="988">
        <v>2.3375E-2</v>
      </c>
      <c r="G17" s="988">
        <v>2.4523E-2</v>
      </c>
      <c r="H17" s="988">
        <v>0</v>
      </c>
      <c r="I17" s="988">
        <v>0</v>
      </c>
      <c r="J17" s="988">
        <v>0</v>
      </c>
      <c r="K17" s="988">
        <v>0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807.69246946200008</v>
      </c>
      <c r="C18" s="988">
        <v>1334.9008220000012</v>
      </c>
      <c r="D18" s="988">
        <v>709.96065899300004</v>
      </c>
      <c r="E18" s="988">
        <v>1268.6085700000012</v>
      </c>
      <c r="F18" s="988">
        <v>97.426106986000008</v>
      </c>
      <c r="G18" s="988">
        <v>65.687222000000006</v>
      </c>
      <c r="H18" s="988">
        <v>6.9099999999999999E-4</v>
      </c>
      <c r="I18" s="988">
        <v>7.868E-3</v>
      </c>
      <c r="J18" s="988">
        <v>0.305012483</v>
      </c>
      <c r="K18" s="988">
        <v>0.59716199999999997</v>
      </c>
      <c r="L18" s="988">
        <v>0</v>
      </c>
      <c r="M18" s="988">
        <v>0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0.7750267369999998</v>
      </c>
      <c r="C19" s="988">
        <v>4.4525529999999991</v>
      </c>
      <c r="D19" s="988">
        <v>0.63760273699999981</v>
      </c>
      <c r="E19" s="988">
        <v>4.2976569999999992</v>
      </c>
      <c r="F19" s="988">
        <v>0.13742399999999999</v>
      </c>
      <c r="G19" s="988">
        <v>0.15489600000000001</v>
      </c>
      <c r="H19" s="988">
        <v>0</v>
      </c>
      <c r="I19" s="988">
        <v>0</v>
      </c>
      <c r="J19" s="988">
        <v>0</v>
      </c>
      <c r="K19" s="988">
        <v>0</v>
      </c>
      <c r="L19" s="988">
        <v>0</v>
      </c>
      <c r="M19" s="988">
        <v>0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147.59958081699995</v>
      </c>
      <c r="C20" s="988">
        <v>136.08609900000002</v>
      </c>
      <c r="D20" s="988">
        <v>1.2340996339999999</v>
      </c>
      <c r="E20" s="988">
        <v>4.206016</v>
      </c>
      <c r="F20" s="988">
        <v>146.36491318299997</v>
      </c>
      <c r="G20" s="988">
        <v>131.86369300000001</v>
      </c>
      <c r="H20" s="988">
        <v>5.6800000000000004E-4</v>
      </c>
      <c r="I20" s="988">
        <v>1.6390000000000002E-2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87.004545915000037</v>
      </c>
      <c r="C21" s="988">
        <v>293.30850299999997</v>
      </c>
      <c r="D21" s="988">
        <v>86.935515915000039</v>
      </c>
      <c r="E21" s="988">
        <v>293.21029199999998</v>
      </c>
      <c r="F21" s="988">
        <v>6.8959999999999994E-2</v>
      </c>
      <c r="G21" s="988">
        <v>9.6417000000000003E-2</v>
      </c>
      <c r="H21" s="988">
        <v>6.9999999999999994E-5</v>
      </c>
      <c r="I21" s="988">
        <v>1.794E-3</v>
      </c>
      <c r="J21" s="988">
        <v>0</v>
      </c>
      <c r="K21" s="988">
        <v>0</v>
      </c>
      <c r="L21" s="988">
        <v>0</v>
      </c>
      <c r="M21" s="988">
        <v>0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9.5955193899999998</v>
      </c>
      <c r="C22" s="988">
        <v>12.364213000000001</v>
      </c>
      <c r="D22" s="988">
        <v>1.7734040090000001</v>
      </c>
      <c r="E22" s="988">
        <v>3.4830390000000002</v>
      </c>
      <c r="F22" s="988">
        <v>7.8221153810000006</v>
      </c>
      <c r="G22" s="988">
        <v>8.8811740000000015</v>
      </c>
      <c r="H22" s="988">
        <v>0</v>
      </c>
      <c r="I22" s="988">
        <v>0</v>
      </c>
      <c r="J22" s="988">
        <v>0</v>
      </c>
      <c r="K22" s="988">
        <v>0</v>
      </c>
      <c r="L22" s="988">
        <v>0</v>
      </c>
      <c r="M22" s="988">
        <v>0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1.7344705419999999</v>
      </c>
      <c r="C23" s="988">
        <v>15.975137</v>
      </c>
      <c r="D23" s="988">
        <v>1.6876795419999999</v>
      </c>
      <c r="E23" s="988">
        <v>15.917261</v>
      </c>
      <c r="F23" s="988">
        <v>4.675E-2</v>
      </c>
      <c r="G23" s="988">
        <v>5.6975000000000005E-2</v>
      </c>
      <c r="H23" s="988">
        <v>4.1E-5</v>
      </c>
      <c r="I23" s="988">
        <v>9.01E-4</v>
      </c>
      <c r="J23" s="988">
        <v>0</v>
      </c>
      <c r="K23" s="988">
        <v>0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1.4402908079999999</v>
      </c>
      <c r="C24" s="988">
        <v>4.3709070000000008</v>
      </c>
      <c r="D24" s="988">
        <v>0.65844460800000004</v>
      </c>
      <c r="E24" s="988">
        <v>3.2155080000000007</v>
      </c>
      <c r="F24" s="988">
        <v>0.78184619999999994</v>
      </c>
      <c r="G24" s="988">
        <v>1.1553989999999998</v>
      </c>
      <c r="H24" s="988">
        <v>0</v>
      </c>
      <c r="I24" s="988">
        <v>0</v>
      </c>
      <c r="J24" s="988">
        <v>0</v>
      </c>
      <c r="K24" s="988">
        <v>0</v>
      </c>
      <c r="L24" s="988">
        <v>0</v>
      </c>
      <c r="M24" s="988">
        <v>0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54.676891054999999</v>
      </c>
      <c r="C25" s="988">
        <v>243.88715400000001</v>
      </c>
      <c r="D25" s="988">
        <v>50.757611054999998</v>
      </c>
      <c r="E25" s="988">
        <v>239.71475200000003</v>
      </c>
      <c r="F25" s="988">
        <v>3.6253000000000002</v>
      </c>
      <c r="G25" s="988">
        <v>3.9739659999999999</v>
      </c>
      <c r="H25" s="988">
        <v>0</v>
      </c>
      <c r="I25" s="988">
        <v>0</v>
      </c>
      <c r="J25" s="988">
        <v>0.29398000000000002</v>
      </c>
      <c r="K25" s="988">
        <v>0.198436</v>
      </c>
      <c r="L25" s="988">
        <v>0</v>
      </c>
      <c r="M25" s="988">
        <v>0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1.966539531</v>
      </c>
      <c r="C26" s="988">
        <v>3.8648069999999999</v>
      </c>
      <c r="D26" s="988">
        <v>1.3725395310000001</v>
      </c>
      <c r="E26" s="988">
        <v>3.064111</v>
      </c>
      <c r="F26" s="988">
        <v>0.59399999999999997</v>
      </c>
      <c r="G26" s="988">
        <v>0.80069600000000007</v>
      </c>
      <c r="H26" s="988">
        <v>0</v>
      </c>
      <c r="I26" s="988">
        <v>0</v>
      </c>
      <c r="J26" s="988">
        <v>0</v>
      </c>
      <c r="K26" s="988">
        <v>0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0.53252804200000003</v>
      </c>
      <c r="C27" s="988">
        <v>1.3635250000000001</v>
      </c>
      <c r="D27" s="988">
        <v>0.22173004200000002</v>
      </c>
      <c r="E27" s="988">
        <v>0.88296399999999997</v>
      </c>
      <c r="F27" s="988">
        <v>0.31079800000000002</v>
      </c>
      <c r="G27" s="988">
        <v>0.48056100000000002</v>
      </c>
      <c r="H27" s="988">
        <v>0</v>
      </c>
      <c r="I27" s="988">
        <v>0</v>
      </c>
      <c r="J27" s="988">
        <v>0</v>
      </c>
      <c r="K27" s="988">
        <v>0</v>
      </c>
      <c r="L27" s="988">
        <v>0</v>
      </c>
      <c r="M27" s="988">
        <v>0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0.19097140800000001</v>
      </c>
      <c r="C28" s="988">
        <v>0.71526999999999996</v>
      </c>
      <c r="D28" s="988">
        <v>0.19097140800000001</v>
      </c>
      <c r="E28" s="988">
        <v>0.71526999999999996</v>
      </c>
      <c r="F28" s="988">
        <v>0</v>
      </c>
      <c r="G28" s="988">
        <v>0</v>
      </c>
      <c r="H28" s="988">
        <v>0</v>
      </c>
      <c r="I28" s="988">
        <v>0</v>
      </c>
      <c r="J28" s="988">
        <v>0</v>
      </c>
      <c r="K28" s="988">
        <v>0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3.9567320000000001E-3</v>
      </c>
      <c r="C29" s="988">
        <v>1.4253E-2</v>
      </c>
      <c r="D29" s="988">
        <v>3.9567320000000001E-3</v>
      </c>
      <c r="E29" s="988">
        <v>1.4253E-2</v>
      </c>
      <c r="F29" s="988">
        <v>0</v>
      </c>
      <c r="G29" s="988">
        <v>0</v>
      </c>
      <c r="H29" s="988">
        <v>0</v>
      </c>
      <c r="I29" s="988">
        <v>0</v>
      </c>
      <c r="J29" s="988">
        <v>0</v>
      </c>
      <c r="K29" s="988">
        <v>0</v>
      </c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291.85103000299995</v>
      </c>
      <c r="C30" s="988">
        <v>251.12418299999999</v>
      </c>
      <c r="D30" s="988">
        <v>54.666655501999969</v>
      </c>
      <c r="E30" s="988">
        <v>105.18359499999998</v>
      </c>
      <c r="F30" s="988">
        <v>237.18426349999996</v>
      </c>
      <c r="G30" s="988">
        <v>145.93053600000002</v>
      </c>
      <c r="H30" s="988">
        <v>0</v>
      </c>
      <c r="I30" s="988">
        <v>0</v>
      </c>
      <c r="J30" s="988">
        <v>1.11001E-4</v>
      </c>
      <c r="K30" s="988">
        <v>1.0052E-2</v>
      </c>
      <c r="L30" s="988">
        <v>0</v>
      </c>
      <c r="M30" s="988">
        <v>0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5.043426342000001</v>
      </c>
      <c r="C31" s="988">
        <v>21.267504999999996</v>
      </c>
      <c r="D31" s="988">
        <v>4.3156688420000009</v>
      </c>
      <c r="E31" s="988">
        <v>20.283245999999998</v>
      </c>
      <c r="F31" s="988">
        <v>0.71326000000000001</v>
      </c>
      <c r="G31" s="988">
        <v>0.95009600000000005</v>
      </c>
      <c r="H31" s="988">
        <v>9.2999999999999997E-5</v>
      </c>
      <c r="I31" s="988">
        <v>2.4729999999999999E-3</v>
      </c>
      <c r="J31" s="988">
        <v>1.4404500000000001E-2</v>
      </c>
      <c r="K31" s="988">
        <v>3.1690000000000003E-2</v>
      </c>
      <c r="L31" s="988">
        <v>0</v>
      </c>
      <c r="M31" s="988">
        <v>0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0.87565025799999985</v>
      </c>
      <c r="C32" s="988">
        <v>14.960791</v>
      </c>
      <c r="D32" s="988">
        <v>0.84966325799999987</v>
      </c>
      <c r="E32" s="988">
        <v>14.122013000000001</v>
      </c>
      <c r="F32" s="988">
        <v>2.5489000000000001E-2</v>
      </c>
      <c r="G32" s="988">
        <v>0.81539099999999998</v>
      </c>
      <c r="H32" s="988">
        <v>4.9799999999999996E-4</v>
      </c>
      <c r="I32" s="988">
        <v>2.3387000000000002E-2</v>
      </c>
      <c r="J32" s="988">
        <v>0</v>
      </c>
      <c r="K32" s="988">
        <v>0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82.874627155999988</v>
      </c>
      <c r="C33" s="988">
        <v>137.95113599999999</v>
      </c>
      <c r="D33" s="988">
        <v>2.1445485850000003</v>
      </c>
      <c r="E33" s="988">
        <v>5.6659090000000001</v>
      </c>
      <c r="F33" s="988">
        <v>80.730078570999993</v>
      </c>
      <c r="G33" s="988">
        <v>132.28522699999999</v>
      </c>
      <c r="H33" s="988">
        <v>0</v>
      </c>
      <c r="I33" s="988">
        <v>0</v>
      </c>
      <c r="J33" s="988">
        <v>0</v>
      </c>
      <c r="K33" s="988">
        <v>0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0</v>
      </c>
      <c r="C34" s="988">
        <v>0</v>
      </c>
      <c r="D34" s="988">
        <v>0</v>
      </c>
      <c r="E34" s="988">
        <v>0</v>
      </c>
      <c r="F34" s="988">
        <v>0</v>
      </c>
      <c r="G34" s="988">
        <v>0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51" t="s">
        <v>85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8">
        <v>109.672127049</v>
      </c>
      <c r="C36" s="988">
        <v>227.69862999999995</v>
      </c>
      <c r="D36" s="988">
        <v>109.435973449</v>
      </c>
      <c r="E36" s="988">
        <v>225.36434199999999</v>
      </c>
      <c r="F36" s="988">
        <v>8.7784360000000006E-2</v>
      </c>
      <c r="G36" s="988">
        <v>0.39701399999999992</v>
      </c>
      <c r="H36" s="988">
        <v>4.7915230000000007E-3</v>
      </c>
      <c r="I36" s="988">
        <v>1.1389610000000001</v>
      </c>
      <c r="J36" s="988">
        <v>0.14357771699999999</v>
      </c>
      <c r="K36" s="988">
        <v>0.79831300000000005</v>
      </c>
      <c r="L36" s="988">
        <v>0</v>
      </c>
      <c r="M36" s="988">
        <v>0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6.4294431269999999</v>
      </c>
      <c r="C37" s="988">
        <v>12.409661999999997</v>
      </c>
      <c r="D37" s="988">
        <v>6.3851519540000004</v>
      </c>
      <c r="E37" s="988">
        <v>11.860589999999998</v>
      </c>
      <c r="F37" s="988">
        <v>1.2869999999999999E-3</v>
      </c>
      <c r="G37" s="988">
        <v>1.1781E-2</v>
      </c>
      <c r="H37" s="988">
        <v>1.421173E-3</v>
      </c>
      <c r="I37" s="988">
        <v>0.42095699999999997</v>
      </c>
      <c r="J37" s="988">
        <v>4.1583000000000002E-2</v>
      </c>
      <c r="K37" s="988">
        <v>0.11633400000000001</v>
      </c>
      <c r="L37" s="988">
        <v>0</v>
      </c>
      <c r="M37" s="988">
        <v>0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6.2381916999999988E-2</v>
      </c>
      <c r="C38" s="988">
        <v>0.44106000000000006</v>
      </c>
      <c r="D38" s="988">
        <v>6.2211046999999992E-2</v>
      </c>
      <c r="E38" s="988">
        <v>0.39642800000000006</v>
      </c>
      <c r="F38" s="988">
        <v>0</v>
      </c>
      <c r="G38" s="988">
        <v>0</v>
      </c>
      <c r="H38" s="988">
        <v>1.7087E-4</v>
      </c>
      <c r="I38" s="988">
        <v>4.4632000000000005E-2</v>
      </c>
      <c r="J38" s="988">
        <v>0</v>
      </c>
      <c r="K38" s="988">
        <v>0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2.4447203370000006</v>
      </c>
      <c r="C39" s="988">
        <v>17.918106999999999</v>
      </c>
      <c r="D39" s="988">
        <v>2.4445884870000008</v>
      </c>
      <c r="E39" s="988">
        <v>17.881232000000001</v>
      </c>
      <c r="F39" s="988">
        <v>0</v>
      </c>
      <c r="G39" s="988">
        <v>0</v>
      </c>
      <c r="H39" s="988">
        <v>1.3184999999999998E-4</v>
      </c>
      <c r="I39" s="988">
        <v>3.6874999999999998E-2</v>
      </c>
      <c r="J39" s="988">
        <v>0</v>
      </c>
      <c r="K39" s="988">
        <v>0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0.33263877400000003</v>
      </c>
      <c r="C40" s="988">
        <v>0.38072999999999996</v>
      </c>
      <c r="D40" s="988">
        <v>0.33263877400000003</v>
      </c>
      <c r="E40" s="988">
        <v>0.38072999999999996</v>
      </c>
      <c r="F40" s="988">
        <v>0</v>
      </c>
      <c r="G40" s="988">
        <v>0</v>
      </c>
      <c r="H40" s="988">
        <v>0</v>
      </c>
      <c r="I40" s="988">
        <v>0</v>
      </c>
      <c r="J40" s="988">
        <v>0</v>
      </c>
      <c r="K40" s="988">
        <v>0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1382</v>
      </c>
      <c r="B41" s="988">
        <v>2.4741720000000002E-3</v>
      </c>
      <c r="C41" s="988">
        <v>4.8034E-2</v>
      </c>
      <c r="D41" s="988">
        <v>2.4676720000000002E-3</v>
      </c>
      <c r="E41" s="988">
        <v>4.6628000000000003E-2</v>
      </c>
      <c r="F41" s="988">
        <v>0</v>
      </c>
      <c r="G41" s="988">
        <v>0</v>
      </c>
      <c r="H41" s="988">
        <v>6.4999999999999996E-6</v>
      </c>
      <c r="I41" s="988">
        <v>1.4059999999999999E-3</v>
      </c>
      <c r="J41" s="988">
        <v>0</v>
      </c>
      <c r="K41" s="988">
        <v>0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1.0897141999999999E-2</v>
      </c>
      <c r="C42" s="988">
        <v>0.4341770000000002</v>
      </c>
      <c r="D42" s="988">
        <v>1.0893861999999999E-2</v>
      </c>
      <c r="E42" s="988">
        <v>0.43307400000000018</v>
      </c>
      <c r="F42" s="988">
        <v>0</v>
      </c>
      <c r="G42" s="988">
        <v>0</v>
      </c>
      <c r="H42" s="988">
        <v>3.2799999999999999E-6</v>
      </c>
      <c r="I42" s="988">
        <v>1.103E-3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0.15599999399999998</v>
      </c>
      <c r="C43" s="988">
        <v>0.21900199999999997</v>
      </c>
      <c r="D43" s="988">
        <v>0.15596549399999998</v>
      </c>
      <c r="E43" s="988">
        <v>0.20571699999999998</v>
      </c>
      <c r="F43" s="988">
        <v>0</v>
      </c>
      <c r="G43" s="988">
        <v>0</v>
      </c>
      <c r="H43" s="988">
        <v>3.4499999999999998E-5</v>
      </c>
      <c r="I43" s="988">
        <v>1.3285E-2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11.441295354000003</v>
      </c>
      <c r="C44" s="988">
        <v>7.0610089999999985</v>
      </c>
      <c r="D44" s="988">
        <v>11.441197284000003</v>
      </c>
      <c r="E44" s="988">
        <v>7.0248829999999982</v>
      </c>
      <c r="F44" s="988">
        <v>0</v>
      </c>
      <c r="G44" s="988">
        <v>0</v>
      </c>
      <c r="H44" s="988">
        <v>9.8070000000000001E-5</v>
      </c>
      <c r="I44" s="988">
        <v>3.6126000000000005E-2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4.8515259999999992E-3</v>
      </c>
      <c r="C45" s="988">
        <v>3.7472999999999992E-2</v>
      </c>
      <c r="D45" s="988">
        <v>4.8482459999999996E-3</v>
      </c>
      <c r="E45" s="988">
        <v>3.6312999999999991E-2</v>
      </c>
      <c r="F45" s="988">
        <v>0</v>
      </c>
      <c r="G45" s="988">
        <v>0</v>
      </c>
      <c r="H45" s="988">
        <v>3.2799999999999999E-6</v>
      </c>
      <c r="I45" s="988">
        <v>1.16E-3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0.17454253599999994</v>
      </c>
      <c r="C46" s="988">
        <v>0.29110699999999995</v>
      </c>
      <c r="D46" s="988">
        <v>0.17452219599999994</v>
      </c>
      <c r="E46" s="988">
        <v>0.28463499999999997</v>
      </c>
      <c r="F46" s="988">
        <v>0</v>
      </c>
      <c r="G46" s="988">
        <v>0</v>
      </c>
      <c r="H46" s="988">
        <v>2.0339999999999998E-5</v>
      </c>
      <c r="I46" s="988">
        <v>6.4720000000000003E-3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45.271011491999985</v>
      </c>
      <c r="C47" s="988">
        <v>89.115548999999987</v>
      </c>
      <c r="D47" s="988">
        <v>45.221255050999986</v>
      </c>
      <c r="E47" s="988">
        <v>88.816168999999988</v>
      </c>
      <c r="F47" s="988">
        <v>2.5659999999999997E-3</v>
      </c>
      <c r="G47" s="988">
        <v>0.103365</v>
      </c>
      <c r="H47" s="988">
        <v>1.4229999999999999E-4</v>
      </c>
      <c r="I47" s="988">
        <v>3.9535999999999995E-2</v>
      </c>
      <c r="J47" s="988">
        <v>4.7048141000000002E-2</v>
      </c>
      <c r="K47" s="988">
        <v>0.15647900000000001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3.8566800000000004E-4</v>
      </c>
      <c r="C48" s="988">
        <v>8.0620000000000015E-3</v>
      </c>
      <c r="D48" s="988">
        <v>3.8566800000000004E-4</v>
      </c>
      <c r="E48" s="988">
        <v>8.0620000000000015E-3</v>
      </c>
      <c r="F48" s="988">
        <v>0</v>
      </c>
      <c r="G48" s="988">
        <v>0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6.2768308000000009E-2</v>
      </c>
      <c r="C49" s="988">
        <v>0.35124999999999995</v>
      </c>
      <c r="D49" s="988">
        <v>2.1414480000000002E-3</v>
      </c>
      <c r="E49" s="988">
        <v>5.2641999999999994E-2</v>
      </c>
      <c r="F49" s="988">
        <v>6.055236E-2</v>
      </c>
      <c r="G49" s="988">
        <v>0.27229899999999996</v>
      </c>
      <c r="H49" s="988">
        <v>7.4499999999999995E-5</v>
      </c>
      <c r="I49" s="988">
        <v>2.6309000000000003E-2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33.926542591000008</v>
      </c>
      <c r="C50" s="988">
        <v>51.319743999999986</v>
      </c>
      <c r="D50" s="988">
        <v>33.925499561000009</v>
      </c>
      <c r="E50" s="988">
        <v>51.203669999999988</v>
      </c>
      <c r="F50" s="988">
        <v>0</v>
      </c>
      <c r="G50" s="988">
        <v>0</v>
      </c>
      <c r="H50" s="988">
        <v>1.0430300000000001E-3</v>
      </c>
      <c r="I50" s="988">
        <v>0.116074</v>
      </c>
      <c r="J50" s="988">
        <v>0</v>
      </c>
      <c r="K50" s="988">
        <v>0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5.7695828000000018E-2</v>
      </c>
      <c r="C51" s="988">
        <v>0.71561399999999997</v>
      </c>
      <c r="D51" s="988">
        <v>5.7623548000000017E-2</v>
      </c>
      <c r="E51" s="988">
        <v>0.69906099999999993</v>
      </c>
      <c r="F51" s="988">
        <v>0</v>
      </c>
      <c r="G51" s="988">
        <v>0</v>
      </c>
      <c r="H51" s="988">
        <v>7.2279999999999992E-5</v>
      </c>
      <c r="I51" s="988">
        <v>1.6553000000000002E-2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3.1162809999999994E-3</v>
      </c>
      <c r="C52" s="988">
        <v>0.27602100000000002</v>
      </c>
      <c r="D52" s="988">
        <v>3.1055109999999996E-3</v>
      </c>
      <c r="E52" s="988">
        <v>0.27485300000000001</v>
      </c>
      <c r="F52" s="988">
        <v>0</v>
      </c>
      <c r="G52" s="988">
        <v>0</v>
      </c>
      <c r="H52" s="988">
        <v>1.077E-5</v>
      </c>
      <c r="I52" s="988">
        <v>1.168E-3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3.1372484000000006E-2</v>
      </c>
      <c r="C53" s="988">
        <v>0.24852399999999997</v>
      </c>
      <c r="D53" s="988">
        <v>3.1272950000000008E-2</v>
      </c>
      <c r="E53" s="988">
        <v>0.21680199999999997</v>
      </c>
      <c r="F53" s="988">
        <v>0</v>
      </c>
      <c r="G53" s="988">
        <v>0</v>
      </c>
      <c r="H53" s="988">
        <v>9.9533999999999986E-5</v>
      </c>
      <c r="I53" s="988">
        <v>3.1722E-2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1.2065912570000001</v>
      </c>
      <c r="C54" s="988">
        <v>15.147015999999997</v>
      </c>
      <c r="D54" s="988">
        <v>1.2063545760000001</v>
      </c>
      <c r="E54" s="988">
        <v>15.077479999999998</v>
      </c>
      <c r="F54" s="988">
        <v>0</v>
      </c>
      <c r="G54" s="988">
        <v>0</v>
      </c>
      <c r="H54" s="988">
        <v>2.3668099999999998E-4</v>
      </c>
      <c r="I54" s="988">
        <v>6.9536000000000001E-2</v>
      </c>
      <c r="J54" s="988">
        <v>0</v>
      </c>
      <c r="K54" s="988">
        <v>0</v>
      </c>
      <c r="L54" s="988">
        <v>0</v>
      </c>
      <c r="M54" s="988">
        <v>0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2.3906853999999998E-2</v>
      </c>
      <c r="C55" s="988">
        <v>2.8356999999999997E-2</v>
      </c>
      <c r="D55" s="988">
        <v>5.0135399999999997E-4</v>
      </c>
      <c r="E55" s="988">
        <v>1.0964999999999999E-2</v>
      </c>
      <c r="F55" s="988">
        <v>2.3375E-2</v>
      </c>
      <c r="G55" s="988">
        <v>9.4999999999999998E-3</v>
      </c>
      <c r="H55" s="988">
        <v>3.0499999999999999E-5</v>
      </c>
      <c r="I55" s="988">
        <v>7.8919999999999997E-3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0.45999423599999995</v>
      </c>
      <c r="C56" s="988">
        <v>0.60695299999999996</v>
      </c>
      <c r="D56" s="988">
        <v>0.45999354099999995</v>
      </c>
      <c r="E56" s="988">
        <v>0.60142799999999996</v>
      </c>
      <c r="F56" s="988">
        <v>0</v>
      </c>
      <c r="G56" s="988">
        <v>0</v>
      </c>
      <c r="H56" s="988">
        <v>6.9500000000000012E-7</v>
      </c>
      <c r="I56" s="988">
        <v>5.5250000000000004E-3</v>
      </c>
      <c r="J56" s="988">
        <v>0</v>
      </c>
      <c r="K56" s="988">
        <v>0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0.52045754499999985</v>
      </c>
      <c r="C57" s="988">
        <v>0.55138999999999994</v>
      </c>
      <c r="D57" s="988">
        <v>0.52044204499999991</v>
      </c>
      <c r="E57" s="988">
        <v>0.54823899999999992</v>
      </c>
      <c r="F57" s="988">
        <v>0</v>
      </c>
      <c r="G57" s="988">
        <v>0</v>
      </c>
      <c r="H57" s="988">
        <v>1.5500000000000001E-5</v>
      </c>
      <c r="I57" s="988">
        <v>3.1509999999999997E-3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1.1644382689999999</v>
      </c>
      <c r="C58" s="988">
        <v>1.0457289999999999</v>
      </c>
      <c r="D58" s="988">
        <v>1.1644374689999999</v>
      </c>
      <c r="E58" s="988">
        <v>1.041391</v>
      </c>
      <c r="F58" s="988">
        <v>0</v>
      </c>
      <c r="G58" s="988">
        <v>0</v>
      </c>
      <c r="H58" s="988">
        <v>8.0000000000000007E-7</v>
      </c>
      <c r="I58" s="988">
        <v>4.3379999999999998E-3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4.9979937900000015</v>
      </c>
      <c r="C59" s="988">
        <v>26.867201000000005</v>
      </c>
      <c r="D59" s="988">
        <v>4.9423532260000016</v>
      </c>
      <c r="E59" s="988">
        <v>26.215662000000005</v>
      </c>
      <c r="F59" s="988">
        <v>3.9999999999999998E-6</v>
      </c>
      <c r="G59" s="988">
        <v>6.900000000000001E-5</v>
      </c>
      <c r="H59" s="988">
        <v>6.899880000000001E-4</v>
      </c>
      <c r="I59" s="988">
        <v>0.12597000000000003</v>
      </c>
      <c r="J59" s="988">
        <v>5.4946576000000004E-2</v>
      </c>
      <c r="K59" s="988">
        <v>0.52549999999999997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0.11811636600000001</v>
      </c>
      <c r="C60" s="988">
        <v>0.50773999999999997</v>
      </c>
      <c r="D60" s="988">
        <v>0.11799940600000002</v>
      </c>
      <c r="E60" s="988">
        <v>0.47733799999999993</v>
      </c>
      <c r="F60" s="988">
        <v>0</v>
      </c>
      <c r="G60" s="988">
        <v>0</v>
      </c>
      <c r="H60" s="988">
        <v>1.1696000000000001E-4</v>
      </c>
      <c r="I60" s="988">
        <v>3.0402000000000002E-2</v>
      </c>
      <c r="J60" s="988">
        <v>0</v>
      </c>
      <c r="K60" s="988">
        <v>0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0.68844891499999994</v>
      </c>
      <c r="C61" s="988">
        <v>0.98405099999999979</v>
      </c>
      <c r="D61" s="988">
        <v>0.68835749499999999</v>
      </c>
      <c r="E61" s="988">
        <v>0.97621799999999981</v>
      </c>
      <c r="F61" s="988">
        <v>0</v>
      </c>
      <c r="G61" s="988">
        <v>0</v>
      </c>
      <c r="H61" s="988">
        <v>9.1419999999999989E-5</v>
      </c>
      <c r="I61" s="988">
        <v>7.8329999999999997E-3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8.0042286000000032E-2</v>
      </c>
      <c r="C62" s="988">
        <v>0.68506800000000001</v>
      </c>
      <c r="D62" s="988">
        <v>7.9765584000000028E-2</v>
      </c>
      <c r="E62" s="988">
        <v>0.59413199999999999</v>
      </c>
      <c r="F62" s="988">
        <v>0</v>
      </c>
      <c r="G62" s="988">
        <v>0</v>
      </c>
      <c r="H62" s="988">
        <v>2.7670199999999998E-4</v>
      </c>
      <c r="I62" s="988">
        <v>9.0935999999999989E-2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0</v>
      </c>
      <c r="C63" s="988">
        <v>0</v>
      </c>
      <c r="D63" s="988">
        <v>0</v>
      </c>
      <c r="E63" s="988">
        <v>0</v>
      </c>
      <c r="F63" s="988">
        <v>0</v>
      </c>
      <c r="G63" s="988">
        <v>0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5" ht="11.25" customHeight="1" thickTop="1" x14ac:dyDescent="0.25">
      <c r="A65" s="843" t="s">
        <v>1289</v>
      </c>
      <c r="B65" s="836"/>
      <c r="C65" s="836"/>
      <c r="D65" s="836"/>
      <c r="E65" s="836"/>
      <c r="F65" s="836"/>
      <c r="G65" s="836"/>
      <c r="L65" s="836"/>
      <c r="M65" s="873"/>
      <c r="N65" s="836"/>
      <c r="O65" s="836"/>
    </row>
    <row r="66" spans="1:15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Sheet147"/>
  <dimension ref="A1:O66"/>
  <sheetViews>
    <sheetView showGridLines="0" zoomScaleSheetLayoutView="130" workbookViewId="0">
      <selection sqref="A1:O1"/>
    </sheetView>
  </sheetViews>
  <sheetFormatPr defaultColWidth="12.54296875" defaultRowHeight="12.5" x14ac:dyDescent="0.25"/>
  <cols>
    <col min="1" max="1" width="14.453125" style="834" customWidth="1"/>
    <col min="2" max="2" width="4.54296875" style="834" customWidth="1"/>
    <col min="3" max="3" width="5.54296875" style="834" customWidth="1"/>
    <col min="4" max="4" width="4.54296875" style="833" customWidth="1"/>
    <col min="5" max="5" width="5.54296875" style="834" customWidth="1"/>
    <col min="6" max="6" width="4.54296875" style="833" customWidth="1"/>
    <col min="7" max="7" width="5.54296875" style="834" customWidth="1"/>
    <col min="8" max="8" width="4.54296875" style="833" customWidth="1"/>
    <col min="9" max="9" width="5.54296875" style="833" customWidth="1"/>
    <col min="10" max="10" width="4.54296875" style="833" customWidth="1"/>
    <col min="11" max="11" width="5.54296875" style="833" customWidth="1"/>
    <col min="12" max="12" width="4.54296875" style="833" customWidth="1"/>
    <col min="13" max="13" width="5.54296875" style="834" customWidth="1"/>
    <col min="14" max="14" width="4.54296875" style="833" customWidth="1"/>
    <col min="15" max="15" width="5.54296875" style="834" customWidth="1"/>
    <col min="16" max="16384" width="12.54296875" style="834"/>
  </cols>
  <sheetData>
    <row r="1" spans="1:15" ht="28.4" customHeight="1" x14ac:dyDescent="0.25">
      <c r="A1" s="1752" t="s">
        <v>2263</v>
      </c>
      <c r="B1" s="1752"/>
      <c r="C1" s="1752"/>
      <c r="D1" s="1752"/>
      <c r="E1" s="1752"/>
      <c r="F1" s="1752"/>
      <c r="G1" s="1752"/>
      <c r="H1" s="1752"/>
      <c r="I1" s="1752"/>
      <c r="J1" s="1752"/>
      <c r="K1" s="1752"/>
      <c r="L1" s="1752"/>
      <c r="M1" s="1752"/>
      <c r="N1" s="1752"/>
      <c r="O1" s="1752"/>
    </row>
    <row r="2" spans="1:15" s="831" customFormat="1" ht="9" customHeight="1" x14ac:dyDescent="0.2">
      <c r="A2" s="856">
        <v>2024</v>
      </c>
      <c r="D2" s="830"/>
      <c r="F2" s="864"/>
      <c r="H2" s="830"/>
      <c r="I2" s="830"/>
      <c r="J2" s="830"/>
      <c r="K2" s="830"/>
      <c r="L2" s="830"/>
      <c r="M2" s="865"/>
      <c r="N2" s="830"/>
    </row>
    <row r="3" spans="1:15" s="1" customFormat="1" ht="50.15" customHeight="1" x14ac:dyDescent="0.25">
      <c r="A3" s="1018" t="s">
        <v>0</v>
      </c>
      <c r="B3" s="1748" t="s">
        <v>1</v>
      </c>
      <c r="C3" s="1748"/>
      <c r="D3" s="1748" t="s">
        <v>2</v>
      </c>
      <c r="E3" s="1748"/>
      <c r="F3" s="1748" t="s">
        <v>3</v>
      </c>
      <c r="G3" s="1748"/>
      <c r="H3" s="1755" t="s">
        <v>4</v>
      </c>
      <c r="I3" s="1755"/>
      <c r="J3" s="1755" t="s">
        <v>5</v>
      </c>
      <c r="K3" s="1755"/>
      <c r="L3" s="1749" t="s">
        <v>113</v>
      </c>
      <c r="M3" s="1744"/>
      <c r="N3" s="1749" t="s">
        <v>109</v>
      </c>
      <c r="O3" s="1744"/>
    </row>
    <row r="4" spans="1:15" s="5" customFormat="1" ht="18.649999999999999" customHeight="1" x14ac:dyDescent="0.2">
      <c r="A4" s="1019" t="s">
        <v>356</v>
      </c>
      <c r="B4" s="862" t="s">
        <v>1176</v>
      </c>
      <c r="C4" s="862" t="s">
        <v>1353</v>
      </c>
      <c r="D4" s="862" t="s">
        <v>1176</v>
      </c>
      <c r="E4" s="862" t="s">
        <v>1353</v>
      </c>
      <c r="F4" s="862" t="s">
        <v>1176</v>
      </c>
      <c r="G4" s="862" t="s">
        <v>1353</v>
      </c>
      <c r="H4" s="862" t="s">
        <v>1176</v>
      </c>
      <c r="I4" s="862" t="s">
        <v>1353</v>
      </c>
      <c r="J4" s="862" t="s">
        <v>1176</v>
      </c>
      <c r="K4" s="862" t="s">
        <v>1353</v>
      </c>
      <c r="L4" s="862" t="s">
        <v>1176</v>
      </c>
      <c r="M4" s="862" t="s">
        <v>1353</v>
      </c>
      <c r="N4" s="862" t="s">
        <v>1176</v>
      </c>
      <c r="O4" s="984" t="s">
        <v>1353</v>
      </c>
    </row>
    <row r="5" spans="1:15" ht="5.15" customHeight="1" x14ac:dyDescent="0.25">
      <c r="D5" s="866"/>
      <c r="E5" s="867"/>
      <c r="F5" s="866"/>
      <c r="G5" s="867"/>
      <c r="H5" s="866"/>
      <c r="I5" s="866"/>
      <c r="J5" s="866"/>
      <c r="K5" s="866"/>
      <c r="L5" s="866"/>
      <c r="M5" s="867"/>
    </row>
    <row r="6" spans="1:15" ht="10.4" customHeight="1" x14ac:dyDescent="0.25">
      <c r="B6" s="1740" t="s">
        <v>639</v>
      </c>
      <c r="C6" s="1740"/>
      <c r="D6" s="1740"/>
      <c r="E6" s="1740"/>
      <c r="F6" s="1740"/>
      <c r="G6" s="1740"/>
      <c r="H6" s="1740"/>
      <c r="I6" s="1740"/>
      <c r="J6" s="1740"/>
      <c r="K6" s="1740"/>
      <c r="L6" s="1740"/>
      <c r="M6" s="1740"/>
      <c r="N6" s="1740"/>
      <c r="O6" s="1740"/>
    </row>
    <row r="7" spans="1:15" ht="9" customHeight="1" x14ac:dyDescent="0.25">
      <c r="A7" s="835" t="s">
        <v>1919</v>
      </c>
      <c r="B7" s="988">
        <v>29.712482462999997</v>
      </c>
      <c r="C7" s="988">
        <v>121.88617199999999</v>
      </c>
      <c r="D7" s="988">
        <v>16.939297378999996</v>
      </c>
      <c r="E7" s="988">
        <v>62.059468999999979</v>
      </c>
      <c r="F7" s="988">
        <v>12.534500919999999</v>
      </c>
      <c r="G7" s="988">
        <v>50.239594999999994</v>
      </c>
      <c r="H7" s="988">
        <v>0.23344256399999999</v>
      </c>
      <c r="I7" s="988">
        <v>9.5531020000000009</v>
      </c>
      <c r="J7" s="988">
        <v>5.2416000000000008E-3</v>
      </c>
      <c r="K7" s="988">
        <v>3.4006000000000002E-2</v>
      </c>
      <c r="L7" s="988">
        <v>0</v>
      </c>
      <c r="M7" s="988">
        <v>0</v>
      </c>
      <c r="N7" s="985" t="s">
        <v>116</v>
      </c>
      <c r="O7" s="985" t="s">
        <v>116</v>
      </c>
    </row>
    <row r="8" spans="1:15" ht="9" customHeight="1" x14ac:dyDescent="0.25">
      <c r="A8" s="837" t="s">
        <v>56</v>
      </c>
      <c r="B8" s="988">
        <v>0.782027319</v>
      </c>
      <c r="C8" s="988">
        <v>2.5149309999999998</v>
      </c>
      <c r="D8" s="988">
        <v>0.55732483399999999</v>
      </c>
      <c r="E8" s="988">
        <v>1.0630719999999998</v>
      </c>
      <c r="F8" s="988">
        <v>0.22447768000000001</v>
      </c>
      <c r="G8" s="988">
        <v>1.4136230000000001</v>
      </c>
      <c r="H8" s="988">
        <v>2.2480500000000001E-4</v>
      </c>
      <c r="I8" s="988">
        <v>3.8236000000000006E-2</v>
      </c>
      <c r="J8" s="988">
        <v>0</v>
      </c>
      <c r="K8" s="988">
        <v>0</v>
      </c>
      <c r="L8" s="988">
        <v>0</v>
      </c>
      <c r="M8" s="988">
        <v>0</v>
      </c>
      <c r="N8" s="985" t="s">
        <v>116</v>
      </c>
      <c r="O8" s="985" t="s">
        <v>116</v>
      </c>
    </row>
    <row r="9" spans="1:15" ht="9" customHeight="1" x14ac:dyDescent="0.25">
      <c r="A9" s="837" t="s">
        <v>57</v>
      </c>
      <c r="B9" s="988">
        <v>3.9257499999999996E-3</v>
      </c>
      <c r="C9" s="988">
        <v>7.1425000000000002E-2</v>
      </c>
      <c r="D9" s="988">
        <v>2.6032000000000003E-4</v>
      </c>
      <c r="E9" s="988">
        <v>5.3270000000000001E-3</v>
      </c>
      <c r="F9" s="988">
        <v>3.5209199999999999E-3</v>
      </c>
      <c r="G9" s="988">
        <v>4.1127000000000004E-2</v>
      </c>
      <c r="H9" s="988">
        <v>1.4450999999999998E-4</v>
      </c>
      <c r="I9" s="988">
        <v>2.4971E-2</v>
      </c>
      <c r="J9" s="988">
        <v>0</v>
      </c>
      <c r="K9" s="988">
        <v>0</v>
      </c>
      <c r="L9" s="988">
        <v>0</v>
      </c>
      <c r="M9" s="988">
        <v>0</v>
      </c>
      <c r="N9" s="985" t="s">
        <v>116</v>
      </c>
      <c r="O9" s="985" t="s">
        <v>116</v>
      </c>
    </row>
    <row r="10" spans="1:15" ht="9" customHeight="1" x14ac:dyDescent="0.25">
      <c r="A10" s="837" t="s">
        <v>58</v>
      </c>
      <c r="B10" s="988">
        <v>1.8521923500000002</v>
      </c>
      <c r="C10" s="988">
        <v>5.1293230000000003</v>
      </c>
      <c r="D10" s="988">
        <v>0.26239235000000005</v>
      </c>
      <c r="E10" s="988">
        <v>1.6131490000000002</v>
      </c>
      <c r="F10" s="988">
        <v>1.5898000000000001</v>
      </c>
      <c r="G10" s="988">
        <v>3.5161739999999999</v>
      </c>
      <c r="H10" s="988">
        <v>0</v>
      </c>
      <c r="I10" s="988">
        <v>0</v>
      </c>
      <c r="J10" s="988">
        <v>0</v>
      </c>
      <c r="K10" s="988">
        <v>0</v>
      </c>
      <c r="L10" s="988">
        <v>0</v>
      </c>
      <c r="M10" s="988">
        <v>0</v>
      </c>
      <c r="N10" s="985" t="s">
        <v>116</v>
      </c>
      <c r="O10" s="985" t="s">
        <v>116</v>
      </c>
    </row>
    <row r="11" spans="1:15" ht="9" customHeight="1" x14ac:dyDescent="0.25">
      <c r="A11" s="837" t="s">
        <v>59</v>
      </c>
      <c r="B11" s="988">
        <v>2.5506000000000001E-2</v>
      </c>
      <c r="C11" s="988">
        <v>3.2399000000000004E-2</v>
      </c>
      <c r="D11" s="988">
        <v>0</v>
      </c>
      <c r="E11" s="988">
        <v>0</v>
      </c>
      <c r="F11" s="988">
        <v>2.5506000000000001E-2</v>
      </c>
      <c r="G11" s="988">
        <v>3.2399000000000004E-2</v>
      </c>
      <c r="H11" s="988">
        <v>0</v>
      </c>
      <c r="I11" s="988">
        <v>0</v>
      </c>
      <c r="J11" s="988">
        <v>0</v>
      </c>
      <c r="K11" s="988">
        <v>0</v>
      </c>
      <c r="L11" s="988">
        <v>0</v>
      </c>
      <c r="M11" s="988">
        <v>0</v>
      </c>
      <c r="N11" s="985" t="s">
        <v>116</v>
      </c>
      <c r="O11" s="985" t="s">
        <v>116</v>
      </c>
    </row>
    <row r="12" spans="1:15" ht="9" customHeight="1" x14ac:dyDescent="0.25">
      <c r="A12" s="837" t="s">
        <v>1382</v>
      </c>
      <c r="B12" s="988">
        <v>0.15576599999999999</v>
      </c>
      <c r="C12" s="988">
        <v>0.6067800000000001</v>
      </c>
      <c r="D12" s="988">
        <v>1.1766E-2</v>
      </c>
      <c r="E12" s="988">
        <v>7.0199999999999999E-2</v>
      </c>
      <c r="F12" s="988">
        <v>0.14399999999999999</v>
      </c>
      <c r="G12" s="988">
        <v>0.53658000000000006</v>
      </c>
      <c r="H12" s="988">
        <v>0</v>
      </c>
      <c r="I12" s="988">
        <v>0</v>
      </c>
      <c r="J12" s="988">
        <v>0</v>
      </c>
      <c r="K12" s="988">
        <v>0</v>
      </c>
      <c r="L12" s="988">
        <v>0</v>
      </c>
      <c r="M12" s="988">
        <v>0</v>
      </c>
      <c r="N12" s="985" t="s">
        <v>116</v>
      </c>
      <c r="O12" s="985" t="s">
        <v>116</v>
      </c>
    </row>
    <row r="13" spans="1:15" ht="9" customHeight="1" x14ac:dyDescent="0.25">
      <c r="A13" s="837" t="s">
        <v>60</v>
      </c>
      <c r="B13" s="988">
        <v>6.6618300000000005E-2</v>
      </c>
      <c r="C13" s="988">
        <v>2.4341360000000001</v>
      </c>
      <c r="D13" s="988">
        <v>0</v>
      </c>
      <c r="E13" s="988">
        <v>0</v>
      </c>
      <c r="F13" s="988">
        <v>0</v>
      </c>
      <c r="G13" s="988">
        <v>0</v>
      </c>
      <c r="H13" s="988">
        <v>6.6618300000000005E-2</v>
      </c>
      <c r="I13" s="988">
        <v>2.4341360000000001</v>
      </c>
      <c r="J13" s="988">
        <v>0</v>
      </c>
      <c r="K13" s="988">
        <v>0</v>
      </c>
      <c r="L13" s="988">
        <v>0</v>
      </c>
      <c r="M13" s="988">
        <v>0</v>
      </c>
      <c r="N13" s="985" t="s">
        <v>116</v>
      </c>
      <c r="O13" s="985" t="s">
        <v>116</v>
      </c>
    </row>
    <row r="14" spans="1:15" ht="9" customHeight="1" x14ac:dyDescent="0.25">
      <c r="A14" s="837" t="s">
        <v>61</v>
      </c>
      <c r="B14" s="988">
        <v>0</v>
      </c>
      <c r="C14" s="988">
        <v>0</v>
      </c>
      <c r="D14" s="988">
        <v>0</v>
      </c>
      <c r="E14" s="988">
        <v>0</v>
      </c>
      <c r="F14" s="988">
        <v>0</v>
      </c>
      <c r="G14" s="988">
        <v>0</v>
      </c>
      <c r="H14" s="988">
        <v>0</v>
      </c>
      <c r="I14" s="988">
        <v>0</v>
      </c>
      <c r="J14" s="988">
        <v>0</v>
      </c>
      <c r="K14" s="988">
        <v>0</v>
      </c>
      <c r="L14" s="988">
        <v>0</v>
      </c>
      <c r="M14" s="988">
        <v>0</v>
      </c>
      <c r="N14" s="985" t="s">
        <v>116</v>
      </c>
      <c r="O14" s="985" t="s">
        <v>116</v>
      </c>
    </row>
    <row r="15" spans="1:15" ht="9" customHeight="1" x14ac:dyDescent="0.25">
      <c r="A15" s="837" t="s">
        <v>62</v>
      </c>
      <c r="B15" s="988">
        <v>2.2464840000000003E-2</v>
      </c>
      <c r="C15" s="988">
        <v>0.42147599999999996</v>
      </c>
      <c r="D15" s="988">
        <v>7.194800000000001E-4</v>
      </c>
      <c r="E15" s="988">
        <v>8.5559999999999994E-3</v>
      </c>
      <c r="F15" s="988">
        <v>2.0743900000000003E-2</v>
      </c>
      <c r="G15" s="988">
        <v>0.28114499999999998</v>
      </c>
      <c r="H15" s="988">
        <v>1.00146E-3</v>
      </c>
      <c r="I15" s="988">
        <v>0.131775</v>
      </c>
      <c r="J15" s="988">
        <v>0</v>
      </c>
      <c r="K15" s="988">
        <v>0</v>
      </c>
      <c r="L15" s="988">
        <v>0</v>
      </c>
      <c r="M15" s="988">
        <v>0</v>
      </c>
      <c r="N15" s="985" t="s">
        <v>116</v>
      </c>
      <c r="O15" s="985" t="s">
        <v>116</v>
      </c>
    </row>
    <row r="16" spans="1:15" ht="9" customHeight="1" x14ac:dyDescent="0.25">
      <c r="A16" s="837" t="s">
        <v>63</v>
      </c>
      <c r="B16" s="988">
        <v>2.1970800000000001E-3</v>
      </c>
      <c r="C16" s="988">
        <v>2.8136999999999999E-2</v>
      </c>
      <c r="D16" s="988">
        <v>0</v>
      </c>
      <c r="E16" s="988">
        <v>0</v>
      </c>
      <c r="F16" s="988">
        <v>2.1970800000000001E-3</v>
      </c>
      <c r="G16" s="988">
        <v>2.8136999999999999E-2</v>
      </c>
      <c r="H16" s="988">
        <v>0</v>
      </c>
      <c r="I16" s="988">
        <v>0</v>
      </c>
      <c r="J16" s="988">
        <v>0</v>
      </c>
      <c r="K16" s="988">
        <v>0</v>
      </c>
      <c r="L16" s="988">
        <v>0</v>
      </c>
      <c r="M16" s="988">
        <v>0</v>
      </c>
      <c r="N16" s="985" t="s">
        <v>116</v>
      </c>
      <c r="O16" s="985" t="s">
        <v>116</v>
      </c>
    </row>
    <row r="17" spans="1:15" ht="9" customHeight="1" x14ac:dyDescent="0.25">
      <c r="A17" s="837" t="s">
        <v>64</v>
      </c>
      <c r="B17" s="988">
        <v>2.304E-5</v>
      </c>
      <c r="C17" s="988">
        <v>3.3E-4</v>
      </c>
      <c r="D17" s="988">
        <v>0</v>
      </c>
      <c r="E17" s="988">
        <v>0</v>
      </c>
      <c r="F17" s="988">
        <v>2.304E-5</v>
      </c>
      <c r="G17" s="988">
        <v>3.3E-4</v>
      </c>
      <c r="H17" s="988">
        <v>0</v>
      </c>
      <c r="I17" s="988">
        <v>0</v>
      </c>
      <c r="J17" s="988">
        <v>0</v>
      </c>
      <c r="K17" s="988">
        <v>0</v>
      </c>
      <c r="L17" s="988">
        <v>0</v>
      </c>
      <c r="M17" s="988">
        <v>0</v>
      </c>
      <c r="N17" s="985" t="s">
        <v>116</v>
      </c>
      <c r="O17" s="985" t="s">
        <v>116</v>
      </c>
    </row>
    <row r="18" spans="1:15" ht="9" customHeight="1" x14ac:dyDescent="0.25">
      <c r="A18" s="837" t="s">
        <v>65</v>
      </c>
      <c r="B18" s="988">
        <v>20.588786926000001</v>
      </c>
      <c r="C18" s="988">
        <v>66.902557999999999</v>
      </c>
      <c r="D18" s="988">
        <v>14.816689654999999</v>
      </c>
      <c r="E18" s="988">
        <v>41.609879999999997</v>
      </c>
      <c r="F18" s="988">
        <v>5.668466381</v>
      </c>
      <c r="G18" s="988">
        <v>23.955945999999997</v>
      </c>
      <c r="H18" s="988">
        <v>9.8389290000000004E-2</v>
      </c>
      <c r="I18" s="988">
        <v>1.3027260000000001</v>
      </c>
      <c r="J18" s="988">
        <v>5.2416000000000008E-3</v>
      </c>
      <c r="K18" s="988">
        <v>3.4006000000000002E-2</v>
      </c>
      <c r="L18" s="988">
        <v>0</v>
      </c>
      <c r="M18" s="988">
        <v>0</v>
      </c>
      <c r="N18" s="985" t="s">
        <v>116</v>
      </c>
      <c r="O18" s="985" t="s">
        <v>116</v>
      </c>
    </row>
    <row r="19" spans="1:15" ht="9" customHeight="1" x14ac:dyDescent="0.25">
      <c r="A19" s="837" t="s">
        <v>66</v>
      </c>
      <c r="B19" s="988">
        <v>1.8261800000000002E-3</v>
      </c>
      <c r="C19" s="988">
        <v>1.0956E-2</v>
      </c>
      <c r="D19" s="988">
        <v>1.8261800000000002E-3</v>
      </c>
      <c r="E19" s="988">
        <v>1.0956E-2</v>
      </c>
      <c r="F19" s="988">
        <v>0</v>
      </c>
      <c r="G19" s="988">
        <v>0</v>
      </c>
      <c r="H19" s="988">
        <v>0</v>
      </c>
      <c r="I19" s="988">
        <v>0</v>
      </c>
      <c r="J19" s="988">
        <v>0</v>
      </c>
      <c r="K19" s="988">
        <v>0</v>
      </c>
      <c r="L19" s="988">
        <v>0</v>
      </c>
      <c r="M19" s="988">
        <v>0</v>
      </c>
      <c r="N19" s="985" t="s">
        <v>116</v>
      </c>
      <c r="O19" s="985" t="s">
        <v>116</v>
      </c>
    </row>
    <row r="20" spans="1:15" ht="9" customHeight="1" x14ac:dyDescent="0.25">
      <c r="A20" s="837" t="s">
        <v>67</v>
      </c>
      <c r="B20" s="988">
        <v>1.5162000000000002E-4</v>
      </c>
      <c r="C20" s="988">
        <v>2.2200000000000001E-2</v>
      </c>
      <c r="D20" s="988">
        <v>0</v>
      </c>
      <c r="E20" s="988">
        <v>0</v>
      </c>
      <c r="F20" s="988">
        <v>0</v>
      </c>
      <c r="G20" s="988">
        <v>0</v>
      </c>
      <c r="H20" s="988">
        <v>1.5162000000000002E-4</v>
      </c>
      <c r="I20" s="988">
        <v>2.2200000000000001E-2</v>
      </c>
      <c r="J20" s="988">
        <v>0</v>
      </c>
      <c r="K20" s="988">
        <v>0</v>
      </c>
      <c r="L20" s="988">
        <v>0</v>
      </c>
      <c r="M20" s="988">
        <v>0</v>
      </c>
      <c r="N20" s="985" t="s">
        <v>116</v>
      </c>
      <c r="O20" s="985" t="s">
        <v>116</v>
      </c>
    </row>
    <row r="21" spans="1:15" ht="9" customHeight="1" x14ac:dyDescent="0.25">
      <c r="A21" s="837" t="s">
        <v>68</v>
      </c>
      <c r="B21" s="988">
        <v>0.89235868800000018</v>
      </c>
      <c r="C21" s="988">
        <v>15.626449000000001</v>
      </c>
      <c r="D21" s="988">
        <v>0.32617377400000014</v>
      </c>
      <c r="E21" s="988">
        <v>8.0469800000000014</v>
      </c>
      <c r="F21" s="988">
        <v>0.56149650000000007</v>
      </c>
      <c r="G21" s="988">
        <v>2.967902</v>
      </c>
      <c r="H21" s="988">
        <v>4.688414000000001E-3</v>
      </c>
      <c r="I21" s="988">
        <v>4.611567</v>
      </c>
      <c r="J21" s="988">
        <v>0</v>
      </c>
      <c r="K21" s="988">
        <v>0</v>
      </c>
      <c r="L21" s="988">
        <v>0</v>
      </c>
      <c r="M21" s="988">
        <v>0</v>
      </c>
      <c r="N21" s="985" t="s">
        <v>116</v>
      </c>
      <c r="O21" s="985" t="s">
        <v>116</v>
      </c>
    </row>
    <row r="22" spans="1:15" ht="9" customHeight="1" x14ac:dyDescent="0.25">
      <c r="A22" s="837" t="s">
        <v>69</v>
      </c>
      <c r="B22" s="988">
        <v>1.2757960000000002</v>
      </c>
      <c r="C22" s="988">
        <v>2.0398389999999997</v>
      </c>
      <c r="D22" s="988">
        <v>3.8295999999999997E-2</v>
      </c>
      <c r="E22" s="988">
        <v>0.66445200000000004</v>
      </c>
      <c r="F22" s="988">
        <v>1.2375</v>
      </c>
      <c r="G22" s="988">
        <v>1.3753869999999999</v>
      </c>
      <c r="H22" s="988">
        <v>0</v>
      </c>
      <c r="I22" s="988">
        <v>0</v>
      </c>
      <c r="J22" s="988">
        <v>0</v>
      </c>
      <c r="K22" s="988">
        <v>0</v>
      </c>
      <c r="L22" s="988">
        <v>0</v>
      </c>
      <c r="M22" s="988">
        <v>0</v>
      </c>
      <c r="N22" s="985" t="s">
        <v>116</v>
      </c>
      <c r="O22" s="985" t="s">
        <v>116</v>
      </c>
    </row>
    <row r="23" spans="1:15" ht="9" customHeight="1" x14ac:dyDescent="0.25">
      <c r="A23" s="837" t="s">
        <v>70</v>
      </c>
      <c r="B23" s="988">
        <v>9.1158400000000001E-3</v>
      </c>
      <c r="C23" s="988">
        <v>0.15731599999999998</v>
      </c>
      <c r="D23" s="988">
        <v>8.9567199999999996E-3</v>
      </c>
      <c r="E23" s="988">
        <v>0.15497</v>
      </c>
      <c r="F23" s="988">
        <v>1.5912000000000001E-4</v>
      </c>
      <c r="G23" s="988">
        <v>2.346E-3</v>
      </c>
      <c r="H23" s="988">
        <v>0</v>
      </c>
      <c r="I23" s="988">
        <v>0</v>
      </c>
      <c r="J23" s="988">
        <v>0</v>
      </c>
      <c r="K23" s="988">
        <v>0</v>
      </c>
      <c r="L23" s="988">
        <v>0</v>
      </c>
      <c r="M23" s="988">
        <v>0</v>
      </c>
      <c r="N23" s="985" t="s">
        <v>116</v>
      </c>
      <c r="O23" s="985" t="s">
        <v>116</v>
      </c>
    </row>
    <row r="24" spans="1:15" ht="9" customHeight="1" x14ac:dyDescent="0.25">
      <c r="A24" s="837" t="s">
        <v>71</v>
      </c>
      <c r="B24" s="988">
        <v>2.09304E-3</v>
      </c>
      <c r="C24" s="988">
        <v>3.0169000000000001E-2</v>
      </c>
      <c r="D24" s="988">
        <v>0</v>
      </c>
      <c r="E24" s="988">
        <v>0</v>
      </c>
      <c r="F24" s="988">
        <v>2.09304E-3</v>
      </c>
      <c r="G24" s="988">
        <v>3.0169000000000001E-2</v>
      </c>
      <c r="H24" s="988">
        <v>0</v>
      </c>
      <c r="I24" s="988">
        <v>0</v>
      </c>
      <c r="J24" s="988">
        <v>0</v>
      </c>
      <c r="K24" s="988">
        <v>0</v>
      </c>
      <c r="L24" s="988">
        <v>0</v>
      </c>
      <c r="M24" s="988">
        <v>0</v>
      </c>
      <c r="N24" s="985" t="s">
        <v>116</v>
      </c>
      <c r="O24" s="985" t="s">
        <v>116</v>
      </c>
    </row>
    <row r="25" spans="1:15" ht="9" customHeight="1" x14ac:dyDescent="0.25">
      <c r="A25" s="837" t="s">
        <v>72</v>
      </c>
      <c r="B25" s="988">
        <v>1.3648597900000001</v>
      </c>
      <c r="C25" s="988">
        <v>12.692962999999999</v>
      </c>
      <c r="D25" s="988">
        <v>0.47755279000000012</v>
      </c>
      <c r="E25" s="988">
        <v>6.4367849999999995</v>
      </c>
      <c r="F25" s="988">
        <v>0.88459529999999997</v>
      </c>
      <c r="G25" s="988">
        <v>6.2118539999999998</v>
      </c>
      <c r="H25" s="988">
        <v>2.7117000000000005E-3</v>
      </c>
      <c r="I25" s="988">
        <v>4.4323999999999995E-2</v>
      </c>
      <c r="J25" s="988">
        <v>0</v>
      </c>
      <c r="K25" s="988">
        <v>0</v>
      </c>
      <c r="L25" s="988">
        <v>0</v>
      </c>
      <c r="M25" s="988">
        <v>0</v>
      </c>
      <c r="N25" s="985" t="s">
        <v>116</v>
      </c>
      <c r="O25" s="985" t="s">
        <v>116</v>
      </c>
    </row>
    <row r="26" spans="1:15" ht="9" customHeight="1" x14ac:dyDescent="0.25">
      <c r="A26" s="837" t="s">
        <v>73</v>
      </c>
      <c r="B26" s="988">
        <v>2.0655599999999997E-3</v>
      </c>
      <c r="C26" s="988">
        <v>1.6783000000000003E-2</v>
      </c>
      <c r="D26" s="988">
        <v>2.0655599999999997E-3</v>
      </c>
      <c r="E26" s="988">
        <v>1.6783000000000003E-2</v>
      </c>
      <c r="F26" s="988">
        <v>0</v>
      </c>
      <c r="G26" s="988">
        <v>0</v>
      </c>
      <c r="H26" s="988">
        <v>0</v>
      </c>
      <c r="I26" s="988">
        <v>0</v>
      </c>
      <c r="J26" s="988">
        <v>0</v>
      </c>
      <c r="K26" s="988">
        <v>0</v>
      </c>
      <c r="L26" s="988">
        <v>0</v>
      </c>
      <c r="M26" s="988">
        <v>0</v>
      </c>
      <c r="N26" s="985" t="s">
        <v>116</v>
      </c>
      <c r="O26" s="985" t="s">
        <v>116</v>
      </c>
    </row>
    <row r="27" spans="1:15" ht="9" customHeight="1" x14ac:dyDescent="0.25">
      <c r="A27" s="837" t="s">
        <v>74</v>
      </c>
      <c r="B27" s="988">
        <v>2.1474800000000002E-3</v>
      </c>
      <c r="C27" s="988">
        <v>3.7893999999999997E-2</v>
      </c>
      <c r="D27" s="988">
        <v>1.8374000000000001E-3</v>
      </c>
      <c r="E27" s="988">
        <v>3.3341999999999997E-2</v>
      </c>
      <c r="F27" s="988">
        <v>3.1007999999999996E-4</v>
      </c>
      <c r="G27" s="988">
        <v>4.5519999999999996E-3</v>
      </c>
      <c r="H27" s="988">
        <v>0</v>
      </c>
      <c r="I27" s="988">
        <v>0</v>
      </c>
      <c r="J27" s="988">
        <v>0</v>
      </c>
      <c r="K27" s="988">
        <v>0</v>
      </c>
      <c r="L27" s="988">
        <v>0</v>
      </c>
      <c r="M27" s="988">
        <v>0</v>
      </c>
      <c r="N27" s="985" t="s">
        <v>116</v>
      </c>
      <c r="O27" s="985" t="s">
        <v>116</v>
      </c>
    </row>
    <row r="28" spans="1:15" ht="9" customHeight="1" x14ac:dyDescent="0.25">
      <c r="A28" s="837" t="s">
        <v>75</v>
      </c>
      <c r="B28" s="988">
        <v>0.16528660799999997</v>
      </c>
      <c r="C28" s="988">
        <v>1.2930200000000001</v>
      </c>
      <c r="D28" s="988">
        <v>0.16528660799999997</v>
      </c>
      <c r="E28" s="988">
        <v>1.2930200000000001</v>
      </c>
      <c r="F28" s="988">
        <v>0</v>
      </c>
      <c r="G28" s="988">
        <v>0</v>
      </c>
      <c r="H28" s="988">
        <v>0</v>
      </c>
      <c r="I28" s="988">
        <v>0</v>
      </c>
      <c r="J28" s="988">
        <v>0</v>
      </c>
      <c r="K28" s="988">
        <v>0</v>
      </c>
      <c r="L28" s="988">
        <v>0</v>
      </c>
      <c r="M28" s="988">
        <v>0</v>
      </c>
      <c r="N28" s="985" t="s">
        <v>116</v>
      </c>
      <c r="O28" s="985" t="s">
        <v>116</v>
      </c>
    </row>
    <row r="29" spans="1:15" ht="9" customHeight="1" x14ac:dyDescent="0.25">
      <c r="A29" s="837" t="s">
        <v>76</v>
      </c>
      <c r="B29" s="988">
        <v>0</v>
      </c>
      <c r="C29" s="988">
        <v>0</v>
      </c>
      <c r="D29" s="988"/>
      <c r="E29" s="988"/>
      <c r="F29" s="988"/>
      <c r="G29" s="988"/>
      <c r="H29" s="988"/>
      <c r="I29" s="988"/>
      <c r="J29" s="988"/>
      <c r="K29" s="988"/>
      <c r="L29" s="988">
        <v>0</v>
      </c>
      <c r="M29" s="988">
        <v>0</v>
      </c>
      <c r="N29" s="985" t="s">
        <v>116</v>
      </c>
      <c r="O29" s="985" t="s">
        <v>116</v>
      </c>
    </row>
    <row r="30" spans="1:15" ht="9" customHeight="1" x14ac:dyDescent="0.25">
      <c r="A30" s="837" t="s">
        <v>77</v>
      </c>
      <c r="B30" s="988">
        <v>2.3005076039999994</v>
      </c>
      <c r="C30" s="988">
        <v>10.591775999999999</v>
      </c>
      <c r="D30" s="988">
        <v>0.23693961999999999</v>
      </c>
      <c r="E30" s="988">
        <v>0.43231400000000003</v>
      </c>
      <c r="F30" s="988">
        <v>2.0050738789999998</v>
      </c>
      <c r="G30" s="988">
        <v>9.3734520000000003</v>
      </c>
      <c r="H30" s="988">
        <v>5.8494104999999991E-2</v>
      </c>
      <c r="I30" s="988">
        <v>0.78600999999999999</v>
      </c>
      <c r="J30" s="988">
        <v>0</v>
      </c>
      <c r="K30" s="988">
        <v>0</v>
      </c>
      <c r="L30" s="988">
        <v>0</v>
      </c>
      <c r="M30" s="988">
        <v>0</v>
      </c>
      <c r="N30" s="985" t="s">
        <v>116</v>
      </c>
      <c r="O30" s="985" t="s">
        <v>116</v>
      </c>
    </row>
    <row r="31" spans="1:15" ht="9" customHeight="1" x14ac:dyDescent="0.25">
      <c r="A31" s="837" t="s">
        <v>78</v>
      </c>
      <c r="B31" s="988">
        <v>0.18842276799999999</v>
      </c>
      <c r="C31" s="988">
        <v>0.96452599999999999</v>
      </c>
      <c r="D31" s="988">
        <v>2.7062487999999999E-2</v>
      </c>
      <c r="E31" s="988">
        <v>0.53014500000000009</v>
      </c>
      <c r="F31" s="988">
        <v>0.16126508000000001</v>
      </c>
      <c r="G31" s="988">
        <v>0.41615099999999999</v>
      </c>
      <c r="H31" s="988">
        <v>9.5199999999999997E-5</v>
      </c>
      <c r="I31" s="988">
        <v>1.823E-2</v>
      </c>
      <c r="J31" s="988">
        <v>0</v>
      </c>
      <c r="K31" s="988">
        <v>0</v>
      </c>
      <c r="L31" s="988">
        <v>0</v>
      </c>
      <c r="M31" s="988">
        <v>0</v>
      </c>
      <c r="N31" s="985" t="s">
        <v>116</v>
      </c>
      <c r="O31" s="985" t="s">
        <v>116</v>
      </c>
    </row>
    <row r="32" spans="1:15" ht="9" customHeight="1" x14ac:dyDescent="0.25">
      <c r="A32" s="837" t="s">
        <v>80</v>
      </c>
      <c r="B32" s="988">
        <v>7.4205199999999999E-3</v>
      </c>
      <c r="C32" s="988">
        <v>0.121859</v>
      </c>
      <c r="D32" s="988">
        <v>4.1476000000000004E-3</v>
      </c>
      <c r="E32" s="988">
        <v>6.9538000000000003E-2</v>
      </c>
      <c r="F32" s="988">
        <v>3.2729199999999999E-3</v>
      </c>
      <c r="G32" s="988">
        <v>5.2320999999999999E-2</v>
      </c>
      <c r="H32" s="988">
        <v>0</v>
      </c>
      <c r="I32" s="988">
        <v>0</v>
      </c>
      <c r="J32" s="988">
        <v>0</v>
      </c>
      <c r="K32" s="988">
        <v>0</v>
      </c>
      <c r="L32" s="988">
        <v>0</v>
      </c>
      <c r="M32" s="988">
        <v>0</v>
      </c>
      <c r="N32" s="985" t="s">
        <v>116</v>
      </c>
      <c r="O32" s="985" t="s">
        <v>116</v>
      </c>
    </row>
    <row r="33" spans="1:15" ht="9" customHeight="1" x14ac:dyDescent="0.25">
      <c r="A33" s="837" t="s">
        <v>81</v>
      </c>
      <c r="B33" s="988">
        <v>9.2316000000000002E-4</v>
      </c>
      <c r="C33" s="988">
        <v>0.13892699999999999</v>
      </c>
      <c r="D33" s="988">
        <v>0</v>
      </c>
      <c r="E33" s="988">
        <v>0</v>
      </c>
      <c r="F33" s="988">
        <v>0</v>
      </c>
      <c r="G33" s="988">
        <v>0</v>
      </c>
      <c r="H33" s="988">
        <v>9.2316000000000002E-4</v>
      </c>
      <c r="I33" s="988">
        <v>0.13892699999999999</v>
      </c>
      <c r="J33" s="988">
        <v>0</v>
      </c>
      <c r="K33" s="988">
        <v>0</v>
      </c>
      <c r="L33" s="988">
        <v>0</v>
      </c>
      <c r="M33" s="988">
        <v>0</v>
      </c>
      <c r="N33" s="985" t="s">
        <v>116</v>
      </c>
      <c r="O33" s="985" t="s">
        <v>116</v>
      </c>
    </row>
    <row r="34" spans="1:15" ht="9" customHeight="1" x14ac:dyDescent="0.25">
      <c r="A34" s="837" t="s">
        <v>117</v>
      </c>
      <c r="B34" s="988">
        <v>0</v>
      </c>
      <c r="C34" s="988">
        <v>0</v>
      </c>
      <c r="D34" s="988">
        <v>0</v>
      </c>
      <c r="E34" s="988">
        <v>0</v>
      </c>
      <c r="F34" s="988">
        <v>0</v>
      </c>
      <c r="G34" s="988">
        <v>0</v>
      </c>
      <c r="H34" s="988">
        <v>0</v>
      </c>
      <c r="I34" s="988">
        <v>0</v>
      </c>
      <c r="J34" s="988">
        <v>0</v>
      </c>
      <c r="K34" s="988">
        <v>0</v>
      </c>
      <c r="L34" s="988">
        <v>0</v>
      </c>
      <c r="M34" s="988">
        <v>0</v>
      </c>
      <c r="N34" s="985" t="s">
        <v>116</v>
      </c>
      <c r="O34" s="985" t="s">
        <v>116</v>
      </c>
    </row>
    <row r="35" spans="1:15" ht="10.4" customHeight="1" x14ac:dyDescent="0.25">
      <c r="B35" s="1751" t="s">
        <v>649</v>
      </c>
      <c r="C35" s="1751"/>
      <c r="D35" s="1751"/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</row>
    <row r="36" spans="1:15" ht="9" customHeight="1" x14ac:dyDescent="0.25">
      <c r="A36" s="835" t="s">
        <v>1919</v>
      </c>
      <c r="B36" s="988">
        <v>9.1910733950000019</v>
      </c>
      <c r="C36" s="988">
        <v>161.87121600000003</v>
      </c>
      <c r="D36" s="988">
        <v>7.1420328839999998</v>
      </c>
      <c r="E36" s="988">
        <v>91.30789399999999</v>
      </c>
      <c r="F36" s="988">
        <v>1.5132740550000006</v>
      </c>
      <c r="G36" s="988">
        <v>8.9948060000000005</v>
      </c>
      <c r="H36" s="988">
        <v>1.7192256E-2</v>
      </c>
      <c r="I36" s="988">
        <v>60.444398999999997</v>
      </c>
      <c r="J36" s="988">
        <v>0.50641999999999998</v>
      </c>
      <c r="K36" s="988">
        <v>1.0452440000000001</v>
      </c>
      <c r="L36" s="988">
        <v>1.21542E-2</v>
      </c>
      <c r="M36" s="988">
        <v>7.8872999999999999E-2</v>
      </c>
      <c r="N36" s="985" t="s">
        <v>116</v>
      </c>
      <c r="O36" s="985" t="s">
        <v>116</v>
      </c>
    </row>
    <row r="37" spans="1:15" ht="9" customHeight="1" x14ac:dyDescent="0.25">
      <c r="A37" s="839" t="s">
        <v>56</v>
      </c>
      <c r="B37" s="988">
        <v>0.48631379600000008</v>
      </c>
      <c r="C37" s="988">
        <v>9.9897250000000035</v>
      </c>
      <c r="D37" s="988">
        <v>0.36107252800000006</v>
      </c>
      <c r="E37" s="988">
        <v>8.9611120000000017</v>
      </c>
      <c r="F37" s="988">
        <v>2.1903160000000001E-2</v>
      </c>
      <c r="G37" s="988">
        <v>8.1696000000000005E-2</v>
      </c>
      <c r="H37" s="988">
        <v>3.1841780000000002E-3</v>
      </c>
      <c r="I37" s="988">
        <v>0.77523800000000009</v>
      </c>
      <c r="J37" s="988">
        <v>0.10015166</v>
      </c>
      <c r="K37" s="988">
        <v>0.17133999999999999</v>
      </c>
      <c r="L37" s="988">
        <v>2.2699999999999999E-6</v>
      </c>
      <c r="M37" s="988">
        <v>3.39E-4</v>
      </c>
      <c r="N37" s="985" t="s">
        <v>116</v>
      </c>
      <c r="O37" s="985" t="s">
        <v>116</v>
      </c>
    </row>
    <row r="38" spans="1:15" ht="9" customHeight="1" x14ac:dyDescent="0.25">
      <c r="A38" s="839" t="s">
        <v>57</v>
      </c>
      <c r="B38" s="988">
        <v>4.6842423000000008E-2</v>
      </c>
      <c r="C38" s="988">
        <v>0.78151699999999991</v>
      </c>
      <c r="D38" s="988">
        <v>4.6828188000000007E-2</v>
      </c>
      <c r="E38" s="988">
        <v>0.77743299999999993</v>
      </c>
      <c r="F38" s="988">
        <v>0</v>
      </c>
      <c r="G38" s="988">
        <v>0</v>
      </c>
      <c r="H38" s="988">
        <v>1.4235E-5</v>
      </c>
      <c r="I38" s="988">
        <v>4.084E-3</v>
      </c>
      <c r="J38" s="988">
        <v>0</v>
      </c>
      <c r="K38" s="988">
        <v>0</v>
      </c>
      <c r="L38" s="988">
        <v>0</v>
      </c>
      <c r="M38" s="988">
        <v>0</v>
      </c>
      <c r="N38" s="985" t="s">
        <v>116</v>
      </c>
      <c r="O38" s="985" t="s">
        <v>116</v>
      </c>
    </row>
    <row r="39" spans="1:15" ht="9" customHeight="1" x14ac:dyDescent="0.25">
      <c r="A39" s="839" t="s">
        <v>58</v>
      </c>
      <c r="B39" s="988">
        <v>0.24244033700000001</v>
      </c>
      <c r="C39" s="988">
        <v>3.35222</v>
      </c>
      <c r="D39" s="988">
        <v>7.0546080000000011E-2</v>
      </c>
      <c r="E39" s="988">
        <v>0.64429999999999998</v>
      </c>
      <c r="F39" s="988">
        <v>0.171707</v>
      </c>
      <c r="G39" s="988">
        <v>2.6650970000000003</v>
      </c>
      <c r="H39" s="988">
        <v>1.0625700000000001E-4</v>
      </c>
      <c r="I39" s="988">
        <v>4.2039E-2</v>
      </c>
      <c r="J39" s="988">
        <v>8.1000000000000004E-5</v>
      </c>
      <c r="K39" s="988">
        <v>7.8400000000000008E-4</v>
      </c>
      <c r="L39" s="988">
        <v>0</v>
      </c>
      <c r="M39" s="988">
        <v>0</v>
      </c>
      <c r="N39" s="985" t="s">
        <v>116</v>
      </c>
      <c r="O39" s="985" t="s">
        <v>116</v>
      </c>
    </row>
    <row r="40" spans="1:15" ht="9" customHeight="1" x14ac:dyDescent="0.25">
      <c r="A40" s="839" t="s">
        <v>59</v>
      </c>
      <c r="B40" s="988">
        <v>2.0526140000000002E-2</v>
      </c>
      <c r="C40" s="988">
        <v>3.5389000000000004E-2</v>
      </c>
      <c r="D40" s="988">
        <v>1.1399999999999999E-6</v>
      </c>
      <c r="E40" s="988">
        <v>1.12E-4</v>
      </c>
      <c r="F40" s="988">
        <v>0</v>
      </c>
      <c r="G40" s="988">
        <v>0</v>
      </c>
      <c r="H40" s="988">
        <v>0</v>
      </c>
      <c r="I40" s="988">
        <v>0</v>
      </c>
      <c r="J40" s="988">
        <v>2.0525000000000002E-2</v>
      </c>
      <c r="K40" s="988">
        <v>3.5277000000000003E-2</v>
      </c>
      <c r="L40" s="988">
        <v>0</v>
      </c>
      <c r="M40" s="988">
        <v>0</v>
      </c>
      <c r="N40" s="985" t="s">
        <v>116</v>
      </c>
      <c r="O40" s="985" t="s">
        <v>116</v>
      </c>
    </row>
    <row r="41" spans="1:15" ht="9" customHeight="1" x14ac:dyDescent="0.25">
      <c r="A41" s="837" t="s">
        <v>1382</v>
      </c>
      <c r="B41" s="988">
        <v>0.17674336299999999</v>
      </c>
      <c r="C41" s="988">
        <v>1.6119049999999997</v>
      </c>
      <c r="D41" s="988">
        <v>1.7339940000000002E-2</v>
      </c>
      <c r="E41" s="988">
        <v>1.3084099999999999</v>
      </c>
      <c r="F41" s="988">
        <v>0</v>
      </c>
      <c r="G41" s="988">
        <v>0</v>
      </c>
      <c r="H41" s="988">
        <v>1.4229999999999998E-6</v>
      </c>
      <c r="I41" s="988">
        <v>7.3999999999999996E-5</v>
      </c>
      <c r="J41" s="988">
        <v>0.15940199999999999</v>
      </c>
      <c r="K41" s="988">
        <v>0.303421</v>
      </c>
      <c r="L41" s="988">
        <v>0</v>
      </c>
      <c r="M41" s="988">
        <v>0</v>
      </c>
      <c r="N41" s="985" t="s">
        <v>116</v>
      </c>
      <c r="O41" s="985" t="s">
        <v>116</v>
      </c>
    </row>
    <row r="42" spans="1:15" ht="9" customHeight="1" x14ac:dyDescent="0.25">
      <c r="A42" s="839" t="s">
        <v>60</v>
      </c>
      <c r="B42" s="988">
        <v>3.3049000000000002E-4</v>
      </c>
      <c r="C42" s="988">
        <v>8.3840999999999985E-2</v>
      </c>
      <c r="D42" s="988">
        <v>8.0489999999999997E-5</v>
      </c>
      <c r="E42" s="988">
        <v>8.079299999999999E-2</v>
      </c>
      <c r="F42" s="988">
        <v>2.5000000000000001E-4</v>
      </c>
      <c r="G42" s="988">
        <v>3.0479999999999999E-3</v>
      </c>
      <c r="H42" s="988">
        <v>0</v>
      </c>
      <c r="I42" s="988">
        <v>0</v>
      </c>
      <c r="J42" s="988">
        <v>0</v>
      </c>
      <c r="K42" s="988">
        <v>0</v>
      </c>
      <c r="L42" s="988">
        <v>0</v>
      </c>
      <c r="M42" s="988">
        <v>0</v>
      </c>
      <c r="N42" s="985" t="s">
        <v>116</v>
      </c>
      <c r="O42" s="985" t="s">
        <v>116</v>
      </c>
    </row>
    <row r="43" spans="1:15" ht="9" customHeight="1" x14ac:dyDescent="0.25">
      <c r="A43" s="839" t="s">
        <v>61</v>
      </c>
      <c r="B43" s="988">
        <v>1.8034E-4</v>
      </c>
      <c r="C43" s="988">
        <v>1.387E-3</v>
      </c>
      <c r="D43" s="988">
        <v>1.8000000000000001E-4</v>
      </c>
      <c r="E43" s="988">
        <v>1.369E-3</v>
      </c>
      <c r="F43" s="988">
        <v>0</v>
      </c>
      <c r="G43" s="988">
        <v>0</v>
      </c>
      <c r="H43" s="988">
        <v>3.4000000000000003E-7</v>
      </c>
      <c r="I43" s="988">
        <v>1.7999999999999997E-5</v>
      </c>
      <c r="J43" s="988">
        <v>0</v>
      </c>
      <c r="K43" s="988">
        <v>0</v>
      </c>
      <c r="L43" s="988">
        <v>0</v>
      </c>
      <c r="M43" s="988">
        <v>0</v>
      </c>
      <c r="N43" s="985" t="s">
        <v>116</v>
      </c>
      <c r="O43" s="985" t="s">
        <v>116</v>
      </c>
    </row>
    <row r="44" spans="1:15" ht="9" customHeight="1" x14ac:dyDescent="0.25">
      <c r="A44" s="839" t="s">
        <v>62</v>
      </c>
      <c r="B44" s="988">
        <v>3.8561384000000004E-2</v>
      </c>
      <c r="C44" s="988">
        <v>0.29742200000000002</v>
      </c>
      <c r="D44" s="988">
        <v>3.6619910000000006E-2</v>
      </c>
      <c r="E44" s="988">
        <v>0.28902600000000001</v>
      </c>
      <c r="F44" s="988">
        <v>1.941E-3</v>
      </c>
      <c r="G44" s="988">
        <v>8.371E-3</v>
      </c>
      <c r="H44" s="988">
        <v>4.7400000000000004E-7</v>
      </c>
      <c r="I44" s="988">
        <v>2.5000000000000001E-5</v>
      </c>
      <c r="J44" s="988">
        <v>0</v>
      </c>
      <c r="K44" s="988">
        <v>0</v>
      </c>
      <c r="L44" s="988">
        <v>0</v>
      </c>
      <c r="M44" s="988">
        <v>0</v>
      </c>
      <c r="N44" s="985" t="s">
        <v>116</v>
      </c>
      <c r="O44" s="985" t="s">
        <v>116</v>
      </c>
    </row>
    <row r="45" spans="1:15" ht="9" customHeight="1" x14ac:dyDescent="0.25">
      <c r="A45" s="839" t="s">
        <v>63</v>
      </c>
      <c r="B45" s="988">
        <v>8.8049999999999999E-4</v>
      </c>
      <c r="C45" s="988">
        <v>9.6189999999999991E-3</v>
      </c>
      <c r="D45" s="988">
        <v>8.8049999999999999E-4</v>
      </c>
      <c r="E45" s="988">
        <v>9.6189999999999991E-3</v>
      </c>
      <c r="F45" s="988">
        <v>0</v>
      </c>
      <c r="G45" s="988">
        <v>0</v>
      </c>
      <c r="H45" s="988">
        <v>0</v>
      </c>
      <c r="I45" s="988">
        <v>0</v>
      </c>
      <c r="J45" s="988">
        <v>0</v>
      </c>
      <c r="K45" s="988">
        <v>0</v>
      </c>
      <c r="L45" s="988">
        <v>0</v>
      </c>
      <c r="M45" s="988">
        <v>0</v>
      </c>
      <c r="N45" s="985" t="s">
        <v>116</v>
      </c>
      <c r="O45" s="985" t="s">
        <v>116</v>
      </c>
    </row>
    <row r="46" spans="1:15" ht="9" customHeight="1" x14ac:dyDescent="0.25">
      <c r="A46" s="839" t="s">
        <v>64</v>
      </c>
      <c r="B46" s="988">
        <v>0</v>
      </c>
      <c r="C46" s="988">
        <v>0</v>
      </c>
      <c r="D46" s="988">
        <v>0</v>
      </c>
      <c r="E46" s="988">
        <v>0</v>
      </c>
      <c r="F46" s="988">
        <v>0</v>
      </c>
      <c r="G46" s="988">
        <v>0</v>
      </c>
      <c r="H46" s="988">
        <v>0</v>
      </c>
      <c r="I46" s="988">
        <v>0</v>
      </c>
      <c r="J46" s="988">
        <v>0</v>
      </c>
      <c r="K46" s="988">
        <v>0</v>
      </c>
      <c r="L46" s="988">
        <v>0</v>
      </c>
      <c r="M46" s="988">
        <v>0</v>
      </c>
      <c r="N46" s="985" t="s">
        <v>116</v>
      </c>
      <c r="O46" s="985" t="s">
        <v>116</v>
      </c>
    </row>
    <row r="47" spans="1:15" ht="9" customHeight="1" x14ac:dyDescent="0.25">
      <c r="A47" s="839" t="s">
        <v>65</v>
      </c>
      <c r="B47" s="988">
        <v>2.3744130370000001</v>
      </c>
      <c r="C47" s="988">
        <v>19.27984</v>
      </c>
      <c r="D47" s="988">
        <v>1.4261397960000002</v>
      </c>
      <c r="E47" s="988">
        <v>16.582082999999997</v>
      </c>
      <c r="F47" s="988">
        <v>0.86646197000000003</v>
      </c>
      <c r="G47" s="988">
        <v>2.4905210000000007</v>
      </c>
      <c r="H47" s="988">
        <v>3.2227099999999995E-4</v>
      </c>
      <c r="I47" s="988">
        <v>4.1362999999999997E-2</v>
      </c>
      <c r="J47" s="988">
        <v>8.1489000000000006E-2</v>
      </c>
      <c r="K47" s="988">
        <v>0.16587299999999999</v>
      </c>
      <c r="L47" s="988">
        <v>0</v>
      </c>
      <c r="M47" s="988">
        <v>0</v>
      </c>
      <c r="N47" s="985" t="s">
        <v>116</v>
      </c>
      <c r="O47" s="985" t="s">
        <v>116</v>
      </c>
    </row>
    <row r="48" spans="1:15" ht="9" customHeight="1" x14ac:dyDescent="0.25">
      <c r="A48" s="839" t="s">
        <v>66</v>
      </c>
      <c r="B48" s="988">
        <v>1.2719999999999999E-3</v>
      </c>
      <c r="C48" s="988">
        <v>1.8148000000000001E-2</v>
      </c>
      <c r="D48" s="988">
        <v>1.2719999999999999E-3</v>
      </c>
      <c r="E48" s="988">
        <v>1.8148000000000001E-2</v>
      </c>
      <c r="F48" s="988">
        <v>0</v>
      </c>
      <c r="G48" s="988">
        <v>0</v>
      </c>
      <c r="H48" s="988">
        <v>0</v>
      </c>
      <c r="I48" s="988">
        <v>0</v>
      </c>
      <c r="J48" s="988">
        <v>0</v>
      </c>
      <c r="K48" s="988">
        <v>0</v>
      </c>
      <c r="L48" s="988">
        <v>0</v>
      </c>
      <c r="M48" s="988">
        <v>0</v>
      </c>
      <c r="N48" s="985" t="s">
        <v>116</v>
      </c>
      <c r="O48" s="985" t="s">
        <v>116</v>
      </c>
    </row>
    <row r="49" spans="1:15" ht="9" customHeight="1" x14ac:dyDescent="0.25">
      <c r="A49" s="839" t="s">
        <v>67</v>
      </c>
      <c r="B49" s="988">
        <v>1.0227544999999999E-2</v>
      </c>
      <c r="C49" s="988">
        <v>8.6302000000000004E-2</v>
      </c>
      <c r="D49" s="988">
        <v>1.0154E-2</v>
      </c>
      <c r="E49" s="988">
        <v>8.2328999999999999E-2</v>
      </c>
      <c r="F49" s="988">
        <v>7.2999999999999999E-5</v>
      </c>
      <c r="G49" s="988">
        <v>3.9439999999999996E-3</v>
      </c>
      <c r="H49" s="988">
        <v>5.4499999999999997E-7</v>
      </c>
      <c r="I49" s="988">
        <v>2.9E-5</v>
      </c>
      <c r="J49" s="988">
        <v>0</v>
      </c>
      <c r="K49" s="988">
        <v>0</v>
      </c>
      <c r="L49" s="988">
        <v>0</v>
      </c>
      <c r="M49" s="988">
        <v>0</v>
      </c>
      <c r="N49" s="985" t="s">
        <v>116</v>
      </c>
      <c r="O49" s="985" t="s">
        <v>116</v>
      </c>
    </row>
    <row r="50" spans="1:15" ht="9" customHeight="1" x14ac:dyDescent="0.25">
      <c r="A50" s="839" t="s">
        <v>68</v>
      </c>
      <c r="B50" s="988">
        <v>1.5434391399999998</v>
      </c>
      <c r="C50" s="988">
        <v>18.517106000000002</v>
      </c>
      <c r="D50" s="988">
        <v>1.2099169799999998</v>
      </c>
      <c r="E50" s="988">
        <v>15.259564000000001</v>
      </c>
      <c r="F50" s="988">
        <v>0.32380240999999998</v>
      </c>
      <c r="G50" s="988">
        <v>1.6788069999999999</v>
      </c>
      <c r="H50" s="988">
        <v>9.7197499999999992E-3</v>
      </c>
      <c r="I50" s="988">
        <v>1.5787350000000002</v>
      </c>
      <c r="J50" s="988">
        <v>0</v>
      </c>
      <c r="K50" s="988">
        <v>0</v>
      </c>
      <c r="L50" s="988">
        <v>0</v>
      </c>
      <c r="M50" s="988">
        <v>0</v>
      </c>
      <c r="N50" s="985" t="s">
        <v>116</v>
      </c>
      <c r="O50" s="985" t="s">
        <v>116</v>
      </c>
    </row>
    <row r="51" spans="1:15" ht="9" customHeight="1" x14ac:dyDescent="0.25">
      <c r="A51" s="839" t="s">
        <v>69</v>
      </c>
      <c r="B51" s="988">
        <v>1.116E-3</v>
      </c>
      <c r="C51" s="988">
        <v>1.0052E-2</v>
      </c>
      <c r="D51" s="988">
        <v>1.116E-3</v>
      </c>
      <c r="E51" s="988">
        <v>1.0052E-2</v>
      </c>
      <c r="F51" s="988">
        <v>0</v>
      </c>
      <c r="G51" s="988">
        <v>0</v>
      </c>
      <c r="H51" s="988">
        <v>0</v>
      </c>
      <c r="I51" s="988">
        <v>0</v>
      </c>
      <c r="J51" s="988">
        <v>0</v>
      </c>
      <c r="K51" s="988">
        <v>0</v>
      </c>
      <c r="L51" s="988">
        <v>0</v>
      </c>
      <c r="M51" s="988">
        <v>0</v>
      </c>
      <c r="N51" s="985" t="s">
        <v>116</v>
      </c>
      <c r="O51" s="985" t="s">
        <v>116</v>
      </c>
    </row>
    <row r="52" spans="1:15" ht="9" customHeight="1" x14ac:dyDescent="0.25">
      <c r="A52" s="839" t="s">
        <v>70</v>
      </c>
      <c r="B52" s="988">
        <v>1.3186999999999999E-3</v>
      </c>
      <c r="C52" s="988">
        <v>1.0332370000000002</v>
      </c>
      <c r="D52" s="988">
        <v>1.3186999999999999E-3</v>
      </c>
      <c r="E52" s="988">
        <v>1.0332370000000002</v>
      </c>
      <c r="F52" s="988">
        <v>0</v>
      </c>
      <c r="G52" s="988">
        <v>0</v>
      </c>
      <c r="H52" s="988">
        <v>0</v>
      </c>
      <c r="I52" s="988">
        <v>0</v>
      </c>
      <c r="J52" s="988">
        <v>0</v>
      </c>
      <c r="K52" s="988">
        <v>0</v>
      </c>
      <c r="L52" s="988">
        <v>0</v>
      </c>
      <c r="M52" s="988">
        <v>0</v>
      </c>
      <c r="N52" s="985" t="s">
        <v>116</v>
      </c>
      <c r="O52" s="985" t="s">
        <v>116</v>
      </c>
    </row>
    <row r="53" spans="1:15" ht="9" customHeight="1" x14ac:dyDescent="0.25">
      <c r="A53" s="839" t="s">
        <v>71</v>
      </c>
      <c r="B53" s="988">
        <v>5.2035899999999993E-3</v>
      </c>
      <c r="C53" s="988">
        <v>0.15411499999999997</v>
      </c>
      <c r="D53" s="988">
        <v>3.9245899999999995E-3</v>
      </c>
      <c r="E53" s="988">
        <v>0.14262099999999997</v>
      </c>
      <c r="F53" s="988">
        <v>1.279E-3</v>
      </c>
      <c r="G53" s="988">
        <v>1.1493999999999999E-2</v>
      </c>
      <c r="H53" s="988">
        <v>0</v>
      </c>
      <c r="I53" s="988">
        <v>0</v>
      </c>
      <c r="J53" s="988">
        <v>0</v>
      </c>
      <c r="K53" s="988">
        <v>0</v>
      </c>
      <c r="L53" s="988">
        <v>0</v>
      </c>
      <c r="M53" s="988">
        <v>0</v>
      </c>
      <c r="N53" s="985" t="s">
        <v>116</v>
      </c>
      <c r="O53" s="985" t="s">
        <v>116</v>
      </c>
    </row>
    <row r="54" spans="1:15" ht="9" customHeight="1" x14ac:dyDescent="0.25">
      <c r="A54" s="839" t="s">
        <v>72</v>
      </c>
      <c r="B54" s="988">
        <v>3.690485723000001</v>
      </c>
      <c r="C54" s="988">
        <v>97.951074000000006</v>
      </c>
      <c r="D54" s="988">
        <v>3.6257484720000011</v>
      </c>
      <c r="E54" s="988">
        <v>39.934474999999992</v>
      </c>
      <c r="F54" s="988">
        <v>1.7108565000000003E-2</v>
      </c>
      <c r="G54" s="988">
        <v>0.25020999999999999</v>
      </c>
      <c r="H54" s="988">
        <v>1.072756E-3</v>
      </c>
      <c r="I54" s="988">
        <v>57.613799</v>
      </c>
      <c r="J54" s="988">
        <v>3.4403999999999997E-2</v>
      </c>
      <c r="K54" s="988">
        <v>7.4055999999999997E-2</v>
      </c>
      <c r="L54" s="988">
        <v>1.215193E-2</v>
      </c>
      <c r="M54" s="988">
        <v>7.8533999999999993E-2</v>
      </c>
      <c r="N54" s="985" t="s">
        <v>116</v>
      </c>
      <c r="O54" s="985" t="s">
        <v>116</v>
      </c>
    </row>
    <row r="55" spans="1:15" ht="9" customHeight="1" x14ac:dyDescent="0.25">
      <c r="A55" s="839" t="s">
        <v>73</v>
      </c>
      <c r="B55" s="988">
        <v>1.58389E-2</v>
      </c>
      <c r="C55" s="988">
        <v>0.52939499999999995</v>
      </c>
      <c r="D55" s="988">
        <v>1.5720999999999999E-2</v>
      </c>
      <c r="E55" s="988">
        <v>0.18130399999999997</v>
      </c>
      <c r="F55" s="988">
        <v>0</v>
      </c>
      <c r="G55" s="988">
        <v>0</v>
      </c>
      <c r="H55" s="988">
        <v>1.1790000000000001E-4</v>
      </c>
      <c r="I55" s="988">
        <v>0.34809099999999998</v>
      </c>
      <c r="J55" s="988">
        <v>0</v>
      </c>
      <c r="K55" s="988">
        <v>0</v>
      </c>
      <c r="L55" s="988">
        <v>0</v>
      </c>
      <c r="M55" s="988">
        <v>0</v>
      </c>
      <c r="N55" s="985" t="s">
        <v>116</v>
      </c>
      <c r="O55" s="985" t="s">
        <v>116</v>
      </c>
    </row>
    <row r="56" spans="1:15" ht="9" customHeight="1" x14ac:dyDescent="0.25">
      <c r="A56" s="839" t="s">
        <v>74</v>
      </c>
      <c r="B56" s="988">
        <v>3.8592130000000002E-2</v>
      </c>
      <c r="C56" s="988">
        <v>0.23509500000000003</v>
      </c>
      <c r="D56" s="988">
        <v>6.0659900000000003E-3</v>
      </c>
      <c r="E56" s="988">
        <v>7.1118000000000001E-2</v>
      </c>
      <c r="F56" s="988">
        <v>2.3807999999999998E-3</v>
      </c>
      <c r="G56" s="988">
        <v>3.0634000000000002E-2</v>
      </c>
      <c r="H56" s="988">
        <v>0</v>
      </c>
      <c r="I56" s="988">
        <v>0</v>
      </c>
      <c r="J56" s="988">
        <v>3.0145340000000003E-2</v>
      </c>
      <c r="K56" s="988">
        <v>0.13334300000000002</v>
      </c>
      <c r="L56" s="988">
        <v>0</v>
      </c>
      <c r="M56" s="988">
        <v>0</v>
      </c>
      <c r="N56" s="985" t="s">
        <v>116</v>
      </c>
      <c r="O56" s="985" t="s">
        <v>116</v>
      </c>
    </row>
    <row r="57" spans="1:15" ht="9" customHeight="1" x14ac:dyDescent="0.25">
      <c r="A57" s="839" t="s">
        <v>75</v>
      </c>
      <c r="B57" s="988">
        <v>5.0753084000000004E-2</v>
      </c>
      <c r="C57" s="988">
        <v>1.1808789999999998</v>
      </c>
      <c r="D57" s="988">
        <v>5.0096884000000001E-2</v>
      </c>
      <c r="E57" s="988">
        <v>1.1782819999999998</v>
      </c>
      <c r="F57" s="988">
        <v>6.5620000000000001E-4</v>
      </c>
      <c r="G57" s="988">
        <v>2.5969999999999999E-3</v>
      </c>
      <c r="H57" s="988">
        <v>0</v>
      </c>
      <c r="I57" s="988">
        <v>0</v>
      </c>
      <c r="J57" s="988">
        <v>0</v>
      </c>
      <c r="K57" s="988">
        <v>0</v>
      </c>
      <c r="L57" s="988">
        <v>0</v>
      </c>
      <c r="M57" s="988">
        <v>0</v>
      </c>
      <c r="N57" s="985" t="s">
        <v>116</v>
      </c>
      <c r="O57" s="985" t="s">
        <v>116</v>
      </c>
    </row>
    <row r="58" spans="1:15" ht="9" customHeight="1" x14ac:dyDescent="0.25">
      <c r="A58" s="839" t="s">
        <v>76</v>
      </c>
      <c r="B58" s="988">
        <v>1.7069486000000005E-2</v>
      </c>
      <c r="C58" s="988">
        <v>0.248113</v>
      </c>
      <c r="D58" s="988">
        <v>1.6295486000000005E-2</v>
      </c>
      <c r="E58" s="988">
        <v>0.23747299999999999</v>
      </c>
      <c r="F58" s="988">
        <v>7.7399999999999995E-4</v>
      </c>
      <c r="G58" s="988">
        <v>1.064E-2</v>
      </c>
      <c r="H58" s="988">
        <v>0</v>
      </c>
      <c r="I58" s="988">
        <v>0</v>
      </c>
      <c r="J58" s="988">
        <v>0</v>
      </c>
      <c r="K58" s="988">
        <v>0</v>
      </c>
      <c r="L58" s="988">
        <v>0</v>
      </c>
      <c r="M58" s="988">
        <v>0</v>
      </c>
      <c r="N58" s="985" t="s">
        <v>116</v>
      </c>
      <c r="O58" s="985" t="s">
        <v>116</v>
      </c>
    </row>
    <row r="59" spans="1:15" ht="9" customHeight="1" x14ac:dyDescent="0.25">
      <c r="A59" s="839" t="s">
        <v>77</v>
      </c>
      <c r="B59" s="988">
        <v>0.23746342200000001</v>
      </c>
      <c r="C59" s="988">
        <v>5.5013189999999996</v>
      </c>
      <c r="D59" s="988">
        <v>0.16761888000000003</v>
      </c>
      <c r="E59" s="988">
        <v>3.8547750000000005</v>
      </c>
      <c r="F59" s="988">
        <v>6.9839949999999998E-2</v>
      </c>
      <c r="G59" s="988">
        <v>1.6463049999999999</v>
      </c>
      <c r="H59" s="988">
        <v>4.5920000000000002E-6</v>
      </c>
      <c r="I59" s="988">
        <v>2.3899999999999998E-4</v>
      </c>
      <c r="J59" s="988">
        <v>0</v>
      </c>
      <c r="K59" s="988">
        <v>0</v>
      </c>
      <c r="L59" s="988">
        <v>0</v>
      </c>
      <c r="M59" s="988">
        <v>0</v>
      </c>
      <c r="N59" s="985" t="s">
        <v>116</v>
      </c>
      <c r="O59" s="985" t="s">
        <v>116</v>
      </c>
    </row>
    <row r="60" spans="1:15" ht="9" customHeight="1" x14ac:dyDescent="0.25">
      <c r="A60" s="839" t="s">
        <v>78</v>
      </c>
      <c r="B60" s="988">
        <v>0.10117823500000001</v>
      </c>
      <c r="C60" s="988">
        <v>0.43417600000000006</v>
      </c>
      <c r="D60" s="988">
        <v>1.3990590000000001E-2</v>
      </c>
      <c r="E60" s="988">
        <v>0.23097900000000002</v>
      </c>
      <c r="F60" s="988">
        <v>4.3449999999999999E-3</v>
      </c>
      <c r="G60" s="988">
        <v>2.0612999999999999E-2</v>
      </c>
      <c r="H60" s="988">
        <v>2.620645E-3</v>
      </c>
      <c r="I60" s="988">
        <v>2.1434000000000002E-2</v>
      </c>
      <c r="J60" s="988">
        <v>8.0222000000000002E-2</v>
      </c>
      <c r="K60" s="988">
        <v>0.16115000000000002</v>
      </c>
      <c r="L60" s="988">
        <v>0</v>
      </c>
      <c r="M60" s="988">
        <v>0</v>
      </c>
      <c r="N60" s="985" t="s">
        <v>116</v>
      </c>
      <c r="O60" s="985" t="s">
        <v>116</v>
      </c>
    </row>
    <row r="61" spans="1:15" ht="9" customHeight="1" x14ac:dyDescent="0.25">
      <c r="A61" s="837" t="s">
        <v>80</v>
      </c>
      <c r="B61" s="988">
        <v>1.3112499999999999E-3</v>
      </c>
      <c r="C61" s="988">
        <v>4.2741999999999995E-2</v>
      </c>
      <c r="D61" s="988">
        <v>1.3112499999999999E-3</v>
      </c>
      <c r="E61" s="988">
        <v>4.2741999999999995E-2</v>
      </c>
      <c r="F61" s="988">
        <v>0</v>
      </c>
      <c r="G61" s="988">
        <v>0</v>
      </c>
      <c r="H61" s="988">
        <v>0</v>
      </c>
      <c r="I61" s="988">
        <v>0</v>
      </c>
      <c r="J61" s="988">
        <v>0</v>
      </c>
      <c r="K61" s="988">
        <v>0</v>
      </c>
      <c r="L61" s="988">
        <v>0</v>
      </c>
      <c r="M61" s="988">
        <v>0</v>
      </c>
      <c r="N61" s="985" t="s">
        <v>116</v>
      </c>
      <c r="O61" s="985" t="s">
        <v>116</v>
      </c>
    </row>
    <row r="62" spans="1:15" ht="9" customHeight="1" x14ac:dyDescent="0.25">
      <c r="A62" s="837" t="s">
        <v>81</v>
      </c>
      <c r="B62" s="988">
        <v>5.7820379999999998E-2</v>
      </c>
      <c r="C62" s="988">
        <v>0.39576899999999998</v>
      </c>
      <c r="D62" s="988">
        <v>5.7793489999999996E-2</v>
      </c>
      <c r="E62" s="988">
        <v>0.37653799999999998</v>
      </c>
      <c r="F62" s="988">
        <v>0</v>
      </c>
      <c r="G62" s="988">
        <v>0</v>
      </c>
      <c r="H62" s="988">
        <v>2.6890000000000002E-5</v>
      </c>
      <c r="I62" s="988">
        <v>1.9231000000000002E-2</v>
      </c>
      <c r="J62" s="988">
        <v>0</v>
      </c>
      <c r="K62" s="988">
        <v>0</v>
      </c>
      <c r="L62" s="988">
        <v>0</v>
      </c>
      <c r="M62" s="988">
        <v>0</v>
      </c>
      <c r="N62" s="985" t="s">
        <v>116</v>
      </c>
      <c r="O62" s="985" t="s">
        <v>116</v>
      </c>
    </row>
    <row r="63" spans="1:15" ht="9" customHeight="1" x14ac:dyDescent="0.25">
      <c r="A63" s="837" t="s">
        <v>117</v>
      </c>
      <c r="B63" s="988">
        <v>3.0752000000000002E-2</v>
      </c>
      <c r="C63" s="988">
        <v>9.0828999999999993E-2</v>
      </c>
      <c r="D63" s="988">
        <v>0</v>
      </c>
      <c r="E63" s="988">
        <v>0</v>
      </c>
      <c r="F63" s="988">
        <v>3.0752000000000002E-2</v>
      </c>
      <c r="G63" s="988">
        <v>9.0828999999999993E-2</v>
      </c>
      <c r="H63" s="988">
        <v>0</v>
      </c>
      <c r="I63" s="988">
        <v>0</v>
      </c>
      <c r="J63" s="988">
        <v>0</v>
      </c>
      <c r="K63" s="988">
        <v>0</v>
      </c>
      <c r="L63" s="988">
        <v>0</v>
      </c>
      <c r="M63" s="988">
        <v>0</v>
      </c>
      <c r="N63" s="985" t="s">
        <v>116</v>
      </c>
      <c r="O63" s="985" t="s">
        <v>116</v>
      </c>
    </row>
    <row r="64" spans="1:15" ht="5.15" customHeight="1" thickBot="1" x14ac:dyDescent="0.3">
      <c r="A64" s="845"/>
      <c r="B64" s="875"/>
      <c r="C64" s="875"/>
      <c r="D64" s="875"/>
      <c r="E64" s="875"/>
      <c r="F64" s="875"/>
      <c r="G64" s="875"/>
      <c r="H64" s="846"/>
      <c r="I64" s="846"/>
      <c r="J64" s="846"/>
      <c r="K64" s="846"/>
      <c r="L64" s="875"/>
      <c r="M64" s="876"/>
      <c r="N64" s="876"/>
      <c r="O64" s="876"/>
    </row>
    <row r="65" spans="1:15" ht="11.25" customHeight="1" thickTop="1" x14ac:dyDescent="0.25">
      <c r="A65" s="843" t="s">
        <v>1289</v>
      </c>
      <c r="B65" s="836"/>
      <c r="C65" s="836"/>
      <c r="D65" s="836"/>
      <c r="E65" s="836"/>
      <c r="F65" s="836"/>
      <c r="G65" s="836"/>
      <c r="L65" s="836"/>
      <c r="M65" s="873"/>
      <c r="N65" s="836"/>
      <c r="O65" s="836"/>
    </row>
    <row r="66" spans="1:15" x14ac:dyDescent="0.25">
      <c r="A66" s="1139" t="s">
        <v>1757</v>
      </c>
    </row>
  </sheetData>
  <mergeCells count="10">
    <mergeCell ref="B6:O6"/>
    <mergeCell ref="B35:O35"/>
    <mergeCell ref="A1:O1"/>
    <mergeCell ref="B3:C3"/>
    <mergeCell ref="D3:E3"/>
    <mergeCell ref="F3:G3"/>
    <mergeCell ref="H3:I3"/>
    <mergeCell ref="J3:K3"/>
    <mergeCell ref="L3:M3"/>
    <mergeCell ref="N3:O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Sheet149"/>
  <dimension ref="A1:D23"/>
  <sheetViews>
    <sheetView showGridLines="0" workbookViewId="0">
      <selection sqref="A1:O1"/>
    </sheetView>
  </sheetViews>
  <sheetFormatPr defaultColWidth="7.54296875" defaultRowHeight="12.5" x14ac:dyDescent="0.25"/>
  <cols>
    <col min="1" max="1" width="31" style="7" customWidth="1"/>
    <col min="2" max="4" width="18.453125" style="7" customWidth="1"/>
    <col min="5" max="5" width="8.54296875" style="7" bestFit="1" customWidth="1"/>
    <col min="6" max="6" width="11.453125" style="7" bestFit="1" customWidth="1"/>
    <col min="7" max="16384" width="7.54296875" style="7"/>
  </cols>
  <sheetData>
    <row r="1" spans="1:4" ht="18" customHeight="1" x14ac:dyDescent="0.25">
      <c r="A1" s="1468" t="s">
        <v>2100</v>
      </c>
      <c r="B1" s="1468"/>
      <c r="C1" s="1468"/>
      <c r="D1" s="1468"/>
    </row>
    <row r="2" spans="1:4" s="6" customFormat="1" ht="12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1162">
        <v>2022</v>
      </c>
      <c r="C3" s="1162">
        <v>2023</v>
      </c>
      <c r="D3" s="206">
        <v>2024</v>
      </c>
    </row>
    <row r="4" spans="1:4" ht="5.15" customHeight="1" x14ac:dyDescent="0.25">
      <c r="A4" s="1158"/>
    </row>
    <row r="5" spans="1:4" ht="10.4" customHeight="1" x14ac:dyDescent="0.25">
      <c r="A5" s="207" t="s">
        <v>122</v>
      </c>
      <c r="B5" s="695">
        <v>19</v>
      </c>
      <c r="C5" s="695">
        <v>48</v>
      </c>
      <c r="D5" s="695">
        <v>78</v>
      </c>
    </row>
    <row r="6" spans="1:4" ht="11.25" customHeight="1" x14ac:dyDescent="0.25">
      <c r="A6" s="207" t="s">
        <v>123</v>
      </c>
      <c r="B6" s="1220"/>
      <c r="C6" s="1220"/>
      <c r="D6" s="1220"/>
    </row>
    <row r="7" spans="1:4" ht="11.25" customHeight="1" x14ac:dyDescent="0.25">
      <c r="A7" s="208" t="s">
        <v>124</v>
      </c>
      <c r="B7" s="1284">
        <v>4397429</v>
      </c>
      <c r="C7" s="1284">
        <v>4452014</v>
      </c>
      <c r="D7" s="1163">
        <v>4478575</v>
      </c>
    </row>
    <row r="8" spans="1:4" ht="11.25" customHeight="1" x14ac:dyDescent="0.25">
      <c r="A8" s="208" t="s">
        <v>125</v>
      </c>
      <c r="B8" s="1284">
        <v>1</v>
      </c>
      <c r="C8" s="1284">
        <v>1</v>
      </c>
      <c r="D8" s="1163">
        <v>0</v>
      </c>
    </row>
    <row r="9" spans="1:4" ht="11.25" customHeight="1" x14ac:dyDescent="0.25">
      <c r="A9" s="208" t="s">
        <v>126</v>
      </c>
      <c r="B9" s="1284">
        <v>38234</v>
      </c>
      <c r="C9" s="1284">
        <v>31932</v>
      </c>
      <c r="D9" s="1163">
        <v>28413</v>
      </c>
    </row>
    <row r="10" spans="1:4" ht="11.25" customHeight="1" x14ac:dyDescent="0.25">
      <c r="A10" s="207" t="s">
        <v>1250</v>
      </c>
      <c r="B10" s="1285">
        <v>5437571</v>
      </c>
      <c r="C10" s="1285">
        <v>5501592</v>
      </c>
      <c r="D10" s="1221">
        <v>5525705</v>
      </c>
    </row>
    <row r="11" spans="1:4" ht="11.25" customHeight="1" x14ac:dyDescent="0.25">
      <c r="A11" s="208" t="s">
        <v>127</v>
      </c>
      <c r="B11" s="1284">
        <v>348610</v>
      </c>
      <c r="C11" s="1163">
        <v>255424</v>
      </c>
      <c r="D11" s="1163">
        <v>186991</v>
      </c>
    </row>
    <row r="12" spans="1:4" ht="11.25" customHeight="1" x14ac:dyDescent="0.25">
      <c r="A12" s="208" t="s">
        <v>128</v>
      </c>
      <c r="B12" s="1163">
        <v>12764</v>
      </c>
      <c r="C12" s="1163">
        <v>9999</v>
      </c>
      <c r="D12" s="1163">
        <v>7217</v>
      </c>
    </row>
    <row r="13" spans="1:4" ht="11.25" customHeight="1" x14ac:dyDescent="0.25">
      <c r="A13" s="208" t="s">
        <v>129</v>
      </c>
      <c r="B13" s="1284">
        <v>201461</v>
      </c>
      <c r="C13" s="1163">
        <v>182079</v>
      </c>
      <c r="D13" s="1163">
        <v>156513</v>
      </c>
    </row>
    <row r="14" spans="1:4" ht="11.25" customHeight="1" x14ac:dyDescent="0.25">
      <c r="A14" s="208" t="s">
        <v>130</v>
      </c>
      <c r="B14" s="1163">
        <v>402529</v>
      </c>
      <c r="C14" s="1163">
        <v>387968</v>
      </c>
      <c r="D14" s="1163">
        <v>375143</v>
      </c>
    </row>
    <row r="15" spans="1:4" ht="11.25" customHeight="1" x14ac:dyDescent="0.25">
      <c r="A15" s="208" t="s">
        <v>131</v>
      </c>
      <c r="B15" s="1284">
        <v>4484971</v>
      </c>
      <c r="C15" s="1284">
        <v>4676121</v>
      </c>
      <c r="D15" s="1163">
        <v>4807058</v>
      </c>
    </row>
    <row r="16" spans="1:4" ht="5.25" customHeight="1" x14ac:dyDescent="0.25">
      <c r="A16" s="1164"/>
      <c r="B16" s="1222"/>
      <c r="C16" s="1222"/>
      <c r="D16" s="1222"/>
    </row>
    <row r="17" spans="1:4" ht="5.25" customHeight="1" x14ac:dyDescent="0.25">
      <c r="B17" s="1220"/>
      <c r="C17" s="1220"/>
      <c r="D17" s="1220"/>
    </row>
    <row r="18" spans="1:4" ht="12" customHeight="1" x14ac:dyDescent="0.25">
      <c r="A18" s="208" t="s">
        <v>132</v>
      </c>
      <c r="B18" s="1286">
        <v>51.94038630151929</v>
      </c>
      <c r="C18" s="1286">
        <v>52.008903049283504</v>
      </c>
      <c r="D18" s="1223">
        <v>51.667789421105191</v>
      </c>
    </row>
    <row r="19" spans="1:4" ht="12" customHeight="1" x14ac:dyDescent="0.25">
      <c r="A19" s="208" t="s">
        <v>133</v>
      </c>
      <c r="B19" s="1223">
        <v>1.2192339019620935</v>
      </c>
      <c r="C19" s="1223">
        <v>0.9452482510331297</v>
      </c>
      <c r="D19" s="1223">
        <v>0.674821468486132</v>
      </c>
    </row>
    <row r="20" spans="1:4" ht="5.15" customHeight="1" thickBot="1" x14ac:dyDescent="0.3">
      <c r="A20" s="8"/>
      <c r="B20" s="8"/>
      <c r="C20" s="8"/>
      <c r="D20" s="8"/>
    </row>
    <row r="21" spans="1:4" ht="15" thickTop="1" x14ac:dyDescent="0.35">
      <c r="A21" s="11" t="s">
        <v>1351</v>
      </c>
      <c r="B21" s="10"/>
      <c r="C21"/>
      <c r="D21"/>
    </row>
    <row r="22" spans="1:4" ht="12" customHeight="1" x14ac:dyDescent="0.35">
      <c r="A22" s="210" t="s">
        <v>1158</v>
      </c>
      <c r="B22" s="12"/>
      <c r="C22" s="12"/>
      <c r="D22"/>
    </row>
    <row r="23" spans="1:4" x14ac:dyDescent="0.25">
      <c r="A23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Sheet150"/>
  <dimension ref="A1:D18"/>
  <sheetViews>
    <sheetView showGridLines="0" workbookViewId="0">
      <selection sqref="A1:D1"/>
    </sheetView>
  </sheetViews>
  <sheetFormatPr defaultColWidth="7.54296875" defaultRowHeight="12.5" x14ac:dyDescent="0.25"/>
  <cols>
    <col min="1" max="1" width="31.54296875" style="7" customWidth="1"/>
    <col min="2" max="4" width="18.453125" style="7" customWidth="1"/>
    <col min="5" max="5" width="7.54296875" style="7"/>
    <col min="6" max="6" width="9.453125" style="7" bestFit="1" customWidth="1"/>
    <col min="7" max="16384" width="7.54296875" style="7"/>
  </cols>
  <sheetData>
    <row r="1" spans="1:4" ht="16.5" customHeight="1" x14ac:dyDescent="0.25">
      <c r="A1" s="1468" t="s">
        <v>2101</v>
      </c>
      <c r="B1" s="1468"/>
      <c r="C1" s="1468"/>
      <c r="D1" s="1468"/>
    </row>
    <row r="2" spans="1:4" s="6" customFormat="1" ht="14.25" customHeight="1" x14ac:dyDescent="0.2">
      <c r="A2" s="1156"/>
      <c r="B2" s="1156"/>
      <c r="D2" s="142">
        <v>2024</v>
      </c>
    </row>
    <row r="3" spans="1:4" s="6" customFormat="1" ht="22.4" customHeight="1" x14ac:dyDescent="0.2">
      <c r="A3" s="1157"/>
      <c r="B3" s="1162" t="s">
        <v>119</v>
      </c>
      <c r="C3" s="1162" t="s">
        <v>134</v>
      </c>
      <c r="D3" s="206" t="s">
        <v>135</v>
      </c>
    </row>
    <row r="4" spans="1:4" ht="5.15" customHeight="1" x14ac:dyDescent="0.25">
      <c r="A4" s="1165"/>
      <c r="B4" s="1165"/>
      <c r="C4" s="1165"/>
      <c r="D4" s="1165"/>
    </row>
    <row r="5" spans="1:4" ht="11.25" customHeight="1" x14ac:dyDescent="0.25">
      <c r="A5" s="207" t="s">
        <v>136</v>
      </c>
      <c r="B5" s="1168" t="s">
        <v>1161</v>
      </c>
      <c r="C5" s="1221">
        <v>764380</v>
      </c>
      <c r="D5" s="1221">
        <v>2171884</v>
      </c>
    </row>
    <row r="6" spans="1:4" ht="11.25" customHeight="1" x14ac:dyDescent="0.25">
      <c r="A6" s="207" t="s">
        <v>137</v>
      </c>
      <c r="B6" s="1168" t="s">
        <v>1161</v>
      </c>
      <c r="C6" s="1221">
        <v>743768</v>
      </c>
      <c r="D6" s="1221">
        <v>2080435</v>
      </c>
    </row>
    <row r="7" spans="1:4" ht="11.25" customHeight="1" x14ac:dyDescent="0.25">
      <c r="A7" s="208" t="s">
        <v>138</v>
      </c>
      <c r="B7" s="1168" t="s">
        <v>1161</v>
      </c>
      <c r="C7" s="1163">
        <v>416046</v>
      </c>
      <c r="D7" s="1163">
        <v>1488224</v>
      </c>
    </row>
    <row r="8" spans="1:4" ht="11.25" customHeight="1" x14ac:dyDescent="0.25">
      <c r="A8" s="208" t="s">
        <v>139</v>
      </c>
      <c r="B8" s="1168" t="s">
        <v>1161</v>
      </c>
      <c r="C8" s="1163">
        <v>308756</v>
      </c>
      <c r="D8" s="1163">
        <v>531513</v>
      </c>
    </row>
    <row r="9" spans="1:4" ht="11.25" customHeight="1" x14ac:dyDescent="0.25">
      <c r="A9" s="208" t="s">
        <v>140</v>
      </c>
      <c r="B9" s="1168" t="s">
        <v>1162</v>
      </c>
      <c r="C9" s="1163">
        <v>18831</v>
      </c>
      <c r="D9" s="1163">
        <v>60280</v>
      </c>
    </row>
    <row r="10" spans="1:4" ht="11.25" customHeight="1" x14ac:dyDescent="0.25">
      <c r="A10" s="207" t="s">
        <v>141</v>
      </c>
      <c r="B10" s="1168" t="s">
        <v>1161</v>
      </c>
      <c r="C10" s="1221">
        <v>20612</v>
      </c>
      <c r="D10" s="1221">
        <v>91449</v>
      </c>
    </row>
    <row r="11" spans="1:4" ht="11.25" customHeight="1" x14ac:dyDescent="0.25">
      <c r="A11" s="207" t="s">
        <v>142</v>
      </c>
      <c r="B11" s="1168" t="s">
        <v>1161</v>
      </c>
      <c r="C11" s="1221">
        <v>109738</v>
      </c>
      <c r="D11" s="1221">
        <v>217907</v>
      </c>
    </row>
    <row r="12" spans="1:4" ht="5.25" customHeight="1" x14ac:dyDescent="0.25">
      <c r="A12" s="1164"/>
      <c r="B12" s="1164"/>
      <c r="C12" s="1222"/>
      <c r="D12" s="1222"/>
    </row>
    <row r="13" spans="1:4" ht="5.25" customHeight="1" x14ac:dyDescent="0.25">
      <c r="A13" s="208"/>
      <c r="B13" s="208"/>
      <c r="C13" s="1220"/>
      <c r="D13" s="1220"/>
    </row>
    <row r="14" spans="1:4" ht="11.25" customHeight="1" x14ac:dyDescent="0.25">
      <c r="A14" s="208" t="s">
        <v>143</v>
      </c>
      <c r="B14" s="1161" t="s">
        <v>249</v>
      </c>
      <c r="C14" s="1223">
        <v>170.67482402326632</v>
      </c>
      <c r="D14" s="1163" t="s">
        <v>144</v>
      </c>
    </row>
    <row r="15" spans="1:4" ht="11.25" customHeight="1" x14ac:dyDescent="0.25">
      <c r="A15" s="208" t="s">
        <v>145</v>
      </c>
      <c r="B15" s="1167" t="s">
        <v>135</v>
      </c>
      <c r="C15" s="1163" t="s">
        <v>144</v>
      </c>
      <c r="D15" s="1223">
        <v>2.8413655511656506</v>
      </c>
    </row>
    <row r="16" spans="1:4" ht="5.15" customHeight="1" thickBot="1" x14ac:dyDescent="0.3">
      <c r="A16" s="8"/>
      <c r="B16" s="8"/>
      <c r="C16" s="8"/>
      <c r="D16" s="8"/>
    </row>
    <row r="17" spans="1:1" ht="14.15" customHeight="1" thickTop="1" x14ac:dyDescent="0.25">
      <c r="A17" s="1160" t="s">
        <v>1158</v>
      </c>
    </row>
    <row r="18" spans="1:1" x14ac:dyDescent="0.25">
      <c r="A18" s="12" t="s">
        <v>2038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4"/>
  <sheetViews>
    <sheetView showGridLines="0" showRuler="0" zoomScaleSheetLayoutView="100" workbookViewId="0">
      <selection sqref="A1:F1"/>
    </sheetView>
  </sheetViews>
  <sheetFormatPr defaultColWidth="1.54296875" defaultRowHeight="12.5" x14ac:dyDescent="0.25"/>
  <cols>
    <col min="1" max="1" width="26.54296875" style="27" customWidth="1"/>
    <col min="2" max="2" width="12.453125" style="27" customWidth="1"/>
    <col min="3" max="3" width="11.54296875" style="27" customWidth="1"/>
    <col min="4" max="6" width="12.453125" style="27" customWidth="1"/>
    <col min="7" max="7" width="1.54296875" style="27" customWidth="1"/>
    <col min="8" max="20" width="6" style="27" customWidth="1"/>
    <col min="21" max="16384" width="1.54296875" style="27"/>
  </cols>
  <sheetData>
    <row r="1" spans="1:6" s="503" customFormat="1" ht="30" customHeight="1" x14ac:dyDescent="0.25">
      <c r="A1" s="1370" t="s">
        <v>1675</v>
      </c>
      <c r="B1" s="1370"/>
      <c r="C1" s="1370"/>
      <c r="D1" s="1370"/>
      <c r="E1" s="1370"/>
      <c r="F1" s="1370"/>
    </row>
    <row r="2" spans="1:6" s="28" customFormat="1" ht="14.15" customHeight="1" x14ac:dyDescent="0.2">
      <c r="A2" s="556">
        <v>2024</v>
      </c>
      <c r="B2" s="605"/>
      <c r="C2" s="515"/>
      <c r="D2" s="515"/>
      <c r="E2" s="515"/>
      <c r="F2" s="515"/>
    </row>
    <row r="3" spans="1:6" ht="19.5" customHeight="1" x14ac:dyDescent="0.25">
      <c r="A3" s="1416" t="s">
        <v>245</v>
      </c>
      <c r="B3" s="1052" t="s">
        <v>1</v>
      </c>
      <c r="C3" s="1419" t="s">
        <v>867</v>
      </c>
      <c r="D3" s="1419"/>
      <c r="E3" s="1419" t="s">
        <v>868</v>
      </c>
      <c r="F3" s="1420"/>
    </row>
    <row r="4" spans="1:6" ht="11.25" customHeight="1" x14ac:dyDescent="0.25">
      <c r="A4" s="1417"/>
      <c r="B4" s="1404" t="s">
        <v>249</v>
      </c>
      <c r="C4" s="1404" t="s">
        <v>249</v>
      </c>
      <c r="D4" s="494" t="s">
        <v>1354</v>
      </c>
      <c r="E4" s="1404" t="s">
        <v>249</v>
      </c>
      <c r="F4" s="495" t="s">
        <v>1355</v>
      </c>
    </row>
    <row r="5" spans="1:6" ht="11.25" customHeight="1" x14ac:dyDescent="0.25">
      <c r="A5" s="1418"/>
      <c r="B5" s="1421"/>
      <c r="C5" s="1421"/>
      <c r="D5" s="993" t="s">
        <v>1024</v>
      </c>
      <c r="E5" s="1421"/>
      <c r="F5" s="994" t="s">
        <v>1024</v>
      </c>
    </row>
    <row r="6" spans="1:6" ht="5.15" customHeight="1" x14ac:dyDescent="0.25">
      <c r="A6" s="546"/>
      <c r="B6" s="546"/>
      <c r="C6" s="546"/>
      <c r="D6" s="546"/>
      <c r="E6" s="546"/>
      <c r="F6" s="546"/>
    </row>
    <row r="7" spans="1:6" ht="12" customHeight="1" x14ac:dyDescent="0.25">
      <c r="A7" s="510" t="s">
        <v>6</v>
      </c>
      <c r="B7" s="606">
        <v>199258</v>
      </c>
      <c r="C7" s="606">
        <v>190908</v>
      </c>
      <c r="D7" s="606">
        <v>3446653.2689999999</v>
      </c>
      <c r="E7" s="606">
        <v>8350</v>
      </c>
      <c r="F7" s="606">
        <v>65549.967000000004</v>
      </c>
    </row>
    <row r="8" spans="1:6" ht="12" customHeight="1" x14ac:dyDescent="0.25">
      <c r="A8" s="547" t="s">
        <v>332</v>
      </c>
      <c r="B8" s="606">
        <v>168285</v>
      </c>
      <c r="C8" s="606">
        <v>161339</v>
      </c>
      <c r="D8" s="606">
        <v>2847998.6269999999</v>
      </c>
      <c r="E8" s="606">
        <v>6946</v>
      </c>
      <c r="F8" s="606">
        <v>56229.186999999998</v>
      </c>
    </row>
    <row r="9" spans="1:6" ht="12" customHeight="1" x14ac:dyDescent="0.25">
      <c r="A9" s="547" t="s">
        <v>329</v>
      </c>
      <c r="B9" s="606">
        <v>30973</v>
      </c>
      <c r="C9" s="606">
        <v>29569</v>
      </c>
      <c r="D9" s="606">
        <v>598654.64199999999</v>
      </c>
      <c r="E9" s="606">
        <v>1404</v>
      </c>
      <c r="F9" s="606">
        <v>9320.7800000000007</v>
      </c>
    </row>
    <row r="10" spans="1:6" ht="12" customHeight="1" x14ac:dyDescent="0.25">
      <c r="A10" s="551" t="s">
        <v>1025</v>
      </c>
      <c r="B10" s="606">
        <v>16012</v>
      </c>
      <c r="C10" s="607">
        <v>15856</v>
      </c>
      <c r="D10" s="607">
        <v>350261.22</v>
      </c>
      <c r="E10" s="607">
        <v>156</v>
      </c>
      <c r="F10" s="607">
        <v>3123.65</v>
      </c>
    </row>
    <row r="11" spans="1:6" ht="12" customHeight="1" x14ac:dyDescent="0.25">
      <c r="A11" s="551" t="s">
        <v>1026</v>
      </c>
      <c r="B11" s="606">
        <v>14961</v>
      </c>
      <c r="C11" s="607">
        <v>13713</v>
      </c>
      <c r="D11" s="607">
        <v>248393.42199999996</v>
      </c>
      <c r="E11" s="607">
        <v>1248</v>
      </c>
      <c r="F11" s="607">
        <v>6197.130000000001</v>
      </c>
    </row>
    <row r="12" spans="1:6" ht="12" customHeight="1" x14ac:dyDescent="0.25">
      <c r="A12" s="547" t="s">
        <v>1010</v>
      </c>
      <c r="B12" s="606">
        <v>0</v>
      </c>
      <c r="C12" s="606">
        <v>0</v>
      </c>
      <c r="D12" s="606">
        <v>0</v>
      </c>
      <c r="E12" s="606">
        <v>0</v>
      </c>
      <c r="F12" s="606">
        <v>0</v>
      </c>
    </row>
    <row r="13" spans="1:6" s="183" customFormat="1" ht="5.15" customHeight="1" thickBot="1" x14ac:dyDescent="0.35">
      <c r="A13" s="1364"/>
      <c r="B13" s="1365"/>
      <c r="C13" s="180"/>
      <c r="D13" s="180"/>
      <c r="E13" s="180"/>
      <c r="F13" s="180"/>
    </row>
    <row r="14" spans="1:6" ht="12" customHeight="1" thickTop="1" x14ac:dyDescent="0.25">
      <c r="A14" s="522" t="s">
        <v>2137</v>
      </c>
      <c r="B14" s="183"/>
      <c r="C14" s="184"/>
      <c r="D14" s="183"/>
      <c r="E14" s="183"/>
      <c r="F14" s="183"/>
    </row>
  </sheetData>
  <mergeCells count="7">
    <mergeCell ref="A1:F1"/>
    <mergeCell ref="A3:A5"/>
    <mergeCell ref="C3:D3"/>
    <mergeCell ref="E3:F3"/>
    <mergeCell ref="B4:B5"/>
    <mergeCell ref="C4:C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Sheet151"/>
  <dimension ref="A1:E16"/>
  <sheetViews>
    <sheetView showGridLines="0" workbookViewId="0">
      <selection sqref="A1:D1"/>
    </sheetView>
  </sheetViews>
  <sheetFormatPr defaultColWidth="7.54296875" defaultRowHeight="12.5" x14ac:dyDescent="0.25"/>
  <cols>
    <col min="1" max="1" width="37.453125" style="7" customWidth="1"/>
    <col min="2" max="4" width="16.453125" style="7" customWidth="1"/>
    <col min="5" max="5" width="7.54296875" style="13"/>
    <col min="6" max="16384" width="7.54296875" style="7"/>
  </cols>
  <sheetData>
    <row r="1" spans="1:4" ht="19.399999999999999" customHeight="1" x14ac:dyDescent="0.25">
      <c r="A1" s="1468" t="s">
        <v>2102</v>
      </c>
      <c r="B1" s="1468"/>
      <c r="C1" s="1468"/>
      <c r="D1" s="1468"/>
    </row>
    <row r="2" spans="1:4" s="6" customFormat="1" ht="12.75" customHeight="1" x14ac:dyDescent="0.2">
      <c r="A2" s="1156"/>
      <c r="B2" s="142"/>
      <c r="C2" s="142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.75" customHeight="1" x14ac:dyDescent="0.25">
      <c r="A5" s="207" t="s">
        <v>122</v>
      </c>
      <c r="B5" s="1221">
        <v>6</v>
      </c>
      <c r="C5" s="1221">
        <v>6</v>
      </c>
      <c r="D5" s="1221">
        <v>7</v>
      </c>
    </row>
    <row r="6" spans="1:4" ht="12.75" customHeight="1" x14ac:dyDescent="0.25">
      <c r="A6" s="684" t="s">
        <v>1365</v>
      </c>
      <c r="B6" s="1221">
        <v>14906434</v>
      </c>
      <c r="C6" s="1221">
        <v>14721126</v>
      </c>
      <c r="D6" s="1221">
        <v>14806454</v>
      </c>
    </row>
    <row r="7" spans="1:4" ht="12.75" customHeight="1" x14ac:dyDescent="0.25">
      <c r="A7" s="1169" t="s">
        <v>1366</v>
      </c>
      <c r="B7" s="1163">
        <v>1403084</v>
      </c>
      <c r="C7" s="1163">
        <v>1163584</v>
      </c>
      <c r="D7" s="1163">
        <v>1234659</v>
      </c>
    </row>
    <row r="8" spans="1:4" ht="20.25" customHeight="1" x14ac:dyDescent="0.25">
      <c r="A8" s="1170" t="s">
        <v>1367</v>
      </c>
      <c r="B8" s="1287">
        <v>13503350</v>
      </c>
      <c r="C8" s="1288">
        <v>13557542</v>
      </c>
      <c r="D8" s="1287">
        <v>13571795</v>
      </c>
    </row>
    <row r="9" spans="1:4" ht="12.75" customHeight="1" x14ac:dyDescent="0.25">
      <c r="A9" s="1171" t="s">
        <v>146</v>
      </c>
      <c r="B9" s="1163">
        <v>4702246</v>
      </c>
      <c r="C9" s="1289">
        <v>4273505</v>
      </c>
      <c r="D9" s="1163">
        <v>3686175</v>
      </c>
    </row>
    <row r="10" spans="1:4" ht="12.75" customHeight="1" x14ac:dyDescent="0.25">
      <c r="A10" s="1171" t="s">
        <v>1368</v>
      </c>
      <c r="B10" s="1163">
        <v>8801104</v>
      </c>
      <c r="C10" s="1289">
        <v>9284037</v>
      </c>
      <c r="D10" s="1163">
        <v>9885620</v>
      </c>
    </row>
    <row r="11" spans="1:4" ht="5.25" customHeight="1" x14ac:dyDescent="0.25">
      <c r="A11" s="1164"/>
      <c r="B11" s="1222"/>
      <c r="C11" s="1222"/>
      <c r="D11" s="1222"/>
    </row>
    <row r="12" spans="1:4" ht="5.25" customHeight="1" x14ac:dyDescent="0.25">
      <c r="B12" s="1290"/>
      <c r="C12" s="1290"/>
      <c r="D12" s="1290"/>
    </row>
    <row r="13" spans="1:4" ht="12.75" customHeight="1" x14ac:dyDescent="0.25">
      <c r="A13" s="208" t="s">
        <v>1369</v>
      </c>
      <c r="B13" s="1291">
        <v>142.38819876340031</v>
      </c>
      <c r="C13" s="1292">
        <v>139.16510255763907</v>
      </c>
      <c r="D13" s="1292">
        <v>138.44690357977501</v>
      </c>
    </row>
    <row r="14" spans="1:4" ht="5.15" customHeight="1" thickBot="1" x14ac:dyDescent="0.3">
      <c r="A14" s="8"/>
      <c r="B14" s="8"/>
      <c r="C14" s="8"/>
      <c r="D14" s="8"/>
    </row>
    <row r="15" spans="1:4" ht="15" customHeight="1" thickTop="1" x14ac:dyDescent="0.25">
      <c r="A15" s="1160" t="s">
        <v>1158</v>
      </c>
      <c r="B15" s="12"/>
      <c r="C15" s="12"/>
      <c r="D15" s="12"/>
    </row>
    <row r="16" spans="1:4" x14ac:dyDescent="0.25">
      <c r="A16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Sheet152"/>
  <dimension ref="A1:E23"/>
  <sheetViews>
    <sheetView showGridLines="0" workbookViewId="0">
      <selection sqref="A1:E1"/>
    </sheetView>
  </sheetViews>
  <sheetFormatPr defaultColWidth="7.54296875" defaultRowHeight="12.5" x14ac:dyDescent="0.25"/>
  <cols>
    <col min="1" max="1" width="40.453125" style="7" customWidth="1"/>
    <col min="2" max="2" width="8" style="7" customWidth="1"/>
    <col min="3" max="5" width="13" style="7" customWidth="1"/>
    <col min="6" max="6" width="7.54296875" style="7"/>
    <col min="7" max="7" width="9.453125" style="7" bestFit="1" customWidth="1"/>
    <col min="8" max="8" width="14.453125" style="7" customWidth="1"/>
    <col min="9" max="16384" width="7.54296875" style="7"/>
  </cols>
  <sheetData>
    <row r="1" spans="1:5" ht="19.399999999999999" customHeight="1" x14ac:dyDescent="0.25">
      <c r="A1" s="1468" t="s">
        <v>2103</v>
      </c>
      <c r="B1" s="1468"/>
      <c r="C1" s="1468"/>
      <c r="D1" s="1468"/>
      <c r="E1" s="1468"/>
    </row>
    <row r="2" spans="1:5" s="6" customFormat="1" ht="14.15" customHeight="1" x14ac:dyDescent="0.2">
      <c r="A2" s="1156"/>
      <c r="B2" s="1156"/>
      <c r="D2" s="142"/>
      <c r="E2" s="142">
        <v>2024</v>
      </c>
    </row>
    <row r="3" spans="1:5" s="6" customFormat="1" ht="22.4" customHeight="1" x14ac:dyDescent="0.2">
      <c r="A3" s="1157"/>
      <c r="B3" s="1162" t="s">
        <v>119</v>
      </c>
      <c r="C3" s="1162" t="s">
        <v>134</v>
      </c>
      <c r="D3" s="209" t="s">
        <v>135</v>
      </c>
      <c r="E3" s="206" t="s">
        <v>147</v>
      </c>
    </row>
    <row r="4" spans="1:5" ht="5.15" customHeight="1" x14ac:dyDescent="0.25">
      <c r="A4" s="1158"/>
      <c r="B4" s="1158"/>
      <c r="C4" s="1158"/>
      <c r="D4" s="1158"/>
      <c r="E4" s="1158"/>
    </row>
    <row r="5" spans="1:5" ht="14.15" customHeight="1" x14ac:dyDescent="0.25">
      <c r="A5" s="207" t="s">
        <v>148</v>
      </c>
      <c r="B5" s="1161" t="s">
        <v>1173</v>
      </c>
      <c r="C5" s="1221">
        <v>11321473.446999997</v>
      </c>
      <c r="D5" s="1221">
        <v>32253745.365000002</v>
      </c>
      <c r="E5" s="1163" t="s">
        <v>144</v>
      </c>
    </row>
    <row r="6" spans="1:5" ht="14.15" customHeight="1" x14ac:dyDescent="0.25">
      <c r="A6" s="207" t="s">
        <v>149</v>
      </c>
      <c r="B6" s="1161" t="s">
        <v>1173</v>
      </c>
      <c r="C6" s="1221">
        <v>11046143.200999998</v>
      </c>
      <c r="D6" s="1221">
        <v>31652219.539000001</v>
      </c>
      <c r="E6" s="1163" t="s">
        <v>144</v>
      </c>
    </row>
    <row r="7" spans="1:5" ht="14.15" customHeight="1" x14ac:dyDescent="0.25">
      <c r="A7" s="667" t="s">
        <v>1370</v>
      </c>
      <c r="B7" s="1161" t="s">
        <v>1173</v>
      </c>
      <c r="C7" s="1163">
        <v>5569807.4759999998</v>
      </c>
      <c r="D7" s="1163">
        <v>14978644.494999999</v>
      </c>
      <c r="E7" s="1163" t="s">
        <v>144</v>
      </c>
    </row>
    <row r="8" spans="1:5" ht="14.15" customHeight="1" x14ac:dyDescent="0.25">
      <c r="A8" s="667" t="s">
        <v>1371</v>
      </c>
      <c r="B8" s="1161" t="s">
        <v>1173</v>
      </c>
      <c r="C8" s="1163">
        <v>4565983.0619999999</v>
      </c>
      <c r="D8" s="1163">
        <v>14501740.869000001</v>
      </c>
      <c r="E8" s="1163" t="s">
        <v>144</v>
      </c>
    </row>
    <row r="9" spans="1:5" ht="14.15" customHeight="1" x14ac:dyDescent="0.25">
      <c r="A9" s="667" t="s">
        <v>138</v>
      </c>
      <c r="B9" s="1161" t="s">
        <v>1173</v>
      </c>
      <c r="C9" s="1163">
        <v>670599.098</v>
      </c>
      <c r="D9" s="1163">
        <v>1843985.791</v>
      </c>
      <c r="E9" s="1163" t="s">
        <v>144</v>
      </c>
    </row>
    <row r="10" spans="1:5" ht="14.15" customHeight="1" x14ac:dyDescent="0.25">
      <c r="A10" s="667" t="s">
        <v>150</v>
      </c>
      <c r="B10" s="1161" t="s">
        <v>1173</v>
      </c>
      <c r="C10" s="1163">
        <v>239753.565</v>
      </c>
      <c r="D10" s="1163">
        <v>327848.38400000002</v>
      </c>
      <c r="E10" s="1163" t="s">
        <v>144</v>
      </c>
    </row>
    <row r="11" spans="1:5" ht="14.15" customHeight="1" x14ac:dyDescent="0.25">
      <c r="A11" s="207" t="s">
        <v>151</v>
      </c>
      <c r="B11" s="1161" t="s">
        <v>1173</v>
      </c>
      <c r="C11" s="1221">
        <v>275330.24599999998</v>
      </c>
      <c r="D11" s="1221">
        <v>601525.82599999988</v>
      </c>
      <c r="E11" s="1163" t="s">
        <v>144</v>
      </c>
    </row>
    <row r="12" spans="1:5" ht="5.25" customHeight="1" x14ac:dyDescent="0.25">
      <c r="A12" s="1172"/>
      <c r="B12" s="1172"/>
      <c r="C12" s="1222"/>
      <c r="D12" s="1222"/>
      <c r="E12" s="1222"/>
    </row>
    <row r="13" spans="1:5" ht="5.25" customHeight="1" x14ac:dyDescent="0.25">
      <c r="A13" s="208"/>
      <c r="B13" s="208"/>
      <c r="C13" s="1220"/>
      <c r="D13" s="1220"/>
      <c r="E13" s="1220"/>
    </row>
    <row r="14" spans="1:5" ht="14.15" customHeight="1" x14ac:dyDescent="0.25">
      <c r="A14" s="207" t="s">
        <v>152</v>
      </c>
      <c r="B14" s="1161"/>
      <c r="C14" s="9"/>
      <c r="D14" s="1220"/>
      <c r="E14" s="1220"/>
    </row>
    <row r="15" spans="1:5" ht="14.15" customHeight="1" x14ac:dyDescent="0.25">
      <c r="A15" s="922" t="s">
        <v>1372</v>
      </c>
      <c r="B15" s="1161" t="s">
        <v>1173</v>
      </c>
      <c r="C15" s="1163" t="s">
        <v>144</v>
      </c>
      <c r="D15" s="1163" t="s">
        <v>144</v>
      </c>
      <c r="E15" s="1163">
        <v>7374891.4850000003</v>
      </c>
    </row>
    <row r="16" spans="1:5" ht="20.25" customHeight="1" x14ac:dyDescent="0.25">
      <c r="A16" s="1173" t="s">
        <v>1373</v>
      </c>
      <c r="B16" s="1161" t="s">
        <v>1173</v>
      </c>
      <c r="C16" s="1163" t="s">
        <v>144</v>
      </c>
      <c r="D16" s="1163" t="s">
        <v>144</v>
      </c>
      <c r="E16" s="1163">
        <v>70191.224000000002</v>
      </c>
    </row>
    <row r="17" spans="1:5" ht="5.25" customHeight="1" x14ac:dyDescent="0.25">
      <c r="A17" s="1164"/>
      <c r="B17" s="1164"/>
      <c r="C17" s="1222"/>
      <c r="D17" s="1222"/>
      <c r="E17" s="1222"/>
    </row>
    <row r="18" spans="1:5" ht="5.25" customHeight="1" x14ac:dyDescent="0.25">
      <c r="A18" s="208"/>
      <c r="B18" s="208"/>
      <c r="C18" s="1220"/>
      <c r="D18" s="1220"/>
      <c r="E18" s="1220"/>
    </row>
    <row r="19" spans="1:5" ht="12.75" customHeight="1" x14ac:dyDescent="0.25">
      <c r="A19" s="208" t="s">
        <v>153</v>
      </c>
      <c r="B19" s="1161" t="s">
        <v>249</v>
      </c>
      <c r="C19" s="1224">
        <v>764.63098098977628</v>
      </c>
      <c r="D19" s="1163" t="s">
        <v>144</v>
      </c>
      <c r="E19" s="1163" t="s">
        <v>144</v>
      </c>
    </row>
    <row r="20" spans="1:5" ht="12.75" customHeight="1" x14ac:dyDescent="0.25">
      <c r="A20" s="208" t="s">
        <v>145</v>
      </c>
      <c r="B20" s="1167" t="s">
        <v>135</v>
      </c>
      <c r="C20" s="1163" t="s">
        <v>144</v>
      </c>
      <c r="D20" s="1223">
        <v>2.8488999701312476</v>
      </c>
      <c r="E20" s="1163" t="s">
        <v>144</v>
      </c>
    </row>
    <row r="21" spans="1:5" ht="5.15" customHeight="1" thickBot="1" x14ac:dyDescent="0.3">
      <c r="A21" s="8"/>
      <c r="B21" s="8"/>
      <c r="C21" s="8"/>
      <c r="D21" s="8"/>
      <c r="E21" s="8"/>
    </row>
    <row r="22" spans="1:5" ht="15" customHeight="1" thickTop="1" x14ac:dyDescent="0.25">
      <c r="A22" s="1160" t="s">
        <v>1158</v>
      </c>
      <c r="B22" s="1160"/>
      <c r="C22" s="12"/>
      <c r="D22" s="12"/>
      <c r="E22" s="12"/>
    </row>
    <row r="23" spans="1:5" ht="14.5" x14ac:dyDescent="0.35">
      <c r="A23" s="12" t="s">
        <v>2038</v>
      </c>
      <c r="B23"/>
      <c r="C23" s="10"/>
      <c r="D23" s="10"/>
      <c r="E23"/>
    </row>
  </sheetData>
  <mergeCells count="1"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5:B18" numberStoredAsText="1"/>
  </ignoredErrors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Sheet153"/>
  <dimension ref="A1:D17"/>
  <sheetViews>
    <sheetView showGridLines="0" workbookViewId="0">
      <selection sqref="A1:D1"/>
    </sheetView>
  </sheetViews>
  <sheetFormatPr defaultColWidth="7.54296875" defaultRowHeight="12.5" x14ac:dyDescent="0.25"/>
  <cols>
    <col min="1" max="1" width="49" style="7" customWidth="1"/>
    <col min="2" max="4" width="12.54296875" style="7" customWidth="1"/>
    <col min="5" max="5" width="11.453125" style="7" bestFit="1" customWidth="1"/>
    <col min="6" max="7" width="10.453125" style="7" bestFit="1" customWidth="1"/>
    <col min="8" max="16384" width="7.54296875" style="7"/>
  </cols>
  <sheetData>
    <row r="1" spans="1:4" ht="19.399999999999999" customHeight="1" x14ac:dyDescent="0.25">
      <c r="A1" s="1468" t="s">
        <v>2104</v>
      </c>
      <c r="B1" s="1468"/>
      <c r="C1" s="1468"/>
      <c r="D1" s="1468"/>
    </row>
    <row r="2" spans="1:4" s="6" customFormat="1" ht="10.4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.75" customHeight="1" x14ac:dyDescent="0.25">
      <c r="A5" s="207" t="s">
        <v>154</v>
      </c>
      <c r="B5" s="1293">
        <v>47</v>
      </c>
      <c r="C5" s="1294">
        <v>52</v>
      </c>
      <c r="D5" s="1293">
        <v>50</v>
      </c>
    </row>
    <row r="6" spans="1:4" ht="12.75" customHeight="1" x14ac:dyDescent="0.25">
      <c r="A6" s="207" t="s">
        <v>155</v>
      </c>
      <c r="B6" s="1221"/>
      <c r="C6" s="1221"/>
    </row>
    <row r="7" spans="1:4" ht="12.75" customHeight="1" x14ac:dyDescent="0.25">
      <c r="A7" s="207" t="s">
        <v>156</v>
      </c>
      <c r="B7" s="1295">
        <v>4472779</v>
      </c>
      <c r="C7" s="1295">
        <v>4601076</v>
      </c>
      <c r="D7" s="1225">
        <v>4716812</v>
      </c>
    </row>
    <row r="8" spans="1:4" ht="12.75" customHeight="1" x14ac:dyDescent="0.25">
      <c r="A8" s="208" t="s">
        <v>157</v>
      </c>
      <c r="B8" s="1226">
        <v>178067</v>
      </c>
      <c r="C8" s="1226">
        <v>127713</v>
      </c>
      <c r="D8" s="1226">
        <v>90647</v>
      </c>
    </row>
    <row r="9" spans="1:4" ht="12.75" customHeight="1" x14ac:dyDescent="0.25">
      <c r="A9" s="208" t="s">
        <v>158</v>
      </c>
      <c r="B9" s="1226">
        <v>1188983</v>
      </c>
      <c r="C9" s="1226">
        <v>1171993</v>
      </c>
      <c r="D9" s="1226">
        <v>1127721</v>
      </c>
    </row>
    <row r="10" spans="1:4" ht="12.75" customHeight="1" x14ac:dyDescent="0.25">
      <c r="A10" s="208" t="s">
        <v>159</v>
      </c>
      <c r="B10" s="1174">
        <v>2845207</v>
      </c>
      <c r="C10" s="1174">
        <v>3048047</v>
      </c>
      <c r="D10" s="1226">
        <v>3249023</v>
      </c>
    </row>
    <row r="11" spans="1:4" ht="12.75" customHeight="1" x14ac:dyDescent="0.25">
      <c r="A11" s="208" t="s">
        <v>160</v>
      </c>
      <c r="B11" s="1226">
        <v>260522</v>
      </c>
      <c r="C11" s="1174">
        <v>253322.99999999997</v>
      </c>
      <c r="D11" s="1226">
        <v>249421</v>
      </c>
    </row>
    <row r="12" spans="1:4" ht="5.25" customHeight="1" x14ac:dyDescent="0.25">
      <c r="A12" s="1164"/>
      <c r="B12" s="1222"/>
      <c r="C12" s="1222"/>
      <c r="D12" s="1222"/>
    </row>
    <row r="13" spans="1:4" ht="5.15" customHeight="1" x14ac:dyDescent="0.25">
      <c r="B13" s="1220"/>
      <c r="C13" s="1220"/>
      <c r="D13" s="1220"/>
    </row>
    <row r="14" spans="1:4" ht="12" customHeight="1" x14ac:dyDescent="0.25">
      <c r="A14" s="208" t="s">
        <v>161</v>
      </c>
      <c r="B14" s="1296">
        <v>42.724567477155361</v>
      </c>
      <c r="C14" s="1297">
        <v>43.495940012706349</v>
      </c>
      <c r="D14" s="1297">
        <v>44.104281563156562</v>
      </c>
    </row>
    <row r="15" spans="1:4" ht="5.15" customHeight="1" thickBot="1" x14ac:dyDescent="0.3">
      <c r="A15" s="8"/>
      <c r="B15" s="8"/>
      <c r="C15" s="8"/>
      <c r="D15" s="8"/>
    </row>
    <row r="16" spans="1:4" ht="14.25" customHeight="1" thickTop="1" x14ac:dyDescent="0.25">
      <c r="A16" s="1160" t="s">
        <v>1158</v>
      </c>
      <c r="B16" s="12"/>
      <c r="C16" s="12"/>
      <c r="D16" s="12"/>
    </row>
    <row r="17" spans="1:1" x14ac:dyDescent="0.25">
      <c r="A17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Sheet154"/>
  <dimension ref="A1:D10"/>
  <sheetViews>
    <sheetView showGridLines="0" workbookViewId="0">
      <selection sqref="A1:D1"/>
    </sheetView>
  </sheetViews>
  <sheetFormatPr defaultColWidth="7.54296875" defaultRowHeight="12.5" x14ac:dyDescent="0.25"/>
  <cols>
    <col min="1" max="1" width="25.54296875" style="7" customWidth="1"/>
    <col min="2" max="4" width="20.453125" style="7" customWidth="1"/>
    <col min="5" max="16384" width="7.54296875" style="7"/>
  </cols>
  <sheetData>
    <row r="1" spans="1:4" ht="19.399999999999999" customHeight="1" x14ac:dyDescent="0.25">
      <c r="A1" s="1468" t="s">
        <v>2105</v>
      </c>
      <c r="B1" s="1468"/>
      <c r="C1" s="1468"/>
      <c r="D1" s="1468"/>
    </row>
    <row r="2" spans="1:4" s="6" customFormat="1" ht="15.75" customHeight="1" x14ac:dyDescent="0.2">
      <c r="A2" s="1156"/>
      <c r="C2" s="142"/>
      <c r="D2" s="142" t="s">
        <v>1160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22.5" customHeight="1" x14ac:dyDescent="0.25">
      <c r="A5" s="1175" t="s">
        <v>162</v>
      </c>
      <c r="B5" s="1294">
        <v>13318769.532805</v>
      </c>
      <c r="C5" s="1294">
        <v>15741095.091593999</v>
      </c>
      <c r="D5" s="1298">
        <v>17966342.361680001</v>
      </c>
    </row>
    <row r="6" spans="1:4" ht="12.75" customHeight="1" x14ac:dyDescent="0.25">
      <c r="A6" s="208" t="s">
        <v>163</v>
      </c>
      <c r="B6" s="1174">
        <v>12487733.299805</v>
      </c>
      <c r="C6" s="1174">
        <v>14587169.933594</v>
      </c>
      <c r="D6" s="1226">
        <v>16482225.84668</v>
      </c>
    </row>
    <row r="7" spans="1:4" ht="12.75" customHeight="1" x14ac:dyDescent="0.25">
      <c r="A7" s="208" t="s">
        <v>164</v>
      </c>
      <c r="B7" s="1174">
        <v>831036.23300000001</v>
      </c>
      <c r="C7" s="1174">
        <v>1153925.1580000001</v>
      </c>
      <c r="D7" s="1226">
        <v>1484116.5149999999</v>
      </c>
    </row>
    <row r="8" spans="1:4" ht="5.15" customHeight="1" thickBot="1" x14ac:dyDescent="0.3">
      <c r="A8" s="8"/>
      <c r="B8" s="8"/>
      <c r="C8" s="8"/>
      <c r="D8" s="8"/>
    </row>
    <row r="9" spans="1:4" ht="15" customHeight="1" thickTop="1" x14ac:dyDescent="0.25">
      <c r="A9" s="1160" t="s">
        <v>1158</v>
      </c>
      <c r="B9" s="12"/>
      <c r="C9" s="12"/>
      <c r="D9" s="12"/>
    </row>
    <row r="10" spans="1:4" x14ac:dyDescent="0.25">
      <c r="A10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Sheet155"/>
  <dimension ref="A1:D14"/>
  <sheetViews>
    <sheetView showGridLines="0" workbookViewId="0">
      <selection sqref="A1:D1"/>
    </sheetView>
  </sheetViews>
  <sheetFormatPr defaultColWidth="7.54296875" defaultRowHeight="12.5" x14ac:dyDescent="0.25"/>
  <cols>
    <col min="1" max="1" width="38" style="7" customWidth="1"/>
    <col min="2" max="4" width="16.453125" style="7" customWidth="1"/>
    <col min="5" max="5" width="7.54296875" style="7"/>
    <col min="6" max="6" width="8" style="7" bestFit="1" customWidth="1"/>
    <col min="7" max="16384" width="7.54296875" style="7"/>
  </cols>
  <sheetData>
    <row r="1" spans="1:4" ht="19.399999999999999" customHeight="1" x14ac:dyDescent="0.25">
      <c r="A1" s="1468" t="s">
        <v>2106</v>
      </c>
      <c r="B1" s="1468"/>
      <c r="C1" s="1468"/>
      <c r="D1" s="1468"/>
    </row>
    <row r="2" spans="1:4" s="6" customFormat="1" ht="14.25" customHeight="1" x14ac:dyDescent="0.2">
      <c r="A2" s="1156"/>
      <c r="D2" s="142" t="s">
        <v>184</v>
      </c>
    </row>
    <row r="3" spans="1:4" s="6" customFormat="1" ht="22.4" customHeight="1" x14ac:dyDescent="0.2">
      <c r="A3" s="1157"/>
      <c r="B3" s="920">
        <v>2022</v>
      </c>
      <c r="C3" s="920">
        <v>2023</v>
      </c>
      <c r="D3" s="920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122</v>
      </c>
      <c r="B5" s="1221">
        <v>12</v>
      </c>
      <c r="C5" s="1221">
        <v>13</v>
      </c>
      <c r="D5" s="1221">
        <v>14</v>
      </c>
    </row>
    <row r="6" spans="1:4" ht="12" customHeight="1" x14ac:dyDescent="0.25">
      <c r="A6" s="207" t="s">
        <v>165</v>
      </c>
      <c r="B6" s="1225">
        <v>4489437</v>
      </c>
      <c r="C6" s="1225">
        <v>4585263</v>
      </c>
      <c r="D6" s="1225">
        <v>4653885</v>
      </c>
    </row>
    <row r="7" spans="1:4" ht="12" customHeight="1" x14ac:dyDescent="0.25">
      <c r="A7" s="208" t="s">
        <v>166</v>
      </c>
      <c r="B7" s="1174">
        <v>1262864</v>
      </c>
      <c r="C7" s="1226">
        <v>1235277</v>
      </c>
      <c r="D7" s="1226">
        <v>1184857</v>
      </c>
    </row>
    <row r="8" spans="1:4" ht="12" customHeight="1" x14ac:dyDescent="0.25">
      <c r="A8" s="208" t="s">
        <v>167</v>
      </c>
      <c r="B8" s="1226">
        <v>361253</v>
      </c>
      <c r="C8" s="1226">
        <v>326206</v>
      </c>
      <c r="D8" s="1226">
        <v>301586</v>
      </c>
    </row>
    <row r="9" spans="1:4" ht="12" customHeight="1" x14ac:dyDescent="0.25">
      <c r="A9" s="208" t="s">
        <v>168</v>
      </c>
      <c r="B9" s="1174">
        <v>2731330</v>
      </c>
      <c r="C9" s="1226">
        <v>2929056</v>
      </c>
      <c r="D9" s="1226">
        <v>3100130</v>
      </c>
    </row>
    <row r="10" spans="1:4" ht="12" customHeight="1" x14ac:dyDescent="0.25">
      <c r="A10" s="208" t="s">
        <v>169</v>
      </c>
      <c r="B10" s="1226">
        <v>133989.99999999997</v>
      </c>
      <c r="C10" s="1226">
        <v>94724</v>
      </c>
      <c r="D10" s="1226">
        <v>67312</v>
      </c>
    </row>
    <row r="11" spans="1:4" ht="5.25" customHeight="1" x14ac:dyDescent="0.25">
      <c r="B11" s="1220"/>
      <c r="C11" s="1220"/>
      <c r="D11" s="1220"/>
    </row>
    <row r="12" spans="1:4" ht="5.15" customHeight="1" thickBot="1" x14ac:dyDescent="0.3">
      <c r="A12" s="8"/>
      <c r="B12" s="8"/>
      <c r="C12" s="8"/>
      <c r="D12" s="8"/>
    </row>
    <row r="13" spans="1:4" ht="15" customHeight="1" thickTop="1" x14ac:dyDescent="0.25">
      <c r="A13" s="1160" t="s">
        <v>1158</v>
      </c>
      <c r="B13" s="12"/>
      <c r="C13" s="12"/>
      <c r="D13" s="12"/>
    </row>
    <row r="14" spans="1:4" x14ac:dyDescent="0.25">
      <c r="A14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Sheet156"/>
  <dimension ref="A1:D13"/>
  <sheetViews>
    <sheetView showGridLines="0" workbookViewId="0">
      <selection sqref="A1:D1"/>
    </sheetView>
  </sheetViews>
  <sheetFormatPr defaultColWidth="7.54296875" defaultRowHeight="12.5" x14ac:dyDescent="0.25"/>
  <cols>
    <col min="1" max="1" width="31.54296875" style="7" customWidth="1"/>
    <col min="2" max="4" width="18.453125" style="7" customWidth="1"/>
    <col min="5" max="16384" width="7.54296875" style="7"/>
  </cols>
  <sheetData>
    <row r="1" spans="1:4" ht="19.399999999999999" customHeight="1" x14ac:dyDescent="0.25">
      <c r="A1" s="1468" t="s">
        <v>2107</v>
      </c>
      <c r="B1" s="1468"/>
      <c r="C1" s="1468"/>
      <c r="D1" s="1468"/>
    </row>
    <row r="2" spans="1:4" s="6" customFormat="1" ht="14.25" customHeight="1" x14ac:dyDescent="0.2">
      <c r="A2" s="1156"/>
      <c r="B2" s="142"/>
      <c r="D2" s="142" t="s">
        <v>184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122</v>
      </c>
      <c r="B5" s="1295">
        <v>12</v>
      </c>
      <c r="C5" s="1225">
        <v>11</v>
      </c>
      <c r="D5" s="1225">
        <v>12</v>
      </c>
    </row>
    <row r="6" spans="1:4" ht="12" customHeight="1" x14ac:dyDescent="0.25">
      <c r="A6" s="207" t="s">
        <v>170</v>
      </c>
      <c r="B6" s="1295">
        <v>4552389</v>
      </c>
      <c r="C6" s="1295">
        <v>4669156</v>
      </c>
      <c r="D6" s="1225">
        <v>4747384</v>
      </c>
    </row>
    <row r="7" spans="1:4" ht="12" customHeight="1" x14ac:dyDescent="0.25">
      <c r="A7" s="667" t="s">
        <v>171</v>
      </c>
      <c r="B7" s="1174">
        <v>413423</v>
      </c>
      <c r="C7" s="1174">
        <v>405138</v>
      </c>
      <c r="D7" s="1226">
        <v>405303</v>
      </c>
    </row>
    <row r="8" spans="1:4" ht="12" customHeight="1" x14ac:dyDescent="0.25">
      <c r="A8" s="667" t="s">
        <v>1374</v>
      </c>
      <c r="B8" s="1174">
        <v>1697462</v>
      </c>
      <c r="C8" s="1174">
        <v>1674283</v>
      </c>
      <c r="D8" s="1226">
        <v>1574704</v>
      </c>
    </row>
    <row r="9" spans="1:4" ht="12" customHeight="1" x14ac:dyDescent="0.25">
      <c r="A9" s="667" t="s">
        <v>1375</v>
      </c>
      <c r="B9" s="1174">
        <v>2441504</v>
      </c>
      <c r="C9" s="1174">
        <v>2589735</v>
      </c>
      <c r="D9" s="1226">
        <v>2767377</v>
      </c>
    </row>
    <row r="10" spans="1:4" ht="5.25" customHeight="1" x14ac:dyDescent="0.25">
      <c r="B10" s="1220"/>
      <c r="C10" s="1220"/>
      <c r="D10" s="1220"/>
    </row>
    <row r="11" spans="1:4" ht="5.15" customHeight="1" thickBot="1" x14ac:dyDescent="0.3">
      <c r="A11" s="8"/>
      <c r="B11" s="8"/>
      <c r="C11" s="8"/>
      <c r="D11" s="8"/>
    </row>
    <row r="12" spans="1:4" ht="14.25" customHeight="1" thickTop="1" x14ac:dyDescent="0.35">
      <c r="A12" s="1160" t="s">
        <v>1158</v>
      </c>
      <c r="B12" s="12"/>
      <c r="C12" s="12"/>
      <c r="D12"/>
    </row>
    <row r="13" spans="1:4" x14ac:dyDescent="0.25">
      <c r="A13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Sheet157"/>
  <dimension ref="A1:D27"/>
  <sheetViews>
    <sheetView showGridLines="0" workbookViewId="0">
      <selection sqref="A1:D1"/>
    </sheetView>
  </sheetViews>
  <sheetFormatPr defaultColWidth="7.54296875" defaultRowHeight="12.5" x14ac:dyDescent="0.25"/>
  <cols>
    <col min="1" max="1" width="39.453125" style="7" customWidth="1"/>
    <col min="2" max="4" width="15.54296875" style="7" customWidth="1"/>
    <col min="5" max="16384" width="7.54296875" style="7"/>
  </cols>
  <sheetData>
    <row r="1" spans="1:4" ht="19.399999999999999" customHeight="1" x14ac:dyDescent="0.25">
      <c r="A1" s="1468" t="s">
        <v>2108</v>
      </c>
      <c r="B1" s="1468"/>
      <c r="C1" s="1468"/>
      <c r="D1" s="1468"/>
    </row>
    <row r="2" spans="1:4" s="6" customFormat="1" ht="14.25" customHeight="1" x14ac:dyDescent="0.2">
      <c r="A2" s="1156"/>
      <c r="B2" s="142"/>
      <c r="D2" s="142" t="s">
        <v>184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1.25" customHeight="1" x14ac:dyDescent="0.25">
      <c r="A5" s="207" t="s">
        <v>1396</v>
      </c>
      <c r="B5" s="1159"/>
      <c r="C5" s="1159"/>
      <c r="D5" s="1159"/>
    </row>
    <row r="6" spans="1:4" ht="11.25" customHeight="1" x14ac:dyDescent="0.25">
      <c r="A6" s="208" t="s">
        <v>1397</v>
      </c>
      <c r="B6" s="1226">
        <v>84</v>
      </c>
      <c r="C6" s="1226">
        <v>86</v>
      </c>
      <c r="D6" s="1226">
        <v>85</v>
      </c>
    </row>
    <row r="7" spans="1:4" ht="11.25" customHeight="1" x14ac:dyDescent="0.25">
      <c r="A7" s="208" t="s">
        <v>1398</v>
      </c>
      <c r="B7" s="1226">
        <v>20</v>
      </c>
      <c r="C7" s="1226">
        <v>18</v>
      </c>
      <c r="D7" s="1226">
        <v>20</v>
      </c>
    </row>
    <row r="8" spans="1:4" ht="11.25" customHeight="1" x14ac:dyDescent="0.25">
      <c r="A8" s="207" t="s">
        <v>172</v>
      </c>
      <c r="B8" s="1225">
        <v>16431</v>
      </c>
      <c r="C8" s="1225">
        <v>19086</v>
      </c>
      <c r="D8" s="1225">
        <v>20279</v>
      </c>
    </row>
    <row r="9" spans="1:4" ht="11.25" customHeight="1" x14ac:dyDescent="0.25">
      <c r="A9" s="208" t="s">
        <v>173</v>
      </c>
      <c r="B9" s="1226">
        <v>12566</v>
      </c>
      <c r="C9" s="1226">
        <v>12565</v>
      </c>
      <c r="D9" s="1226">
        <v>12541</v>
      </c>
    </row>
    <row r="10" spans="1:4" ht="11.25" customHeight="1" x14ac:dyDescent="0.25">
      <c r="A10" s="208" t="s">
        <v>174</v>
      </c>
      <c r="B10" s="1226"/>
      <c r="C10" s="1226"/>
      <c r="D10" s="1226"/>
    </row>
    <row r="11" spans="1:4" ht="11.25" customHeight="1" x14ac:dyDescent="0.25">
      <c r="A11" s="208" t="s">
        <v>175</v>
      </c>
      <c r="B11" s="1226">
        <v>569</v>
      </c>
      <c r="C11" s="1226">
        <v>569</v>
      </c>
      <c r="D11" s="1226">
        <v>569</v>
      </c>
    </row>
    <row r="12" spans="1:4" ht="11.25" customHeight="1" x14ac:dyDescent="0.25">
      <c r="A12" s="208" t="s">
        <v>176</v>
      </c>
      <c r="B12" s="1226">
        <v>1802</v>
      </c>
      <c r="C12" s="1226">
        <v>1806</v>
      </c>
      <c r="D12" s="1226">
        <v>1793</v>
      </c>
    </row>
    <row r="13" spans="1:4" ht="11.25" customHeight="1" x14ac:dyDescent="0.25">
      <c r="A13" s="208" t="s">
        <v>177</v>
      </c>
      <c r="B13" s="1226">
        <v>3865</v>
      </c>
      <c r="C13" s="1226">
        <v>6521</v>
      </c>
      <c r="D13" s="1226">
        <v>7738</v>
      </c>
    </row>
    <row r="14" spans="1:4" ht="11.25" customHeight="1" x14ac:dyDescent="0.25">
      <c r="A14" s="207" t="s">
        <v>178</v>
      </c>
      <c r="B14" s="1225">
        <v>418</v>
      </c>
      <c r="C14" s="1225">
        <v>420</v>
      </c>
      <c r="D14" s="1225">
        <v>420</v>
      </c>
    </row>
    <row r="15" spans="1:4" ht="11.25" customHeight="1" x14ac:dyDescent="0.25">
      <c r="A15" s="208" t="s">
        <v>173</v>
      </c>
      <c r="B15" s="1226">
        <v>233</v>
      </c>
      <c r="C15" s="1226">
        <v>234</v>
      </c>
      <c r="D15" s="1226">
        <v>236</v>
      </c>
    </row>
    <row r="16" spans="1:4" ht="11.25" customHeight="1" x14ac:dyDescent="0.25">
      <c r="A16" s="208" t="s">
        <v>177</v>
      </c>
      <c r="B16" s="1226">
        <v>185</v>
      </c>
      <c r="C16" s="1226">
        <v>186</v>
      </c>
      <c r="D16" s="1226">
        <v>184</v>
      </c>
    </row>
    <row r="17" spans="1:4" ht="11.25" customHeight="1" x14ac:dyDescent="0.25">
      <c r="A17" s="207" t="s">
        <v>179</v>
      </c>
      <c r="B17" s="1225">
        <v>8674</v>
      </c>
      <c r="C17" s="1225">
        <v>9178</v>
      </c>
      <c r="D17" s="1225">
        <v>9861</v>
      </c>
    </row>
    <row r="18" spans="1:4" ht="11.25" customHeight="1" x14ac:dyDescent="0.25">
      <c r="A18" s="208" t="s">
        <v>173</v>
      </c>
      <c r="B18" s="1226">
        <v>4851</v>
      </c>
      <c r="C18" s="1226">
        <v>5136</v>
      </c>
      <c r="D18" s="1226">
        <v>5689</v>
      </c>
    </row>
    <row r="19" spans="1:4" ht="11.25" customHeight="1" x14ac:dyDescent="0.25">
      <c r="A19" s="208" t="s">
        <v>177</v>
      </c>
      <c r="B19" s="1226">
        <v>3823</v>
      </c>
      <c r="C19" s="1226">
        <v>4042</v>
      </c>
      <c r="D19" s="1226">
        <v>4172</v>
      </c>
    </row>
    <row r="20" spans="1:4" ht="5.25" customHeight="1" x14ac:dyDescent="0.25">
      <c r="A20" s="1164"/>
      <c r="B20" s="1222"/>
      <c r="C20" s="1222"/>
      <c r="D20" s="1222"/>
    </row>
    <row r="21" spans="1:4" ht="5.25" customHeight="1" x14ac:dyDescent="0.25">
      <c r="B21" s="1220"/>
      <c r="C21" s="1220"/>
      <c r="D21" s="1220"/>
    </row>
    <row r="22" spans="1:4" ht="10.4" customHeight="1" x14ac:dyDescent="0.25">
      <c r="A22" s="208" t="s">
        <v>180</v>
      </c>
      <c r="B22" s="1223">
        <v>1.569510517325224</v>
      </c>
      <c r="C22" s="1223">
        <v>1.8042812400458357</v>
      </c>
      <c r="D22" s="1223">
        <v>1.896176328035232</v>
      </c>
    </row>
    <row r="23" spans="1:4" ht="10.4" customHeight="1" x14ac:dyDescent="0.25">
      <c r="A23" s="208" t="s">
        <v>181</v>
      </c>
      <c r="B23" s="1223">
        <v>5.4351620982171042E-2</v>
      </c>
      <c r="C23" s="1223">
        <v>5.3790004484233496E-2</v>
      </c>
      <c r="D23" s="1223">
        <v>5.3204020447361659E-2</v>
      </c>
    </row>
    <row r="24" spans="1:4" ht="10.4" customHeight="1" x14ac:dyDescent="0.25">
      <c r="A24" s="208" t="s">
        <v>182</v>
      </c>
      <c r="B24" s="1223">
        <v>0.17212938666058386</v>
      </c>
      <c r="C24" s="1223">
        <v>0.17072890702728594</v>
      </c>
      <c r="D24" s="1223">
        <v>0.16765344228843487</v>
      </c>
    </row>
    <row r="25" spans="1:4" ht="5.15" customHeight="1" thickBot="1" x14ac:dyDescent="0.3">
      <c r="A25" s="8"/>
      <c r="B25" s="8"/>
      <c r="C25" s="8"/>
      <c r="D25" s="1166"/>
    </row>
    <row r="26" spans="1:4" ht="15" customHeight="1" thickTop="1" x14ac:dyDescent="0.25">
      <c r="A26" s="1160" t="s">
        <v>1159</v>
      </c>
      <c r="B26" s="12"/>
      <c r="C26" s="12"/>
      <c r="D26" s="1176"/>
    </row>
    <row r="27" spans="1:4" x14ac:dyDescent="0.25">
      <c r="A27" s="12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Sheet158"/>
  <dimension ref="A1:D15"/>
  <sheetViews>
    <sheetView showGridLines="0" workbookViewId="0">
      <selection sqref="A1:D1"/>
    </sheetView>
  </sheetViews>
  <sheetFormatPr defaultColWidth="7.54296875" defaultRowHeight="12.5" x14ac:dyDescent="0.25"/>
  <cols>
    <col min="1" max="1" width="34.453125" style="7" customWidth="1"/>
    <col min="2" max="4" width="17.54296875" style="7" customWidth="1"/>
    <col min="5" max="5" width="7.54296875" style="7"/>
    <col min="6" max="6" width="11.54296875" style="7" customWidth="1"/>
    <col min="7" max="16384" width="7.54296875" style="7"/>
  </cols>
  <sheetData>
    <row r="1" spans="1:4" ht="19.399999999999999" customHeight="1" x14ac:dyDescent="0.25">
      <c r="A1" s="1468" t="s">
        <v>2109</v>
      </c>
      <c r="B1" s="1468"/>
      <c r="C1" s="1468"/>
      <c r="D1" s="1468"/>
    </row>
    <row r="2" spans="1:4" s="6" customFormat="1" ht="12" customHeight="1" x14ac:dyDescent="0.2">
      <c r="A2" s="1156"/>
      <c r="B2" s="142"/>
      <c r="D2" s="142" t="s">
        <v>1157</v>
      </c>
    </row>
    <row r="3" spans="1:4" s="6" customFormat="1" ht="22.4" customHeight="1" x14ac:dyDescent="0.2">
      <c r="A3" s="1157"/>
      <c r="B3" s="206">
        <v>2022</v>
      </c>
      <c r="C3" s="206">
        <v>2023</v>
      </c>
      <c r="D3" s="206">
        <v>2024</v>
      </c>
    </row>
    <row r="4" spans="1:4" ht="5.15" customHeight="1" x14ac:dyDescent="0.25">
      <c r="A4" s="1158"/>
      <c r="B4" s="1165"/>
      <c r="C4" s="1165"/>
      <c r="D4" s="1165"/>
    </row>
    <row r="5" spans="1:4" ht="12" customHeight="1" x14ac:dyDescent="0.25">
      <c r="A5" s="207" t="s">
        <v>1251</v>
      </c>
      <c r="B5" s="1295">
        <v>562511.28099999996</v>
      </c>
      <c r="C5" s="1299">
        <v>535143.81400000001</v>
      </c>
      <c r="D5" s="1299">
        <v>501009.14299999998</v>
      </c>
    </row>
    <row r="6" spans="1:4" ht="12" customHeight="1" x14ac:dyDescent="0.25">
      <c r="A6" s="922" t="s">
        <v>332</v>
      </c>
      <c r="B6" s="1174">
        <v>535919.75399999996</v>
      </c>
      <c r="C6" s="1300">
        <v>508721.65</v>
      </c>
      <c r="D6" s="1300">
        <v>473524.16899999999</v>
      </c>
    </row>
    <row r="7" spans="1:4" ht="12" customHeight="1" x14ac:dyDescent="0.25">
      <c r="A7" s="922" t="s">
        <v>1377</v>
      </c>
      <c r="B7" s="1174">
        <v>26591.526999999998</v>
      </c>
      <c r="C7" s="1300">
        <v>26422.164000000001</v>
      </c>
      <c r="D7" s="1300">
        <v>27484.973999999998</v>
      </c>
    </row>
    <row r="8" spans="1:4" ht="12" customHeight="1" x14ac:dyDescent="0.25">
      <c r="A8" s="207" t="s">
        <v>1376</v>
      </c>
      <c r="B8" s="1295">
        <v>31589.839</v>
      </c>
      <c r="C8" s="1299">
        <v>41921.311000000002</v>
      </c>
      <c r="D8" s="1299">
        <v>58847.072</v>
      </c>
    </row>
    <row r="9" spans="1:4" ht="5.25" customHeight="1" x14ac:dyDescent="0.25">
      <c r="A9" s="1164"/>
      <c r="B9" s="1164"/>
      <c r="C9" s="1164"/>
      <c r="D9" s="1164"/>
    </row>
    <row r="10" spans="1:4" ht="5.25" customHeight="1" x14ac:dyDescent="0.25"/>
    <row r="11" spans="1:4" ht="10.4" customHeight="1" x14ac:dyDescent="0.25">
      <c r="A11" s="208" t="s">
        <v>183</v>
      </c>
      <c r="B11" s="1296">
        <v>53.731810093334815</v>
      </c>
      <c r="C11" s="1297">
        <v>50.589434366906538</v>
      </c>
      <c r="D11" s="1297">
        <v>46.846574144968606</v>
      </c>
    </row>
    <row r="12" spans="1:4" ht="5.15" customHeight="1" thickBot="1" x14ac:dyDescent="0.3">
      <c r="A12" s="8"/>
      <c r="B12" s="8"/>
      <c r="C12" s="8"/>
      <c r="D12" s="8"/>
    </row>
    <row r="13" spans="1:4" s="12" customFormat="1" ht="12" customHeight="1" thickTop="1" x14ac:dyDescent="0.2">
      <c r="A13" s="11" t="s">
        <v>1352</v>
      </c>
    </row>
    <row r="14" spans="1:4" ht="12" customHeight="1" x14ac:dyDescent="0.25">
      <c r="A14" s="1160" t="s">
        <v>1158</v>
      </c>
      <c r="B14" s="12"/>
      <c r="C14" s="12"/>
      <c r="D14" s="12"/>
    </row>
    <row r="15" spans="1:4" s="12" customFormat="1" ht="10.5" customHeight="1" x14ac:dyDescent="0.2">
      <c r="A15" s="12" t="s">
        <v>2039</v>
      </c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9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28" style="27" customWidth="1"/>
    <col min="2" max="2" width="14.54296875" style="27" customWidth="1"/>
    <col min="3" max="3" width="14.453125" style="27" customWidth="1"/>
    <col min="4" max="5" width="14.54296875" style="27" customWidth="1"/>
    <col min="6" max="6" width="2.54296875" style="27" customWidth="1"/>
    <col min="7" max="16384" width="7.54296875" style="27"/>
  </cols>
  <sheetData>
    <row r="1" spans="1:5" s="608" customFormat="1" ht="23.15" customHeight="1" x14ac:dyDescent="0.25">
      <c r="A1" s="1380" t="s">
        <v>1674</v>
      </c>
      <c r="B1" s="1380"/>
      <c r="C1" s="1380"/>
      <c r="D1" s="1380"/>
      <c r="E1" s="1380"/>
    </row>
    <row r="2" spans="1:5" s="609" customFormat="1" ht="13.5" customHeight="1" x14ac:dyDescent="0.2">
      <c r="A2" s="556">
        <v>2024</v>
      </c>
      <c r="B2" s="515"/>
      <c r="C2" s="515"/>
      <c r="D2" s="515"/>
      <c r="E2" s="515"/>
    </row>
    <row r="3" spans="1:5" s="62" customFormat="1" ht="11.25" customHeight="1" x14ac:dyDescent="0.25">
      <c r="A3" s="493" t="s">
        <v>1027</v>
      </c>
      <c r="B3" s="1422" t="s">
        <v>985</v>
      </c>
      <c r="C3" s="1422" t="s">
        <v>1</v>
      </c>
      <c r="D3" s="1422" t="s">
        <v>966</v>
      </c>
      <c r="E3" s="1387" t="s">
        <v>967</v>
      </c>
    </row>
    <row r="4" spans="1:5" s="62" customFormat="1" ht="11.25" customHeight="1" x14ac:dyDescent="0.25">
      <c r="A4" s="435" t="s">
        <v>1028</v>
      </c>
      <c r="B4" s="1422"/>
      <c r="C4" s="1422"/>
      <c r="D4" s="1422"/>
      <c r="E4" s="1387"/>
    </row>
    <row r="5" spans="1:5" s="62" customFormat="1" ht="5.15" customHeight="1" x14ac:dyDescent="0.25">
      <c r="A5" s="27"/>
      <c r="B5" s="27"/>
      <c r="C5" s="995"/>
      <c r="D5" s="27"/>
      <c r="E5" s="27"/>
    </row>
    <row r="6" spans="1:5" s="62" customFormat="1" ht="14.15" customHeight="1" x14ac:dyDescent="0.25">
      <c r="A6" s="118" t="s">
        <v>1029</v>
      </c>
      <c r="B6" s="185" t="s">
        <v>1989</v>
      </c>
      <c r="C6" s="112">
        <v>16772.874</v>
      </c>
      <c r="D6" s="112">
        <v>16287.472</v>
      </c>
      <c r="E6" s="112">
        <v>485.40199999999999</v>
      </c>
    </row>
    <row r="7" spans="1:5" s="62" customFormat="1" ht="14.15" customHeight="1" x14ac:dyDescent="0.25">
      <c r="A7" s="508" t="s">
        <v>1030</v>
      </c>
      <c r="B7" s="610" t="s">
        <v>1192</v>
      </c>
      <c r="C7" s="611">
        <v>286818.58</v>
      </c>
      <c r="D7" s="611">
        <v>286818.58</v>
      </c>
      <c r="E7" s="611">
        <v>0</v>
      </c>
    </row>
    <row r="8" spans="1:5" s="62" customFormat="1" ht="5.15" customHeight="1" thickBot="1" x14ac:dyDescent="0.3">
      <c r="A8" s="180"/>
      <c r="B8" s="180"/>
      <c r="C8" s="180"/>
      <c r="D8" s="180"/>
      <c r="E8" s="180"/>
    </row>
    <row r="9" spans="1:5" s="62" customFormat="1" ht="14.25" customHeight="1" thickTop="1" x14ac:dyDescent="0.25">
      <c r="A9" s="522" t="s">
        <v>2138</v>
      </c>
      <c r="B9" s="504"/>
      <c r="C9" s="504"/>
      <c r="D9" s="504"/>
      <c r="E9" s="612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5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24.54296875" style="503" customWidth="1"/>
    <col min="2" max="2" width="8.453125" style="503" customWidth="1"/>
    <col min="3" max="4" width="6.54296875" style="503" customWidth="1"/>
    <col min="5" max="5" width="6.453125" style="503" customWidth="1"/>
    <col min="6" max="6" width="6.54296875" style="503" bestFit="1" customWidth="1"/>
    <col min="7" max="7" width="6.453125" style="503" customWidth="1"/>
    <col min="8" max="9" width="6.54296875" style="503" customWidth="1"/>
    <col min="10" max="10" width="7.54296875" style="503" customWidth="1"/>
    <col min="11" max="11" width="2.453125" style="503" customWidth="1"/>
    <col min="12" max="13" width="7.453125" style="503" customWidth="1"/>
    <col min="14" max="17" width="7.54296875" style="503" customWidth="1"/>
    <col min="18" max="18" width="6.453125" style="503" customWidth="1"/>
    <col min="19" max="20" width="5.54296875" style="503" customWidth="1"/>
    <col min="21" max="21" width="4.453125" style="503" customWidth="1"/>
    <col min="22" max="22" width="5" style="503" customWidth="1"/>
    <col min="23" max="23" width="7.54296875" style="503" customWidth="1"/>
    <col min="24" max="24" width="5.453125" style="503" customWidth="1"/>
    <col min="25" max="25" width="5.54296875" style="503" customWidth="1"/>
    <col min="26" max="26" width="7.453125" style="503" customWidth="1"/>
    <col min="27" max="27" width="6" style="503" customWidth="1"/>
    <col min="28" max="28" width="5.54296875" style="503" customWidth="1"/>
    <col min="29" max="16384" width="7.54296875" style="503"/>
  </cols>
  <sheetData>
    <row r="1" spans="1:10" ht="18" customHeight="1" x14ac:dyDescent="0.25">
      <c r="A1" s="1380" t="s">
        <v>1673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s="515" customFormat="1" ht="13.5" customHeight="1" x14ac:dyDescent="0.2">
      <c r="A2" s="556">
        <v>2024</v>
      </c>
      <c r="B2" s="613"/>
      <c r="C2" s="613"/>
      <c r="D2" s="613"/>
      <c r="E2" s="613"/>
      <c r="F2" s="613"/>
      <c r="G2" s="613"/>
      <c r="H2" s="613"/>
      <c r="I2" s="613"/>
      <c r="J2" s="505" t="s">
        <v>184</v>
      </c>
    </row>
    <row r="3" spans="1:10" s="27" customFormat="1" ht="19.5" customHeight="1" x14ac:dyDescent="0.25">
      <c r="A3" s="493" t="s">
        <v>1031</v>
      </c>
      <c r="B3" s="1400" t="s">
        <v>1032</v>
      </c>
      <c r="C3" s="1400" t="s">
        <v>638</v>
      </c>
      <c r="D3" s="1401"/>
      <c r="E3" s="1401"/>
      <c r="F3" s="1401"/>
      <c r="G3" s="1401"/>
      <c r="H3" s="1401"/>
      <c r="I3" s="1401"/>
      <c r="J3" s="1403"/>
    </row>
    <row r="4" spans="1:10" s="27" customFormat="1" ht="20.149999999999999" customHeight="1" x14ac:dyDescent="0.25">
      <c r="A4" s="455"/>
      <c r="B4" s="1424"/>
      <c r="C4" s="1424" t="s">
        <v>1</v>
      </c>
      <c r="D4" s="1424"/>
      <c r="E4" s="1424" t="s">
        <v>1033</v>
      </c>
      <c r="F4" s="1424"/>
      <c r="G4" s="1424" t="s">
        <v>1034</v>
      </c>
      <c r="H4" s="1424"/>
      <c r="I4" s="1424" t="s">
        <v>1035</v>
      </c>
      <c r="J4" s="1426"/>
    </row>
    <row r="5" spans="1:10" s="27" customFormat="1" ht="20.149999999999999" customHeight="1" x14ac:dyDescent="0.25">
      <c r="A5" s="492" t="s">
        <v>1036</v>
      </c>
      <c r="B5" s="1425"/>
      <c r="C5" s="1050" t="s">
        <v>634</v>
      </c>
      <c r="D5" s="1050" t="s">
        <v>1037</v>
      </c>
      <c r="E5" s="1050" t="s">
        <v>634</v>
      </c>
      <c r="F5" s="1050" t="s">
        <v>1037</v>
      </c>
      <c r="G5" s="1050" t="s">
        <v>634</v>
      </c>
      <c r="H5" s="1050" t="s">
        <v>1037</v>
      </c>
      <c r="I5" s="1050" t="s">
        <v>1038</v>
      </c>
      <c r="J5" s="1051" t="s">
        <v>1037</v>
      </c>
    </row>
    <row r="6" spans="1:10" ht="5.15" customHeight="1" x14ac:dyDescent="0.25"/>
    <row r="7" spans="1:10" ht="11.15" customHeight="1" x14ac:dyDescent="0.25">
      <c r="A7" s="507" t="s">
        <v>6</v>
      </c>
      <c r="B7" s="640">
        <v>286</v>
      </c>
      <c r="C7" s="640">
        <v>51</v>
      </c>
      <c r="D7" s="640">
        <v>57</v>
      </c>
      <c r="E7" s="640">
        <v>0</v>
      </c>
      <c r="F7" s="640">
        <v>0</v>
      </c>
      <c r="G7" s="640">
        <v>51</v>
      </c>
      <c r="H7" s="640">
        <v>14</v>
      </c>
      <c r="I7" s="640">
        <v>0</v>
      </c>
      <c r="J7" s="640">
        <v>43</v>
      </c>
    </row>
    <row r="8" spans="1:10" ht="11.15" customHeight="1" x14ac:dyDescent="0.25">
      <c r="A8" s="507" t="s">
        <v>1039</v>
      </c>
      <c r="B8" s="640">
        <v>113</v>
      </c>
      <c r="C8" s="640">
        <v>2</v>
      </c>
      <c r="D8" s="640">
        <v>3</v>
      </c>
      <c r="E8" s="640">
        <v>0</v>
      </c>
      <c r="F8" s="640">
        <v>0</v>
      </c>
      <c r="G8" s="640">
        <v>2</v>
      </c>
      <c r="H8" s="640">
        <v>3</v>
      </c>
      <c r="I8" s="640">
        <v>0</v>
      </c>
      <c r="J8" s="640">
        <v>0</v>
      </c>
    </row>
    <row r="9" spans="1:10" ht="11.15" customHeight="1" x14ac:dyDescent="0.25">
      <c r="A9" s="614" t="s">
        <v>1040</v>
      </c>
      <c r="B9" s="532">
        <v>0</v>
      </c>
      <c r="C9" s="532">
        <v>0</v>
      </c>
      <c r="D9" s="532">
        <v>0</v>
      </c>
      <c r="E9" s="532">
        <v>0</v>
      </c>
      <c r="F9" s="532">
        <v>0</v>
      </c>
      <c r="G9" s="532">
        <v>0</v>
      </c>
      <c r="H9" s="532">
        <v>0</v>
      </c>
      <c r="I9" s="532">
        <v>0</v>
      </c>
      <c r="J9" s="532">
        <v>0</v>
      </c>
    </row>
    <row r="10" spans="1:10" ht="11.15" customHeight="1" x14ac:dyDescent="0.25">
      <c r="A10" s="614" t="s">
        <v>1041</v>
      </c>
      <c r="B10" s="532">
        <v>6</v>
      </c>
      <c r="C10" s="532">
        <v>0</v>
      </c>
      <c r="D10" s="532">
        <v>0</v>
      </c>
      <c r="E10" s="532">
        <v>0</v>
      </c>
      <c r="F10" s="532">
        <v>0</v>
      </c>
      <c r="G10" s="532">
        <v>0</v>
      </c>
      <c r="H10" s="532">
        <v>0</v>
      </c>
      <c r="I10" s="532">
        <v>0</v>
      </c>
      <c r="J10" s="532">
        <v>0</v>
      </c>
    </row>
    <row r="11" spans="1:10" ht="11.15" customHeight="1" x14ac:dyDescent="0.25">
      <c r="A11" s="614" t="s">
        <v>1042</v>
      </c>
      <c r="B11" s="532">
        <v>17</v>
      </c>
      <c r="C11" s="532">
        <v>2</v>
      </c>
      <c r="D11" s="532">
        <v>3</v>
      </c>
      <c r="E11" s="532">
        <v>0</v>
      </c>
      <c r="F11" s="532">
        <v>0</v>
      </c>
      <c r="G11" s="532">
        <v>2</v>
      </c>
      <c r="H11" s="532">
        <v>3</v>
      </c>
      <c r="I11" s="532">
        <v>0</v>
      </c>
      <c r="J11" s="532">
        <v>0</v>
      </c>
    </row>
    <row r="12" spans="1:10" ht="11.15" customHeight="1" x14ac:dyDescent="0.25">
      <c r="A12" s="614" t="s">
        <v>1043</v>
      </c>
      <c r="B12" s="532">
        <v>90</v>
      </c>
      <c r="C12" s="532">
        <v>0</v>
      </c>
      <c r="D12" s="532">
        <v>0</v>
      </c>
      <c r="E12" s="532">
        <v>0</v>
      </c>
      <c r="F12" s="532">
        <v>0</v>
      </c>
      <c r="G12" s="532">
        <v>0</v>
      </c>
      <c r="H12" s="532">
        <v>0</v>
      </c>
      <c r="I12" s="532">
        <v>0</v>
      </c>
      <c r="J12" s="532">
        <v>0</v>
      </c>
    </row>
    <row r="13" spans="1:10" ht="11.15" customHeight="1" x14ac:dyDescent="0.25">
      <c r="A13" s="507" t="s">
        <v>1044</v>
      </c>
      <c r="B13" s="615">
        <v>12</v>
      </c>
      <c r="C13" s="615">
        <v>0</v>
      </c>
      <c r="D13" s="615">
        <v>0</v>
      </c>
      <c r="E13" s="615">
        <v>0</v>
      </c>
      <c r="F13" s="615">
        <v>0</v>
      </c>
      <c r="G13" s="615">
        <v>0</v>
      </c>
      <c r="H13" s="615">
        <v>0</v>
      </c>
      <c r="I13" s="615">
        <v>0</v>
      </c>
      <c r="J13" s="615">
        <v>0</v>
      </c>
    </row>
    <row r="14" spans="1:10" ht="11.15" customHeight="1" x14ac:dyDescent="0.25">
      <c r="A14" s="566" t="s">
        <v>1045</v>
      </c>
      <c r="B14" s="611">
        <v>0</v>
      </c>
      <c r="C14" s="532">
        <v>0</v>
      </c>
      <c r="D14" s="532">
        <v>0</v>
      </c>
      <c r="E14" s="611">
        <v>0</v>
      </c>
      <c r="F14" s="611">
        <v>0</v>
      </c>
      <c r="G14" s="611">
        <v>0</v>
      </c>
      <c r="H14" s="611">
        <v>0</v>
      </c>
      <c r="I14" s="611">
        <v>0</v>
      </c>
      <c r="J14" s="611">
        <v>0</v>
      </c>
    </row>
    <row r="15" spans="1:10" ht="11.15" customHeight="1" x14ac:dyDescent="0.25">
      <c r="A15" s="566" t="s">
        <v>1046</v>
      </c>
      <c r="B15" s="611">
        <v>12</v>
      </c>
      <c r="C15" s="532">
        <v>0</v>
      </c>
      <c r="D15" s="532">
        <v>0</v>
      </c>
      <c r="E15" s="611">
        <v>0</v>
      </c>
      <c r="F15" s="611">
        <v>0</v>
      </c>
      <c r="G15" s="611">
        <v>0</v>
      </c>
      <c r="H15" s="611">
        <v>0</v>
      </c>
      <c r="I15" s="611">
        <v>0</v>
      </c>
      <c r="J15" s="611">
        <v>0</v>
      </c>
    </row>
    <row r="16" spans="1:10" ht="11.15" customHeight="1" x14ac:dyDescent="0.25">
      <c r="A16" s="507" t="s">
        <v>1047</v>
      </c>
      <c r="B16" s="640">
        <v>161</v>
      </c>
      <c r="C16" s="640">
        <v>49</v>
      </c>
      <c r="D16" s="640">
        <v>54</v>
      </c>
      <c r="E16" s="640">
        <v>0</v>
      </c>
      <c r="F16" s="640">
        <v>0</v>
      </c>
      <c r="G16" s="640">
        <v>49</v>
      </c>
      <c r="H16" s="640">
        <v>11</v>
      </c>
      <c r="I16" s="640">
        <v>0</v>
      </c>
      <c r="J16" s="640">
        <v>43</v>
      </c>
    </row>
    <row r="17" spans="1:10" ht="11.15" customHeight="1" x14ac:dyDescent="0.25">
      <c r="A17" s="566" t="s">
        <v>1048</v>
      </c>
      <c r="B17" s="611">
        <v>0</v>
      </c>
      <c r="C17" s="532">
        <v>0</v>
      </c>
      <c r="D17" s="532">
        <v>0</v>
      </c>
      <c r="E17" s="611">
        <v>0</v>
      </c>
      <c r="F17" s="611">
        <v>0</v>
      </c>
      <c r="G17" s="611">
        <v>0</v>
      </c>
      <c r="H17" s="611">
        <v>0</v>
      </c>
      <c r="I17" s="611">
        <v>0</v>
      </c>
      <c r="J17" s="611">
        <v>0</v>
      </c>
    </row>
    <row r="18" spans="1:10" ht="11.15" customHeight="1" x14ac:dyDescent="0.25">
      <c r="A18" s="566" t="s">
        <v>1049</v>
      </c>
      <c r="B18" s="611">
        <v>33</v>
      </c>
      <c r="C18" s="532">
        <v>28</v>
      </c>
      <c r="D18" s="532">
        <v>3</v>
      </c>
      <c r="E18" s="611">
        <v>0</v>
      </c>
      <c r="F18" s="611">
        <v>0</v>
      </c>
      <c r="G18" s="611">
        <v>28</v>
      </c>
      <c r="H18" s="611">
        <v>3</v>
      </c>
      <c r="I18" s="611">
        <v>0</v>
      </c>
      <c r="J18" s="611">
        <v>0</v>
      </c>
    </row>
    <row r="19" spans="1:10" ht="11.15" customHeight="1" x14ac:dyDescent="0.25">
      <c r="A19" s="566" t="s">
        <v>1050</v>
      </c>
      <c r="B19" s="611">
        <v>17</v>
      </c>
      <c r="C19" s="532">
        <v>12</v>
      </c>
      <c r="D19" s="532">
        <v>6</v>
      </c>
      <c r="E19" s="611">
        <v>0</v>
      </c>
      <c r="F19" s="611">
        <v>0</v>
      </c>
      <c r="G19" s="611">
        <v>12</v>
      </c>
      <c r="H19" s="611">
        <v>6</v>
      </c>
      <c r="I19" s="611">
        <v>0</v>
      </c>
      <c r="J19" s="611">
        <v>0</v>
      </c>
    </row>
    <row r="20" spans="1:10" ht="11.15" customHeight="1" x14ac:dyDescent="0.25">
      <c r="A20" s="566" t="s">
        <v>1051</v>
      </c>
      <c r="B20" s="611">
        <v>11</v>
      </c>
      <c r="C20" s="532">
        <v>9</v>
      </c>
      <c r="D20" s="532">
        <v>1</v>
      </c>
      <c r="E20" s="611">
        <v>0</v>
      </c>
      <c r="F20" s="611">
        <v>0</v>
      </c>
      <c r="G20" s="611">
        <v>9</v>
      </c>
      <c r="H20" s="611">
        <v>1</v>
      </c>
      <c r="I20" s="611">
        <v>0</v>
      </c>
      <c r="J20" s="611">
        <v>0</v>
      </c>
    </row>
    <row r="21" spans="1:10" ht="11.15" customHeight="1" x14ac:dyDescent="0.25">
      <c r="A21" s="566" t="s">
        <v>1052</v>
      </c>
      <c r="B21" s="611">
        <v>100</v>
      </c>
      <c r="C21" s="532">
        <v>0</v>
      </c>
      <c r="D21" s="532">
        <v>44</v>
      </c>
      <c r="E21" s="611">
        <v>0</v>
      </c>
      <c r="F21" s="611">
        <v>0</v>
      </c>
      <c r="G21" s="611">
        <v>0</v>
      </c>
      <c r="H21" s="611">
        <v>1</v>
      </c>
      <c r="I21" s="611">
        <v>0</v>
      </c>
      <c r="J21" s="611">
        <v>43</v>
      </c>
    </row>
    <row r="22" spans="1:10" ht="5.15" customHeight="1" thickBot="1" x14ac:dyDescent="0.3">
      <c r="A22" s="616"/>
      <c r="B22" s="616"/>
      <c r="C22" s="616"/>
      <c r="D22" s="616"/>
      <c r="E22" s="616"/>
      <c r="F22" s="616"/>
      <c r="G22" s="616"/>
      <c r="H22" s="616"/>
      <c r="I22" s="616"/>
      <c r="J22" s="616"/>
    </row>
    <row r="23" spans="1:10" ht="16.5" customHeight="1" thickTop="1" x14ac:dyDescent="0.25">
      <c r="A23" s="1423" t="s">
        <v>2253</v>
      </c>
      <c r="B23" s="1423"/>
      <c r="C23" s="1423"/>
      <c r="D23" s="1423"/>
      <c r="E23" s="1423"/>
      <c r="F23" s="1423"/>
      <c r="G23" s="1423"/>
      <c r="H23" s="1423"/>
      <c r="I23" s="1423"/>
      <c r="J23" s="1423"/>
    </row>
    <row r="24" spans="1:10" ht="11.25" customHeight="1" x14ac:dyDescent="0.25">
      <c r="A24" s="553" t="s">
        <v>1268</v>
      </c>
      <c r="B24" s="546"/>
      <c r="C24" s="546"/>
      <c r="D24" s="546"/>
      <c r="E24" s="546"/>
      <c r="F24" s="546"/>
      <c r="G24" s="546"/>
      <c r="H24" s="546"/>
      <c r="I24" s="546"/>
      <c r="J24" s="546"/>
    </row>
    <row r="25" spans="1:10" ht="14.15" customHeight="1" x14ac:dyDescent="0.25">
      <c r="A25" s="617" t="s">
        <v>2254</v>
      </c>
    </row>
  </sheetData>
  <mergeCells count="8">
    <mergeCell ref="A23:J23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7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28" style="503" customWidth="1"/>
    <col min="2" max="2" width="8.54296875" style="503" customWidth="1"/>
    <col min="3" max="3" width="6.54296875" style="503" customWidth="1"/>
    <col min="4" max="4" width="7" style="503" customWidth="1"/>
    <col min="5" max="5" width="6.54296875" style="503" customWidth="1"/>
    <col min="6" max="6" width="7" style="503" customWidth="1"/>
    <col min="7" max="8" width="6.54296875" style="503" customWidth="1"/>
    <col min="9" max="9" width="6.453125" style="503" customWidth="1"/>
    <col min="10" max="10" width="7.453125" style="503" customWidth="1"/>
    <col min="11" max="11" width="2.453125" style="503" customWidth="1"/>
    <col min="12" max="13" width="7.453125" style="503" customWidth="1"/>
    <col min="14" max="17" width="7.54296875" style="503" customWidth="1"/>
    <col min="18" max="18" width="6.453125" style="503" customWidth="1"/>
    <col min="19" max="20" width="5.54296875" style="503" customWidth="1"/>
    <col min="21" max="21" width="4.453125" style="503" customWidth="1"/>
    <col min="22" max="22" width="5" style="503" customWidth="1"/>
    <col min="23" max="23" width="7.54296875" style="503" customWidth="1"/>
    <col min="24" max="24" width="5.453125" style="503" customWidth="1"/>
    <col min="25" max="25" width="5.54296875" style="503" customWidth="1"/>
    <col min="26" max="26" width="7.453125" style="503" customWidth="1"/>
    <col min="27" max="27" width="6" style="503" customWidth="1"/>
    <col min="28" max="28" width="5.54296875" style="503" customWidth="1"/>
    <col min="29" max="16384" width="7.54296875" style="503"/>
  </cols>
  <sheetData>
    <row r="1" spans="1:10" ht="20.25" customHeight="1" x14ac:dyDescent="0.25">
      <c r="A1" s="1380" t="s">
        <v>1672</v>
      </c>
      <c r="B1" s="1380"/>
      <c r="C1" s="1380"/>
      <c r="D1" s="1380"/>
      <c r="E1" s="1380"/>
      <c r="F1" s="1380"/>
      <c r="G1" s="1380"/>
      <c r="H1" s="1380"/>
      <c r="I1" s="1380"/>
      <c r="J1" s="1380"/>
    </row>
    <row r="2" spans="1:10" s="515" customFormat="1" ht="16.5" customHeight="1" x14ac:dyDescent="0.2">
      <c r="A2" s="556">
        <v>2024</v>
      </c>
      <c r="B2" s="613"/>
      <c r="C2" s="613"/>
      <c r="D2" s="613"/>
      <c r="E2" s="613"/>
      <c r="F2" s="613"/>
      <c r="G2" s="613"/>
      <c r="H2" s="613"/>
      <c r="I2" s="613"/>
      <c r="J2" s="505" t="s">
        <v>184</v>
      </c>
    </row>
    <row r="3" spans="1:10" s="27" customFormat="1" ht="19.5" customHeight="1" x14ac:dyDescent="0.25">
      <c r="A3" s="491" t="s">
        <v>1053</v>
      </c>
      <c r="B3" s="1400" t="s">
        <v>1054</v>
      </c>
      <c r="C3" s="1400" t="s">
        <v>638</v>
      </c>
      <c r="D3" s="1401"/>
      <c r="E3" s="1401"/>
      <c r="F3" s="1401"/>
      <c r="G3" s="1401"/>
      <c r="H3" s="1401"/>
      <c r="I3" s="1401"/>
      <c r="J3" s="1403"/>
    </row>
    <row r="4" spans="1:10" s="27" customFormat="1" ht="20.149999999999999" customHeight="1" x14ac:dyDescent="0.25">
      <c r="A4" s="455"/>
      <c r="B4" s="1424"/>
      <c r="C4" s="1424" t="s">
        <v>1</v>
      </c>
      <c r="D4" s="1402"/>
      <c r="E4" s="1424" t="s">
        <v>260</v>
      </c>
      <c r="F4" s="1402"/>
      <c r="G4" s="1424" t="s">
        <v>1055</v>
      </c>
      <c r="H4" s="1402"/>
      <c r="I4" s="1424" t="s">
        <v>1035</v>
      </c>
      <c r="J4" s="1427"/>
    </row>
    <row r="5" spans="1:10" s="27" customFormat="1" ht="20.149999999999999" customHeight="1" x14ac:dyDescent="0.25">
      <c r="A5" s="492" t="s">
        <v>1056</v>
      </c>
      <c r="B5" s="1425"/>
      <c r="C5" s="1050" t="s">
        <v>634</v>
      </c>
      <c r="D5" s="1050" t="s">
        <v>1037</v>
      </c>
      <c r="E5" s="1050" t="s">
        <v>634</v>
      </c>
      <c r="F5" s="1050" t="s">
        <v>1037</v>
      </c>
      <c r="G5" s="1050" t="s">
        <v>634</v>
      </c>
      <c r="H5" s="1050" t="s">
        <v>1037</v>
      </c>
      <c r="I5" s="1050" t="s">
        <v>1038</v>
      </c>
      <c r="J5" s="1051" t="s">
        <v>1037</v>
      </c>
    </row>
    <row r="6" spans="1:10" ht="5.15" customHeight="1" x14ac:dyDescent="0.25"/>
    <row r="7" spans="1:10" ht="9" customHeight="1" x14ac:dyDescent="0.25">
      <c r="A7" s="618" t="s">
        <v>1057</v>
      </c>
      <c r="B7" s="619">
        <v>30</v>
      </c>
      <c r="C7" s="619">
        <v>20</v>
      </c>
      <c r="D7" s="619">
        <v>8</v>
      </c>
      <c r="E7" s="619">
        <v>0</v>
      </c>
      <c r="F7" s="620">
        <v>0</v>
      </c>
      <c r="G7" s="620">
        <v>20</v>
      </c>
      <c r="H7" s="620">
        <v>8</v>
      </c>
      <c r="I7" s="619">
        <v>0</v>
      </c>
      <c r="J7" s="619">
        <v>0</v>
      </c>
    </row>
    <row r="8" spans="1:10" ht="20.149999999999999" customHeight="1" x14ac:dyDescent="0.25">
      <c r="A8" s="621" t="s">
        <v>1058</v>
      </c>
      <c r="B8" s="532">
        <v>5</v>
      </c>
      <c r="C8" s="532">
        <v>0</v>
      </c>
      <c r="D8" s="532">
        <v>0</v>
      </c>
      <c r="E8" s="532">
        <v>0</v>
      </c>
      <c r="F8" s="532">
        <v>0</v>
      </c>
      <c r="G8" s="532">
        <v>0</v>
      </c>
      <c r="H8" s="532">
        <v>0</v>
      </c>
      <c r="I8" s="532">
        <v>0</v>
      </c>
      <c r="J8" s="532">
        <v>0</v>
      </c>
    </row>
    <row r="9" spans="1:10" ht="9" customHeight="1" x14ac:dyDescent="0.25">
      <c r="A9" s="621" t="s">
        <v>1059</v>
      </c>
      <c r="B9" s="622">
        <v>0</v>
      </c>
      <c r="C9" s="622">
        <v>0</v>
      </c>
      <c r="D9" s="622">
        <v>0</v>
      </c>
      <c r="E9" s="622">
        <v>0</v>
      </c>
      <c r="F9" s="622">
        <v>0</v>
      </c>
      <c r="G9" s="622">
        <v>0</v>
      </c>
      <c r="H9" s="622">
        <v>0</v>
      </c>
      <c r="I9" s="622">
        <v>0</v>
      </c>
      <c r="J9" s="622">
        <v>0</v>
      </c>
    </row>
    <row r="10" spans="1:10" ht="20.149999999999999" customHeight="1" x14ac:dyDescent="0.25">
      <c r="A10" s="621" t="s">
        <v>1060</v>
      </c>
      <c r="B10" s="611">
        <v>5</v>
      </c>
      <c r="C10" s="532">
        <v>4</v>
      </c>
      <c r="D10" s="532">
        <v>3</v>
      </c>
      <c r="E10" s="532">
        <v>0</v>
      </c>
      <c r="F10" s="532">
        <v>0</v>
      </c>
      <c r="G10" s="532">
        <v>4</v>
      </c>
      <c r="H10" s="532">
        <v>3</v>
      </c>
      <c r="I10" s="532">
        <v>0</v>
      </c>
      <c r="J10" s="532">
        <v>0</v>
      </c>
    </row>
    <row r="11" spans="1:10" ht="30" customHeight="1" x14ac:dyDescent="0.25">
      <c r="A11" s="623" t="s">
        <v>1061</v>
      </c>
      <c r="B11" s="532">
        <v>20</v>
      </c>
      <c r="C11" s="532">
        <v>16</v>
      </c>
      <c r="D11" s="611">
        <v>5</v>
      </c>
      <c r="E11" s="532">
        <v>0</v>
      </c>
      <c r="F11" s="532">
        <v>0</v>
      </c>
      <c r="G11" s="532">
        <v>16</v>
      </c>
      <c r="H11" s="611">
        <v>5</v>
      </c>
      <c r="I11" s="532">
        <v>0</v>
      </c>
      <c r="J11" s="532">
        <v>0</v>
      </c>
    </row>
    <row r="12" spans="1:10" ht="9" customHeight="1" x14ac:dyDescent="0.25">
      <c r="A12" s="621" t="s">
        <v>1062</v>
      </c>
      <c r="B12" s="624">
        <v>0</v>
      </c>
      <c r="C12" s="622">
        <v>0</v>
      </c>
      <c r="D12" s="622">
        <v>0</v>
      </c>
      <c r="E12" s="622">
        <v>0</v>
      </c>
      <c r="F12" s="622">
        <v>0</v>
      </c>
      <c r="G12" s="622">
        <v>0</v>
      </c>
      <c r="H12" s="622">
        <v>0</v>
      </c>
      <c r="I12" s="622">
        <v>0</v>
      </c>
      <c r="J12" s="622">
        <v>0</v>
      </c>
    </row>
    <row r="13" spans="1:10" ht="9" customHeight="1" x14ac:dyDescent="0.25">
      <c r="A13" s="621" t="s">
        <v>1063</v>
      </c>
      <c r="B13" s="624">
        <v>0</v>
      </c>
      <c r="C13" s="622">
        <v>0</v>
      </c>
      <c r="D13" s="622">
        <v>0</v>
      </c>
      <c r="E13" s="622">
        <v>0</v>
      </c>
      <c r="F13" s="622">
        <v>0</v>
      </c>
      <c r="G13" s="622">
        <v>0</v>
      </c>
      <c r="H13" s="622">
        <v>0</v>
      </c>
      <c r="I13" s="622">
        <v>0</v>
      </c>
      <c r="J13" s="622">
        <v>0</v>
      </c>
    </row>
    <row r="14" spans="1:10" ht="5.15" customHeight="1" thickBot="1" x14ac:dyDescent="0.3">
      <c r="A14" s="513"/>
      <c r="B14" s="513"/>
      <c r="C14" s="513"/>
      <c r="D14" s="513"/>
      <c r="E14" s="513"/>
      <c r="F14" s="513"/>
      <c r="G14" s="513"/>
      <c r="H14" s="513"/>
      <c r="I14" s="513"/>
      <c r="J14" s="513"/>
    </row>
    <row r="15" spans="1:10" ht="14.15" customHeight="1" thickTop="1" x14ac:dyDescent="0.25">
      <c r="A15" s="514" t="s">
        <v>1193</v>
      </c>
      <c r="B15" s="522"/>
      <c r="C15" s="522"/>
      <c r="D15" s="522"/>
      <c r="E15" s="522"/>
      <c r="F15" s="504"/>
      <c r="G15" s="504"/>
      <c r="H15" s="504"/>
      <c r="I15" s="504"/>
      <c r="J15" s="504"/>
    </row>
    <row r="17" spans="1:10" ht="18" customHeight="1" x14ac:dyDescent="0.25">
      <c r="A17" s="1423"/>
      <c r="B17" s="1423"/>
      <c r="C17" s="1423"/>
      <c r="D17" s="1423"/>
      <c r="E17" s="1423"/>
      <c r="F17" s="1423"/>
      <c r="G17" s="1423"/>
      <c r="H17" s="1423"/>
      <c r="I17" s="1423"/>
      <c r="J17" s="1423"/>
    </row>
  </sheetData>
  <mergeCells count="8">
    <mergeCell ref="A17:J17"/>
    <mergeCell ref="A1:J1"/>
    <mergeCell ref="B3:B5"/>
    <mergeCell ref="C3:J3"/>
    <mergeCell ref="C4:D4"/>
    <mergeCell ref="E4:F4"/>
    <mergeCell ref="G4:H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5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24.453125" style="503" customWidth="1"/>
    <col min="2" max="9" width="10.453125" style="503" customWidth="1"/>
    <col min="10" max="10" width="1.453125" style="503" customWidth="1"/>
    <col min="11" max="16384" width="7.54296875" style="503"/>
  </cols>
  <sheetData>
    <row r="1" spans="1:9" ht="19.5" customHeight="1" x14ac:dyDescent="0.25">
      <c r="A1" s="1380" t="s">
        <v>1676</v>
      </c>
      <c r="B1" s="1380"/>
      <c r="C1" s="1380"/>
      <c r="D1" s="1380"/>
      <c r="E1" s="1380"/>
      <c r="F1" s="1380"/>
      <c r="G1" s="1380"/>
      <c r="H1" s="1380"/>
      <c r="I1" s="1380"/>
    </row>
    <row r="2" spans="1:9" s="515" customFormat="1" ht="15.75" customHeight="1" x14ac:dyDescent="0.2">
      <c r="A2" s="625">
        <v>45657</v>
      </c>
      <c r="B2" s="626"/>
      <c r="C2" s="626"/>
      <c r="D2" s="626"/>
      <c r="E2" s="626"/>
      <c r="F2" s="626"/>
      <c r="G2" s="626"/>
      <c r="H2" s="626"/>
      <c r="I2" s="542" t="s">
        <v>184</v>
      </c>
    </row>
    <row r="3" spans="1:9" s="27" customFormat="1" ht="22.5" customHeight="1" x14ac:dyDescent="0.25">
      <c r="A3" s="1247" t="s">
        <v>2061</v>
      </c>
      <c r="B3" s="1400" t="s">
        <v>1</v>
      </c>
      <c r="C3" s="1400" t="s">
        <v>82</v>
      </c>
      <c r="D3" s="1400" t="s">
        <v>83</v>
      </c>
      <c r="E3" s="1400" t="s">
        <v>2051</v>
      </c>
      <c r="F3" s="1400" t="s">
        <v>2052</v>
      </c>
      <c r="G3" s="1400" t="s">
        <v>2053</v>
      </c>
      <c r="H3" s="1400" t="s">
        <v>84</v>
      </c>
      <c r="I3" s="1429" t="s">
        <v>85</v>
      </c>
    </row>
    <row r="4" spans="1:9" s="27" customFormat="1" ht="22.5" customHeight="1" x14ac:dyDescent="0.25">
      <c r="A4" s="492" t="s">
        <v>1064</v>
      </c>
      <c r="B4" s="1425"/>
      <c r="C4" s="1428"/>
      <c r="D4" s="1428"/>
      <c r="E4" s="1428"/>
      <c r="F4" s="1428"/>
      <c r="G4" s="1428"/>
      <c r="H4" s="1428"/>
      <c r="I4" s="1430"/>
    </row>
    <row r="5" spans="1:9" ht="5.15" customHeight="1" x14ac:dyDescent="0.25">
      <c r="B5" s="613"/>
      <c r="C5" s="613"/>
      <c r="D5" s="613"/>
      <c r="E5" s="613"/>
      <c r="F5" s="613"/>
      <c r="G5" s="613"/>
      <c r="H5" s="613"/>
      <c r="I5" s="613"/>
    </row>
    <row r="6" spans="1:9" ht="12" customHeight="1" x14ac:dyDescent="0.25">
      <c r="A6" s="627" t="s">
        <v>6</v>
      </c>
      <c r="B6" s="640">
        <v>7084</v>
      </c>
      <c r="C6" s="640">
        <v>1690</v>
      </c>
      <c r="D6" s="640">
        <v>812</v>
      </c>
      <c r="E6" s="640">
        <v>962</v>
      </c>
      <c r="F6" s="640">
        <v>2350</v>
      </c>
      <c r="G6" s="640">
        <v>952</v>
      </c>
      <c r="H6" s="640">
        <v>116</v>
      </c>
      <c r="I6" s="640">
        <v>202</v>
      </c>
    </row>
    <row r="7" spans="1:9" ht="12" customHeight="1" x14ac:dyDescent="0.25">
      <c r="A7" s="566" t="s">
        <v>1194</v>
      </c>
      <c r="B7" s="532">
        <v>1770</v>
      </c>
      <c r="C7" s="532">
        <v>234</v>
      </c>
      <c r="D7" s="532">
        <v>74</v>
      </c>
      <c r="E7" s="532">
        <v>181</v>
      </c>
      <c r="F7" s="532">
        <v>773</v>
      </c>
      <c r="G7" s="532">
        <v>480</v>
      </c>
      <c r="H7" s="532">
        <v>10</v>
      </c>
      <c r="I7" s="532">
        <v>18</v>
      </c>
    </row>
    <row r="8" spans="1:9" ht="12" customHeight="1" x14ac:dyDescent="0.25">
      <c r="A8" s="566" t="s">
        <v>1065</v>
      </c>
      <c r="B8" s="532">
        <v>1186</v>
      </c>
      <c r="C8" s="532">
        <v>283</v>
      </c>
      <c r="D8" s="532">
        <v>179</v>
      </c>
      <c r="E8" s="532">
        <v>127</v>
      </c>
      <c r="F8" s="532">
        <v>444</v>
      </c>
      <c r="G8" s="532">
        <v>107</v>
      </c>
      <c r="H8" s="532">
        <v>3</v>
      </c>
      <c r="I8" s="532">
        <v>43</v>
      </c>
    </row>
    <row r="9" spans="1:9" ht="12" customHeight="1" x14ac:dyDescent="0.25">
      <c r="A9" s="566" t="s">
        <v>1066</v>
      </c>
      <c r="B9" s="532">
        <v>759</v>
      </c>
      <c r="C9" s="532">
        <v>230</v>
      </c>
      <c r="D9" s="532">
        <v>123</v>
      </c>
      <c r="E9" s="532">
        <v>70</v>
      </c>
      <c r="F9" s="532">
        <v>268</v>
      </c>
      <c r="G9" s="532">
        <v>43</v>
      </c>
      <c r="H9" s="611">
        <v>0</v>
      </c>
      <c r="I9" s="532">
        <v>25</v>
      </c>
    </row>
    <row r="10" spans="1:9" ht="12" customHeight="1" x14ac:dyDescent="0.25">
      <c r="A10" s="566" t="s">
        <v>1067</v>
      </c>
      <c r="B10" s="532">
        <v>1247</v>
      </c>
      <c r="C10" s="532">
        <v>284</v>
      </c>
      <c r="D10" s="532">
        <v>230</v>
      </c>
      <c r="E10" s="532">
        <v>166</v>
      </c>
      <c r="F10" s="532">
        <v>356</v>
      </c>
      <c r="G10" s="532">
        <v>122</v>
      </c>
      <c r="H10" s="532">
        <v>45</v>
      </c>
      <c r="I10" s="532">
        <v>44</v>
      </c>
    </row>
    <row r="11" spans="1:9" ht="12" customHeight="1" x14ac:dyDescent="0.25">
      <c r="A11" s="566" t="s">
        <v>1068</v>
      </c>
      <c r="B11" s="532">
        <v>1060</v>
      </c>
      <c r="C11" s="532">
        <v>417</v>
      </c>
      <c r="D11" s="532">
        <v>21</v>
      </c>
      <c r="E11" s="532">
        <v>308</v>
      </c>
      <c r="F11" s="532">
        <v>208</v>
      </c>
      <c r="G11" s="532">
        <v>84</v>
      </c>
      <c r="H11" s="611">
        <v>2</v>
      </c>
      <c r="I11" s="611">
        <v>20</v>
      </c>
    </row>
    <row r="12" spans="1:9" ht="12" customHeight="1" x14ac:dyDescent="0.25">
      <c r="A12" s="566" t="s">
        <v>1069</v>
      </c>
      <c r="B12" s="532">
        <v>692</v>
      </c>
      <c r="C12" s="532">
        <v>132</v>
      </c>
      <c r="D12" s="532">
        <v>172</v>
      </c>
      <c r="E12" s="532">
        <v>104</v>
      </c>
      <c r="F12" s="532">
        <v>114</v>
      </c>
      <c r="G12" s="532">
        <v>78</v>
      </c>
      <c r="H12" s="532">
        <v>54</v>
      </c>
      <c r="I12" s="532">
        <v>38</v>
      </c>
    </row>
    <row r="13" spans="1:9" ht="12" customHeight="1" x14ac:dyDescent="0.25">
      <c r="A13" s="508" t="s">
        <v>1070</v>
      </c>
      <c r="B13" s="532">
        <v>370</v>
      </c>
      <c r="C13" s="611">
        <v>110</v>
      </c>
      <c r="D13" s="532">
        <v>13</v>
      </c>
      <c r="E13" s="532">
        <v>6</v>
      </c>
      <c r="F13" s="532">
        <v>187</v>
      </c>
      <c r="G13" s="611">
        <v>38</v>
      </c>
      <c r="H13" s="611">
        <v>2</v>
      </c>
      <c r="I13" s="611">
        <v>14</v>
      </c>
    </row>
    <row r="14" spans="1:9" ht="5.15" customHeight="1" thickBot="1" x14ac:dyDescent="0.3">
      <c r="A14" s="513"/>
      <c r="B14" s="513"/>
      <c r="C14" s="513"/>
      <c r="D14" s="513"/>
      <c r="E14" s="513"/>
      <c r="F14" s="513"/>
      <c r="G14" s="513"/>
      <c r="H14" s="513"/>
      <c r="I14" s="513"/>
    </row>
    <row r="15" spans="1:9" ht="15" customHeight="1" thickTop="1" x14ac:dyDescent="0.25">
      <c r="A15" s="538" t="s">
        <v>2139</v>
      </c>
    </row>
  </sheetData>
  <mergeCells count="9">
    <mergeCell ref="A1:I1"/>
    <mergeCell ref="B3:B4"/>
    <mergeCell ref="C3:C4"/>
    <mergeCell ref="D3:D4"/>
    <mergeCell ref="G3:G4"/>
    <mergeCell ref="H3:H4"/>
    <mergeCell ref="I3:I4"/>
    <mergeCell ref="E3:E4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95"/>
  <sheetViews>
    <sheetView showGridLines="0" zoomScale="90" zoomScaleNormal="90" workbookViewId="0">
      <selection activeCell="B2" sqref="B2:C2"/>
    </sheetView>
  </sheetViews>
  <sheetFormatPr defaultColWidth="9.453125" defaultRowHeight="15" customHeight="1" x14ac:dyDescent="0.25"/>
  <cols>
    <col min="1" max="1" width="6.453125" style="1001" customWidth="1"/>
    <col min="2" max="2" width="16" style="1145" customWidth="1"/>
    <col min="3" max="3" width="107.54296875" style="1001" customWidth="1"/>
    <col min="4" max="4" width="3.453125" style="1001" customWidth="1"/>
    <col min="5" max="5" width="5.453125" style="1143" customWidth="1"/>
    <col min="6" max="7" width="9.453125" style="1143"/>
    <col min="8" max="16384" width="9.453125" style="1001"/>
  </cols>
  <sheetData>
    <row r="2" spans="2:3" ht="15" customHeight="1" x14ac:dyDescent="0.25">
      <c r="B2" s="1368" t="s">
        <v>1811</v>
      </c>
      <c r="C2" s="1368"/>
    </row>
    <row r="3" spans="2:3" ht="15" customHeight="1" x14ac:dyDescent="0.25">
      <c r="B3" s="1142"/>
      <c r="C3" s="203"/>
    </row>
    <row r="4" spans="2:3" ht="15" customHeight="1" x14ac:dyDescent="0.25">
      <c r="B4" s="1142"/>
      <c r="C4" s="183"/>
    </row>
    <row r="5" spans="2:3" ht="15" customHeight="1" x14ac:dyDescent="0.25">
      <c r="B5" s="1369" t="s">
        <v>1682</v>
      </c>
      <c r="C5" s="1369"/>
    </row>
    <row r="6" spans="2:3" ht="15" customHeight="1" x14ac:dyDescent="0.25">
      <c r="B6" s="1142"/>
      <c r="C6" s="1144"/>
    </row>
    <row r="7" spans="2:3" ht="15" customHeight="1" x14ac:dyDescent="0.25">
      <c r="B7" s="182" t="s">
        <v>1752</v>
      </c>
      <c r="C7" s="1143" t="s">
        <v>1683</v>
      </c>
    </row>
    <row r="8" spans="2:3" ht="15" customHeight="1" x14ac:dyDescent="0.25">
      <c r="B8" s="1218" t="s">
        <v>1692</v>
      </c>
      <c r="C8" s="1143" t="s">
        <v>1693</v>
      </c>
    </row>
    <row r="9" spans="2:3" ht="15" customHeight="1" x14ac:dyDescent="0.25">
      <c r="B9" s="182" t="s">
        <v>1684</v>
      </c>
      <c r="C9" s="1143" t="s">
        <v>1685</v>
      </c>
    </row>
    <row r="10" spans="2:3" ht="15" customHeight="1" x14ac:dyDescent="0.25">
      <c r="B10" s="1219" t="s">
        <v>1687</v>
      </c>
      <c r="C10" s="1143" t="s">
        <v>1688</v>
      </c>
    </row>
    <row r="11" spans="2:3" ht="15" customHeight="1" x14ac:dyDescent="0.25">
      <c r="B11" s="1219" t="s">
        <v>1689</v>
      </c>
      <c r="C11" s="1143" t="s">
        <v>1690</v>
      </c>
    </row>
    <row r="12" spans="2:3" ht="15" customHeight="1" x14ac:dyDescent="0.25">
      <c r="B12" s="1219" t="s">
        <v>116</v>
      </c>
      <c r="C12" s="1143" t="s">
        <v>1686</v>
      </c>
    </row>
    <row r="13" spans="2:3" ht="15" customHeight="1" x14ac:dyDescent="0.25">
      <c r="B13" s="1141"/>
    </row>
    <row r="14" spans="2:3" ht="15" customHeight="1" x14ac:dyDescent="0.25">
      <c r="B14" s="1369" t="s">
        <v>1766</v>
      </c>
      <c r="C14" s="1369"/>
    </row>
    <row r="15" spans="2:3" ht="15" customHeight="1" x14ac:dyDescent="0.25">
      <c r="B15" s="1142"/>
      <c r="C15" s="1144"/>
    </row>
    <row r="16" spans="2:3" ht="15" customHeight="1" x14ac:dyDescent="0.25">
      <c r="B16" s="182" t="s">
        <v>1767</v>
      </c>
      <c r="C16" s="1143" t="s">
        <v>1768</v>
      </c>
    </row>
    <row r="17" spans="2:3" ht="15" customHeight="1" x14ac:dyDescent="0.25">
      <c r="B17" s="182" t="s">
        <v>1002</v>
      </c>
      <c r="C17" s="1143" t="s">
        <v>88</v>
      </c>
    </row>
    <row r="18" spans="2:3" ht="15" customHeight="1" x14ac:dyDescent="0.25">
      <c r="B18" s="182" t="s">
        <v>1765</v>
      </c>
      <c r="C18" s="1143" t="s">
        <v>1868</v>
      </c>
    </row>
    <row r="19" spans="2:3" ht="15" customHeight="1" x14ac:dyDescent="0.25">
      <c r="B19" s="182" t="s">
        <v>1712</v>
      </c>
      <c r="C19" s="1143" t="s">
        <v>1713</v>
      </c>
    </row>
    <row r="20" spans="2:3" ht="15" customHeight="1" x14ac:dyDescent="0.25">
      <c r="B20" s="1218" t="s">
        <v>1714</v>
      </c>
      <c r="C20" s="1143" t="s">
        <v>1823</v>
      </c>
    </row>
    <row r="21" spans="2:3" ht="15" customHeight="1" x14ac:dyDescent="0.25">
      <c r="B21" s="1218" t="s">
        <v>1715</v>
      </c>
      <c r="C21" s="1143" t="s">
        <v>1716</v>
      </c>
    </row>
    <row r="22" spans="2:3" ht="15" customHeight="1" x14ac:dyDescent="0.25">
      <c r="B22" s="1218" t="s">
        <v>1833</v>
      </c>
      <c r="C22" s="1143" t="s">
        <v>1834</v>
      </c>
    </row>
    <row r="23" spans="2:3" ht="15" customHeight="1" x14ac:dyDescent="0.25">
      <c r="B23" s="1218" t="s">
        <v>1717</v>
      </c>
      <c r="C23" s="1143" t="s">
        <v>1718</v>
      </c>
    </row>
    <row r="24" spans="2:3" ht="15" customHeight="1" x14ac:dyDescent="0.25">
      <c r="B24" s="1218" t="s">
        <v>1819</v>
      </c>
      <c r="C24" s="1143" t="s">
        <v>1820</v>
      </c>
    </row>
    <row r="25" spans="2:3" ht="15" customHeight="1" x14ac:dyDescent="0.25">
      <c r="B25" s="1143" t="s">
        <v>1829</v>
      </c>
      <c r="C25" s="1143" t="s">
        <v>1830</v>
      </c>
    </row>
    <row r="26" spans="2:3" ht="15" customHeight="1" x14ac:dyDescent="0.25">
      <c r="B26" s="1218" t="s">
        <v>1769</v>
      </c>
      <c r="C26" s="1143" t="s">
        <v>1770</v>
      </c>
    </row>
    <row r="27" spans="2:3" ht="15" customHeight="1" x14ac:dyDescent="0.25">
      <c r="B27" s="1218" t="s">
        <v>1719</v>
      </c>
      <c r="C27" s="1143" t="s">
        <v>1720</v>
      </c>
    </row>
    <row r="28" spans="2:3" ht="15" customHeight="1" x14ac:dyDescent="0.25">
      <c r="B28" s="1143" t="s">
        <v>1771</v>
      </c>
      <c r="C28" s="1143" t="s">
        <v>1772</v>
      </c>
    </row>
    <row r="29" spans="2:3" ht="15" customHeight="1" x14ac:dyDescent="0.25">
      <c r="B29" s="1143" t="s">
        <v>1773</v>
      </c>
      <c r="C29" s="1143" t="s">
        <v>1774</v>
      </c>
    </row>
    <row r="30" spans="2:3" ht="15" customHeight="1" x14ac:dyDescent="0.25">
      <c r="B30" s="1218" t="s">
        <v>1721</v>
      </c>
      <c r="C30" s="1143" t="s">
        <v>1722</v>
      </c>
    </row>
    <row r="31" spans="2:3" ht="15" customHeight="1" x14ac:dyDescent="0.25">
      <c r="B31" s="1218" t="s">
        <v>10</v>
      </c>
      <c r="C31" s="1143" t="s">
        <v>1807</v>
      </c>
    </row>
    <row r="32" spans="2:3" ht="15" customHeight="1" x14ac:dyDescent="0.25">
      <c r="B32" s="179" t="s">
        <v>1794</v>
      </c>
      <c r="C32" s="1143" t="s">
        <v>1696</v>
      </c>
    </row>
    <row r="33" spans="2:3" ht="15" customHeight="1" x14ac:dyDescent="0.25">
      <c r="B33" s="1218" t="s">
        <v>1775</v>
      </c>
      <c r="C33" s="1143" t="s">
        <v>1806</v>
      </c>
    </row>
    <row r="34" spans="2:3" ht="15" customHeight="1" x14ac:dyDescent="0.25">
      <c r="B34" s="1218" t="s">
        <v>1723</v>
      </c>
      <c r="C34" s="1143" t="s">
        <v>1776</v>
      </c>
    </row>
    <row r="35" spans="2:3" ht="15" customHeight="1" x14ac:dyDescent="0.25">
      <c r="B35" s="1218" t="s">
        <v>413</v>
      </c>
      <c r="C35" s="1143" t="s">
        <v>1777</v>
      </c>
    </row>
    <row r="36" spans="2:3" ht="15" customHeight="1" x14ac:dyDescent="0.25">
      <c r="B36" s="1218" t="s">
        <v>1778</v>
      </c>
      <c r="C36" s="1143" t="s">
        <v>1808</v>
      </c>
    </row>
    <row r="37" spans="2:3" ht="15" customHeight="1" x14ac:dyDescent="0.25">
      <c r="B37" s="1218" t="s">
        <v>1725</v>
      </c>
      <c r="C37" s="1143" t="s">
        <v>1809</v>
      </c>
    </row>
    <row r="38" spans="2:3" ht="15" customHeight="1" x14ac:dyDescent="0.25">
      <c r="B38" s="1218" t="s">
        <v>1726</v>
      </c>
      <c r="C38" s="1143" t="s">
        <v>1727</v>
      </c>
    </row>
    <row r="39" spans="2:3" ht="15" customHeight="1" x14ac:dyDescent="0.25">
      <c r="B39" s="1218" t="s">
        <v>1779</v>
      </c>
      <c r="C39" s="1143" t="s">
        <v>1780</v>
      </c>
    </row>
    <row r="40" spans="2:3" ht="15" customHeight="1" x14ac:dyDescent="0.25">
      <c r="B40" s="1218" t="s">
        <v>1815</v>
      </c>
      <c r="C40" s="1143" t="s">
        <v>1817</v>
      </c>
    </row>
    <row r="41" spans="2:3" ht="15" customHeight="1" x14ac:dyDescent="0.25">
      <c r="B41" s="1218" t="s">
        <v>1816</v>
      </c>
      <c r="C41" s="1143" t="s">
        <v>1818</v>
      </c>
    </row>
    <row r="42" spans="2:3" ht="15" customHeight="1" x14ac:dyDescent="0.25">
      <c r="B42" s="1218" t="s">
        <v>1277</v>
      </c>
      <c r="C42" s="1143" t="s">
        <v>1781</v>
      </c>
    </row>
    <row r="43" spans="2:3" ht="15" customHeight="1" x14ac:dyDescent="0.25">
      <c r="B43" s="1218" t="s">
        <v>1728</v>
      </c>
      <c r="C43" s="1143" t="s">
        <v>1729</v>
      </c>
    </row>
    <row r="44" spans="2:3" ht="15" customHeight="1" x14ac:dyDescent="0.25">
      <c r="B44" s="1218" t="s">
        <v>1827</v>
      </c>
      <c r="C44" s="1143" t="s">
        <v>1828</v>
      </c>
    </row>
    <row r="45" spans="2:3" ht="15" customHeight="1" x14ac:dyDescent="0.25">
      <c r="B45" s="1218" t="s">
        <v>1783</v>
      </c>
      <c r="C45" s="1143" t="s">
        <v>1784</v>
      </c>
    </row>
    <row r="46" spans="2:3" ht="15" customHeight="1" x14ac:dyDescent="0.25">
      <c r="B46" s="1218" t="s">
        <v>1643</v>
      </c>
      <c r="C46" s="1143" t="s">
        <v>1782</v>
      </c>
    </row>
    <row r="47" spans="2:3" ht="15" customHeight="1" x14ac:dyDescent="0.25">
      <c r="B47" s="1218" t="s">
        <v>1732</v>
      </c>
      <c r="C47" s="1143" t="s">
        <v>1810</v>
      </c>
    </row>
    <row r="48" spans="2:3" ht="15" customHeight="1" x14ac:dyDescent="0.25">
      <c r="B48" s="1218" t="s">
        <v>1730</v>
      </c>
      <c r="C48" s="1143" t="s">
        <v>1731</v>
      </c>
    </row>
    <row r="49" spans="2:3" ht="15" customHeight="1" x14ac:dyDescent="0.25">
      <c r="B49" s="1218" t="s">
        <v>1733</v>
      </c>
      <c r="C49" s="1143" t="s">
        <v>1734</v>
      </c>
    </row>
    <row r="50" spans="2:3" ht="15" customHeight="1" x14ac:dyDescent="0.25">
      <c r="B50" s="1218" t="s">
        <v>17</v>
      </c>
      <c r="C50" s="1143" t="s">
        <v>1735</v>
      </c>
    </row>
    <row r="51" spans="2:3" ht="15" customHeight="1" x14ac:dyDescent="0.25">
      <c r="B51" s="1143" t="s">
        <v>1785</v>
      </c>
      <c r="C51" s="1143" t="s">
        <v>1821</v>
      </c>
    </row>
    <row r="52" spans="2:3" ht="15" customHeight="1" x14ac:dyDescent="0.25">
      <c r="B52" s="1143" t="s">
        <v>1866</v>
      </c>
      <c r="C52" s="1143" t="s">
        <v>1867</v>
      </c>
    </row>
    <row r="53" spans="2:3" ht="15" customHeight="1" x14ac:dyDescent="0.25">
      <c r="B53" s="1218" t="s">
        <v>1736</v>
      </c>
      <c r="C53" s="1143" t="s">
        <v>1737</v>
      </c>
    </row>
    <row r="54" spans="2:3" ht="15" customHeight="1" x14ac:dyDescent="0.25">
      <c r="B54" s="1143" t="s">
        <v>1786</v>
      </c>
      <c r="C54" s="1143" t="s">
        <v>1787</v>
      </c>
    </row>
    <row r="55" spans="2:3" ht="15" customHeight="1" x14ac:dyDescent="0.25">
      <c r="B55" s="1218" t="s">
        <v>1738</v>
      </c>
      <c r="C55" s="1143" t="s">
        <v>1739</v>
      </c>
    </row>
    <row r="56" spans="2:3" ht="15" customHeight="1" x14ac:dyDescent="0.25">
      <c r="B56" s="1218" t="s">
        <v>1788</v>
      </c>
      <c r="C56" s="1143" t="s">
        <v>1822</v>
      </c>
    </row>
    <row r="57" spans="2:3" ht="15" customHeight="1" x14ac:dyDescent="0.25">
      <c r="B57" s="1218" t="s">
        <v>1740</v>
      </c>
      <c r="C57" s="1143" t="s">
        <v>1831</v>
      </c>
    </row>
    <row r="58" spans="2:3" ht="15" customHeight="1" x14ac:dyDescent="0.25">
      <c r="B58" s="1218" t="s">
        <v>1741</v>
      </c>
      <c r="C58" s="1143" t="s">
        <v>1742</v>
      </c>
    </row>
    <row r="59" spans="2:3" ht="15" customHeight="1" x14ac:dyDescent="0.25">
      <c r="B59" s="1218" t="s">
        <v>819</v>
      </c>
      <c r="C59" s="1143" t="s">
        <v>1789</v>
      </c>
    </row>
    <row r="60" spans="2:3" ht="15" customHeight="1" x14ac:dyDescent="0.25">
      <c r="B60" s="1218" t="s">
        <v>1743</v>
      </c>
      <c r="C60" s="1143" t="s">
        <v>1744</v>
      </c>
    </row>
    <row r="61" spans="2:3" ht="15" customHeight="1" x14ac:dyDescent="0.25">
      <c r="B61" s="1218" t="s">
        <v>1745</v>
      </c>
      <c r="C61" s="1143" t="s">
        <v>1746</v>
      </c>
    </row>
    <row r="62" spans="2:3" ht="15" customHeight="1" x14ac:dyDescent="0.25">
      <c r="B62" s="1218" t="s">
        <v>1790</v>
      </c>
      <c r="C62" s="1143" t="s">
        <v>1791</v>
      </c>
    </row>
    <row r="63" spans="2:3" ht="15" customHeight="1" x14ac:dyDescent="0.25">
      <c r="B63" s="1218" t="s">
        <v>826</v>
      </c>
      <c r="C63" s="1143" t="s">
        <v>1747</v>
      </c>
    </row>
    <row r="64" spans="2:3" ht="15" customHeight="1" x14ac:dyDescent="0.25">
      <c r="B64" s="1218" t="s">
        <v>1792</v>
      </c>
      <c r="C64" s="1143" t="s">
        <v>1793</v>
      </c>
    </row>
    <row r="65" spans="2:3" ht="15" customHeight="1" x14ac:dyDescent="0.25">
      <c r="B65" s="1218" t="s">
        <v>1748</v>
      </c>
      <c r="C65" s="1143" t="s">
        <v>1749</v>
      </c>
    </row>
    <row r="66" spans="2:3" ht="15" customHeight="1" x14ac:dyDescent="0.25">
      <c r="B66" s="1218" t="s">
        <v>1750</v>
      </c>
      <c r="C66" s="1143" t="s">
        <v>1751</v>
      </c>
    </row>
    <row r="67" spans="2:3" ht="15" customHeight="1" x14ac:dyDescent="0.25">
      <c r="B67" s="1001"/>
    </row>
    <row r="68" spans="2:3" ht="15" customHeight="1" x14ac:dyDescent="0.25">
      <c r="B68" s="1369" t="s">
        <v>1814</v>
      </c>
      <c r="C68" s="1369"/>
    </row>
    <row r="69" spans="2:3" ht="15" customHeight="1" x14ac:dyDescent="0.25">
      <c r="B69" s="1142"/>
      <c r="C69" s="1144"/>
    </row>
    <row r="70" spans="2:3" ht="15" customHeight="1" x14ac:dyDescent="0.25">
      <c r="B70" s="1219" t="s">
        <v>362</v>
      </c>
      <c r="C70" s="1143" t="s">
        <v>1691</v>
      </c>
    </row>
    <row r="71" spans="2:3" ht="15" customHeight="1" x14ac:dyDescent="0.25">
      <c r="B71" s="182" t="s">
        <v>1694</v>
      </c>
      <c r="C71" s="1143" t="s">
        <v>1695</v>
      </c>
    </row>
    <row r="72" spans="2:3" ht="15" customHeight="1" x14ac:dyDescent="0.25">
      <c r="B72" s="179" t="s">
        <v>1724</v>
      </c>
      <c r="C72" s="1143" t="s">
        <v>1795</v>
      </c>
    </row>
    <row r="73" spans="2:3" ht="15" customHeight="1" x14ac:dyDescent="0.25">
      <c r="B73" s="1143" t="s">
        <v>775</v>
      </c>
      <c r="C73" s="1143" t="s">
        <v>1813</v>
      </c>
    </row>
    <row r="74" spans="2:3" ht="15" customHeight="1" x14ac:dyDescent="0.25">
      <c r="B74" s="1143" t="s">
        <v>1697</v>
      </c>
      <c r="C74" s="1143" t="s">
        <v>1698</v>
      </c>
    </row>
    <row r="75" spans="2:3" ht="15" customHeight="1" x14ac:dyDescent="0.25">
      <c r="B75" s="1143" t="s">
        <v>1756</v>
      </c>
      <c r="C75" s="1143" t="s">
        <v>1755</v>
      </c>
    </row>
    <row r="76" spans="2:3" ht="15" customHeight="1" x14ac:dyDescent="0.25">
      <c r="B76" s="1143" t="s">
        <v>1900</v>
      </c>
      <c r="C76" s="1143" t="s">
        <v>1699</v>
      </c>
    </row>
    <row r="77" spans="2:3" ht="15" customHeight="1" x14ac:dyDescent="0.25">
      <c r="B77" s="1143" t="s">
        <v>1899</v>
      </c>
      <c r="C77" s="1143" t="s">
        <v>1700</v>
      </c>
    </row>
    <row r="78" spans="2:3" ht="15" customHeight="1" x14ac:dyDescent="0.25">
      <c r="B78" s="1143" t="s">
        <v>1796</v>
      </c>
      <c r="C78" s="1143" t="s">
        <v>1797</v>
      </c>
    </row>
    <row r="79" spans="2:3" ht="15" customHeight="1" x14ac:dyDescent="0.25">
      <c r="B79" s="1143" t="s">
        <v>1798</v>
      </c>
      <c r="C79" s="1143" t="s">
        <v>1799</v>
      </c>
    </row>
    <row r="80" spans="2:3" ht="15" customHeight="1" x14ac:dyDescent="0.25">
      <c r="B80" s="1143" t="s">
        <v>1901</v>
      </c>
      <c r="C80" s="1143" t="s">
        <v>1701</v>
      </c>
    </row>
    <row r="81" spans="2:3" ht="15" customHeight="1" x14ac:dyDescent="0.25">
      <c r="B81" s="1143" t="s">
        <v>1981</v>
      </c>
      <c r="C81" s="1143" t="s">
        <v>1702</v>
      </c>
    </row>
    <row r="82" spans="2:3" ht="15" customHeight="1" x14ac:dyDescent="0.25">
      <c r="B82" s="1143" t="s">
        <v>1703</v>
      </c>
      <c r="C82" s="1143" t="s">
        <v>1704</v>
      </c>
    </row>
    <row r="83" spans="2:3" ht="15" customHeight="1" x14ac:dyDescent="0.25">
      <c r="B83" s="1143" t="s">
        <v>1800</v>
      </c>
      <c r="C83" s="1143" t="s">
        <v>1801</v>
      </c>
    </row>
    <row r="84" spans="2:3" ht="15" customHeight="1" x14ac:dyDescent="0.25">
      <c r="B84" s="1143" t="s">
        <v>1802</v>
      </c>
      <c r="C84" s="1143" t="s">
        <v>1803</v>
      </c>
    </row>
    <row r="85" spans="2:3" ht="15" customHeight="1" x14ac:dyDescent="0.25">
      <c r="B85" s="1143" t="s">
        <v>1763</v>
      </c>
      <c r="C85" s="1143" t="s">
        <v>135</v>
      </c>
    </row>
    <row r="86" spans="2:3" ht="15" customHeight="1" x14ac:dyDescent="0.25">
      <c r="B86" s="1143" t="s">
        <v>249</v>
      </c>
      <c r="C86" s="1143" t="s">
        <v>1705</v>
      </c>
    </row>
    <row r="87" spans="2:3" ht="15" customHeight="1" x14ac:dyDescent="0.25">
      <c r="B87" s="1143" t="s">
        <v>1804</v>
      </c>
      <c r="C87" s="1143" t="s">
        <v>1805</v>
      </c>
    </row>
    <row r="88" spans="2:3" ht="15" customHeight="1" x14ac:dyDescent="0.25">
      <c r="B88" s="1143" t="s">
        <v>1982</v>
      </c>
      <c r="C88" s="1143" t="s">
        <v>1706</v>
      </c>
    </row>
    <row r="89" spans="2:3" ht="15" customHeight="1" x14ac:dyDescent="0.25">
      <c r="B89" s="1143" t="s">
        <v>256</v>
      </c>
      <c r="C89" s="1143" t="s">
        <v>1707</v>
      </c>
    </row>
    <row r="90" spans="2:3" ht="15" customHeight="1" x14ac:dyDescent="0.25">
      <c r="B90" s="1143" t="s">
        <v>1832</v>
      </c>
      <c r="C90" s="1143" t="s">
        <v>1708</v>
      </c>
    </row>
    <row r="91" spans="2:3" ht="15" customHeight="1" x14ac:dyDescent="0.25">
      <c r="B91" s="1143" t="s">
        <v>874</v>
      </c>
      <c r="C91" s="1143" t="s">
        <v>1812</v>
      </c>
    </row>
    <row r="92" spans="2:3" ht="15" customHeight="1" x14ac:dyDescent="0.25">
      <c r="B92" s="1143" t="s">
        <v>1983</v>
      </c>
      <c r="C92" s="1143" t="s">
        <v>1709</v>
      </c>
    </row>
    <row r="93" spans="2:3" ht="15" customHeight="1" x14ac:dyDescent="0.25">
      <c r="B93" s="1143" t="s">
        <v>774</v>
      </c>
      <c r="C93" s="1143" t="s">
        <v>1710</v>
      </c>
    </row>
    <row r="94" spans="2:3" ht="15" customHeight="1" x14ac:dyDescent="0.25">
      <c r="B94" s="1143" t="s">
        <v>1754</v>
      </c>
      <c r="C94" s="1143" t="s">
        <v>1753</v>
      </c>
    </row>
    <row r="95" spans="2:3" ht="15" customHeight="1" x14ac:dyDescent="0.25">
      <c r="B95" s="1143" t="s">
        <v>1984</v>
      </c>
      <c r="C95" s="1143" t="s">
        <v>1711</v>
      </c>
    </row>
  </sheetData>
  <sortState xmlns:xlrd2="http://schemas.microsoft.com/office/spreadsheetml/2017/richdata2" ref="B16:C72">
    <sortCondition ref="B16:B72"/>
  </sortState>
  <mergeCells count="4">
    <mergeCell ref="B2:C2"/>
    <mergeCell ref="B5:C5"/>
    <mergeCell ref="B14:C14"/>
    <mergeCell ref="B68:C6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23"/>
  <sheetViews>
    <sheetView showGridLines="0" showRuler="0" zoomScaleSheetLayoutView="100" workbookViewId="0">
      <selection sqref="A1:B1"/>
    </sheetView>
  </sheetViews>
  <sheetFormatPr defaultColWidth="7.54296875" defaultRowHeight="12.5" x14ac:dyDescent="0.25"/>
  <cols>
    <col min="1" max="1" width="41.54296875" style="27" customWidth="1"/>
    <col min="2" max="2" width="21.453125" style="27" customWidth="1"/>
    <col min="3" max="3" width="2.453125" style="27" customWidth="1"/>
    <col min="4" max="4" width="10.453125" style="27" bestFit="1" customWidth="1"/>
    <col min="5" max="16384" width="7.54296875" style="27"/>
  </cols>
  <sheetData>
    <row r="1" spans="1:2" s="503" customFormat="1" ht="19.5" customHeight="1" x14ac:dyDescent="0.25">
      <c r="A1" s="1380" t="s">
        <v>1671</v>
      </c>
      <c r="B1" s="1380"/>
    </row>
    <row r="2" spans="1:2" s="28" customFormat="1" ht="15.75" customHeight="1" x14ac:dyDescent="0.2">
      <c r="A2" s="628">
        <v>2024</v>
      </c>
      <c r="B2" s="542" t="s">
        <v>1195</v>
      </c>
    </row>
    <row r="3" spans="1:2" ht="19.5" customHeight="1" x14ac:dyDescent="0.25">
      <c r="A3" s="1046" t="s">
        <v>1071</v>
      </c>
      <c r="B3" s="1045" t="s">
        <v>1072</v>
      </c>
    </row>
    <row r="4" spans="1:2" ht="5.15" customHeight="1" x14ac:dyDescent="0.25">
      <c r="B4" s="629"/>
    </row>
    <row r="5" spans="1:2" ht="12" customHeight="1" x14ac:dyDescent="0.25">
      <c r="A5" s="137" t="s">
        <v>6</v>
      </c>
      <c r="B5" s="558">
        <v>681027.83680000005</v>
      </c>
    </row>
    <row r="6" spans="1:2" ht="12" customHeight="1" x14ac:dyDescent="0.25">
      <c r="A6" s="525" t="s">
        <v>1073</v>
      </c>
      <c r="B6" s="558">
        <v>643611.34457000007</v>
      </c>
    </row>
    <row r="7" spans="1:2" ht="12" customHeight="1" x14ac:dyDescent="0.25">
      <c r="A7" s="186" t="s">
        <v>1074</v>
      </c>
      <c r="B7" s="560">
        <v>456618.22192000004</v>
      </c>
    </row>
    <row r="8" spans="1:2" ht="12" customHeight="1" x14ac:dyDescent="0.25">
      <c r="A8" s="551" t="s">
        <v>1075</v>
      </c>
      <c r="B8" s="560">
        <v>14317.83461</v>
      </c>
    </row>
    <row r="9" spans="1:2" ht="12" customHeight="1" x14ac:dyDescent="0.25">
      <c r="A9" s="186" t="s">
        <v>1076</v>
      </c>
      <c r="B9" s="560">
        <v>37717.944590000006</v>
      </c>
    </row>
    <row r="10" spans="1:2" ht="12" customHeight="1" x14ac:dyDescent="0.25">
      <c r="A10" s="551" t="s">
        <v>1077</v>
      </c>
      <c r="B10" s="560">
        <v>54348.095310000004</v>
      </c>
    </row>
    <row r="11" spans="1:2" ht="12" customHeight="1" x14ac:dyDescent="0.25">
      <c r="A11" s="186" t="s">
        <v>1078</v>
      </c>
      <c r="B11" s="560">
        <v>6280.2463099999995</v>
      </c>
    </row>
    <row r="12" spans="1:2" ht="12" customHeight="1" x14ac:dyDescent="0.25">
      <c r="A12" s="551" t="s">
        <v>1079</v>
      </c>
      <c r="B12" s="560">
        <v>74329.001829999994</v>
      </c>
    </row>
    <row r="13" spans="1:2" ht="12" customHeight="1" x14ac:dyDescent="0.25">
      <c r="A13" s="123" t="s">
        <v>1080</v>
      </c>
      <c r="B13" s="558">
        <v>37416.492230000003</v>
      </c>
    </row>
    <row r="14" spans="1:2" ht="12" customHeight="1" x14ac:dyDescent="0.25">
      <c r="A14" s="630" t="s">
        <v>1081</v>
      </c>
      <c r="B14" s="558">
        <v>5187.6399799999999</v>
      </c>
    </row>
    <row r="15" spans="1:2" ht="12" customHeight="1" x14ac:dyDescent="0.25">
      <c r="A15" s="187" t="s">
        <v>1082</v>
      </c>
      <c r="B15" s="558">
        <v>20752.325399999998</v>
      </c>
    </row>
    <row r="16" spans="1:2" ht="12" customHeight="1" x14ac:dyDescent="0.25">
      <c r="A16" s="631" t="s">
        <v>968</v>
      </c>
      <c r="B16" s="560">
        <v>1095.8786200000002</v>
      </c>
    </row>
    <row r="17" spans="1:2" ht="12" customHeight="1" x14ac:dyDescent="0.25">
      <c r="A17" s="631" t="s">
        <v>1083</v>
      </c>
      <c r="B17" s="611">
        <v>14921.7835</v>
      </c>
    </row>
    <row r="18" spans="1:2" ht="12" customHeight="1" x14ac:dyDescent="0.25">
      <c r="A18" s="188" t="s">
        <v>1084</v>
      </c>
      <c r="B18" s="560">
        <v>0</v>
      </c>
    </row>
    <row r="19" spans="1:2" ht="12" customHeight="1" x14ac:dyDescent="0.25">
      <c r="A19" s="631" t="s">
        <v>1085</v>
      </c>
      <c r="B19" s="560">
        <v>4668.3302799999992</v>
      </c>
    </row>
    <row r="20" spans="1:2" ht="12" customHeight="1" x14ac:dyDescent="0.25">
      <c r="A20" s="187" t="s">
        <v>1086</v>
      </c>
      <c r="B20" s="558">
        <v>3426.39536</v>
      </c>
    </row>
    <row r="21" spans="1:2" ht="12" customHeight="1" x14ac:dyDescent="0.25">
      <c r="A21" s="630" t="s">
        <v>1079</v>
      </c>
      <c r="B21" s="121">
        <v>8050.1314900000007</v>
      </c>
    </row>
    <row r="22" spans="1:2" ht="5.15" customHeight="1" thickBot="1" x14ac:dyDescent="0.3">
      <c r="A22" s="632"/>
      <c r="B22" s="189"/>
    </row>
    <row r="23" spans="1:2" ht="17.25" customHeight="1" thickTop="1" x14ac:dyDescent="0.25">
      <c r="A23" s="538" t="s">
        <v>2139</v>
      </c>
    </row>
  </sheetData>
  <mergeCells count="1">
    <mergeCell ref="A1:B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18"/>
  <sheetViews>
    <sheetView showGridLines="0" showRuler="0" zoomScaleSheetLayoutView="100" workbookViewId="0">
      <selection sqref="A1:E1"/>
    </sheetView>
  </sheetViews>
  <sheetFormatPr defaultColWidth="9.453125" defaultRowHeight="12.5" x14ac:dyDescent="0.25"/>
  <cols>
    <col min="1" max="1" width="29.54296875" style="27" customWidth="1"/>
    <col min="2" max="2" width="12.54296875" style="27" customWidth="1"/>
    <col min="3" max="3" width="13.453125" style="27" customWidth="1"/>
    <col min="4" max="5" width="15.54296875" style="27" customWidth="1"/>
    <col min="6" max="6" width="2.453125" style="27" customWidth="1"/>
    <col min="7" max="8" width="9.453125" style="27"/>
    <col min="9" max="9" width="12.54296875" style="27" customWidth="1"/>
    <col min="10" max="16384" width="9.453125" style="27"/>
  </cols>
  <sheetData>
    <row r="1" spans="1:5" s="503" customFormat="1" ht="19.399999999999999" customHeight="1" x14ac:dyDescent="0.25">
      <c r="A1" s="1370" t="s">
        <v>1670</v>
      </c>
      <c r="B1" s="1370"/>
      <c r="C1" s="1380"/>
      <c r="D1" s="1380"/>
      <c r="E1" s="1380"/>
    </row>
    <row r="2" spans="1:5" ht="11.9" customHeight="1" x14ac:dyDescent="0.25">
      <c r="A2" s="633">
        <v>45657</v>
      </c>
      <c r="B2" s="633"/>
      <c r="C2" s="504"/>
      <c r="D2" s="504"/>
      <c r="E2" s="542" t="s">
        <v>184</v>
      </c>
    </row>
    <row r="3" spans="1:5" ht="19.5" customHeight="1" x14ac:dyDescent="0.25">
      <c r="A3" s="1416"/>
      <c r="B3" s="1431" t="s">
        <v>1087</v>
      </c>
      <c r="C3" s="1376"/>
      <c r="D3" s="1376"/>
      <c r="E3" s="1376"/>
    </row>
    <row r="4" spans="1:5" ht="19.5" customHeight="1" x14ac:dyDescent="0.25">
      <c r="A4" s="1418"/>
      <c r="B4" s="1053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2.65" customHeight="1" x14ac:dyDescent="0.25">
      <c r="A6" s="634" t="s">
        <v>1091</v>
      </c>
      <c r="B6" s="635">
        <v>2152</v>
      </c>
      <c r="C6" s="121">
        <v>1566</v>
      </c>
      <c r="D6" s="121">
        <v>453</v>
      </c>
      <c r="E6" s="121">
        <v>133</v>
      </c>
    </row>
    <row r="7" spans="1:5" ht="12.65" customHeight="1" x14ac:dyDescent="0.25">
      <c r="A7" s="636" t="s">
        <v>1092</v>
      </c>
      <c r="B7" s="635">
        <v>242</v>
      </c>
      <c r="C7" s="532">
        <v>200</v>
      </c>
      <c r="D7" s="532">
        <v>42</v>
      </c>
      <c r="E7" s="532">
        <v>0</v>
      </c>
    </row>
    <row r="8" spans="1:5" ht="12.65" customHeight="1" x14ac:dyDescent="0.25">
      <c r="A8" s="636" t="s">
        <v>1093</v>
      </c>
      <c r="B8" s="635">
        <v>567</v>
      </c>
      <c r="C8" s="532">
        <v>251</v>
      </c>
      <c r="D8" s="532">
        <v>234</v>
      </c>
      <c r="E8" s="532">
        <v>82</v>
      </c>
    </row>
    <row r="9" spans="1:5" ht="12.65" customHeight="1" x14ac:dyDescent="0.25">
      <c r="A9" s="636" t="s">
        <v>1094</v>
      </c>
      <c r="B9" s="635">
        <v>427</v>
      </c>
      <c r="C9" s="532">
        <v>394</v>
      </c>
      <c r="D9" s="532">
        <v>17</v>
      </c>
      <c r="E9" s="532">
        <v>16</v>
      </c>
    </row>
    <row r="10" spans="1:5" ht="12.65" customHeight="1" x14ac:dyDescent="0.25">
      <c r="A10" s="636" t="s">
        <v>1095</v>
      </c>
      <c r="B10" s="635">
        <v>304</v>
      </c>
      <c r="C10" s="532">
        <v>286</v>
      </c>
      <c r="D10" s="532">
        <v>10</v>
      </c>
      <c r="E10" s="532">
        <v>8</v>
      </c>
    </row>
    <row r="11" spans="1:5" ht="12.65" customHeight="1" x14ac:dyDescent="0.25">
      <c r="A11" s="636" t="s">
        <v>1096</v>
      </c>
      <c r="B11" s="635">
        <v>83</v>
      </c>
      <c r="C11" s="532">
        <v>50</v>
      </c>
      <c r="D11" s="532">
        <v>23</v>
      </c>
      <c r="E11" s="532">
        <v>10</v>
      </c>
    </row>
    <row r="12" spans="1:5" ht="12.65" customHeight="1" x14ac:dyDescent="0.25">
      <c r="A12" s="637" t="s">
        <v>1097</v>
      </c>
      <c r="B12" s="635">
        <v>335</v>
      </c>
      <c r="C12" s="532">
        <v>265</v>
      </c>
      <c r="D12" s="532">
        <v>66</v>
      </c>
      <c r="E12" s="532">
        <v>4</v>
      </c>
    </row>
    <row r="13" spans="1:5" ht="12.65" customHeight="1" x14ac:dyDescent="0.25">
      <c r="A13" s="637" t="s">
        <v>1098</v>
      </c>
      <c r="B13" s="635">
        <v>194</v>
      </c>
      <c r="C13" s="532">
        <v>120</v>
      </c>
      <c r="D13" s="532">
        <v>61</v>
      </c>
      <c r="E13" s="532">
        <v>13</v>
      </c>
    </row>
    <row r="14" spans="1:5" ht="5.15" customHeight="1" x14ac:dyDescent="0.25">
      <c r="A14" s="637"/>
      <c r="B14" s="635"/>
      <c r="C14" s="532"/>
      <c r="D14" s="532"/>
      <c r="E14" s="532"/>
    </row>
    <row r="15" spans="1:5" s="122" customFormat="1" ht="12.65" customHeight="1" x14ac:dyDescent="0.3">
      <c r="A15" s="638" t="s">
        <v>1108</v>
      </c>
      <c r="B15" s="635"/>
      <c r="C15" s="639"/>
      <c r="D15" s="640"/>
      <c r="E15" s="640"/>
    </row>
    <row r="16" spans="1:5" s="122" customFormat="1" ht="12.65" customHeight="1" x14ac:dyDescent="0.3">
      <c r="A16" s="637" t="s">
        <v>1109</v>
      </c>
      <c r="B16" s="635">
        <v>477</v>
      </c>
      <c r="C16" s="640">
        <v>333</v>
      </c>
      <c r="D16" s="640">
        <v>120</v>
      </c>
      <c r="E16" s="640">
        <v>24</v>
      </c>
    </row>
    <row r="17" spans="1:5" ht="5.15" customHeight="1" thickBot="1" x14ac:dyDescent="0.3">
      <c r="A17" s="513"/>
      <c r="B17" s="513"/>
      <c r="C17" s="513"/>
      <c r="D17" s="513"/>
      <c r="E17" s="513"/>
    </row>
    <row r="18" spans="1:5" s="190" customFormat="1" ht="13.5" customHeight="1" thickTop="1" x14ac:dyDescent="0.25">
      <c r="A18" s="641" t="s">
        <v>1329</v>
      </c>
      <c r="B18" s="641"/>
      <c r="C18" s="573"/>
      <c r="D18" s="573"/>
      <c r="E18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9"/>
  <sheetViews>
    <sheetView showGridLines="0" workbookViewId="0">
      <selection sqref="A1:D1"/>
    </sheetView>
  </sheetViews>
  <sheetFormatPr defaultColWidth="9.453125" defaultRowHeight="12.5" x14ac:dyDescent="0.25"/>
  <cols>
    <col min="1" max="1" width="31.453125" style="27" customWidth="1"/>
    <col min="2" max="4" width="18.54296875" style="27" customWidth="1"/>
    <col min="5" max="5" width="2" style="27" customWidth="1"/>
    <col min="6" max="7" width="9.453125" style="27"/>
    <col min="8" max="8" width="12.54296875" style="27" customWidth="1"/>
    <col min="9" max="16384" width="9.453125" style="27"/>
  </cols>
  <sheetData>
    <row r="1" spans="1:4" s="503" customFormat="1" ht="19.399999999999999" customHeight="1" x14ac:dyDescent="0.25">
      <c r="A1" s="1370" t="s">
        <v>1669</v>
      </c>
      <c r="B1" s="1380"/>
      <c r="C1" s="1380"/>
      <c r="D1" s="1380"/>
    </row>
    <row r="2" spans="1:4" ht="9.65" customHeight="1" x14ac:dyDescent="0.25">
      <c r="A2" s="633">
        <v>45657</v>
      </c>
      <c r="B2" s="504"/>
      <c r="C2" s="504"/>
      <c r="D2" s="505" t="s">
        <v>1196</v>
      </c>
    </row>
    <row r="3" spans="1:4" ht="19.5" customHeight="1" x14ac:dyDescent="0.25">
      <c r="A3" s="1432"/>
      <c r="B3" s="1431" t="s">
        <v>1087</v>
      </c>
      <c r="C3" s="1376"/>
      <c r="D3" s="1376"/>
    </row>
    <row r="4" spans="1:4" ht="19.5" customHeight="1" x14ac:dyDescent="0.25">
      <c r="A4" s="1432"/>
      <c r="B4" s="1050" t="s">
        <v>1088</v>
      </c>
      <c r="C4" s="1051" t="s">
        <v>1089</v>
      </c>
      <c r="D4" s="1051" t="s">
        <v>1090</v>
      </c>
    </row>
    <row r="5" spans="1:4" ht="5.15" customHeight="1" x14ac:dyDescent="0.25">
      <c r="A5" s="503"/>
      <c r="B5" s="503"/>
      <c r="C5" s="503"/>
      <c r="D5" s="503"/>
    </row>
    <row r="6" spans="1:4" ht="13.4" customHeight="1" x14ac:dyDescent="0.25">
      <c r="A6" s="638" t="s">
        <v>1099</v>
      </c>
      <c r="B6" s="615"/>
      <c r="C6" s="615"/>
      <c r="D6" s="615"/>
    </row>
    <row r="7" spans="1:4" ht="13.4" customHeight="1" x14ac:dyDescent="0.25">
      <c r="A7" s="1301" t="s">
        <v>1100</v>
      </c>
      <c r="B7" s="1302">
        <v>44459</v>
      </c>
      <c r="C7" s="1303">
        <v>69834</v>
      </c>
      <c r="D7" s="1303">
        <v>11838</v>
      </c>
    </row>
    <row r="8" spans="1:4" ht="13.4" customHeight="1" x14ac:dyDescent="0.25">
      <c r="A8" s="642" t="s">
        <v>1464</v>
      </c>
      <c r="B8" s="643">
        <v>11082</v>
      </c>
      <c r="C8" s="643">
        <v>11655</v>
      </c>
      <c r="D8" s="644" t="s">
        <v>144</v>
      </c>
    </row>
    <row r="9" spans="1:4" ht="13.4" customHeight="1" x14ac:dyDescent="0.25">
      <c r="A9" s="642" t="s">
        <v>1465</v>
      </c>
      <c r="B9" s="643">
        <v>13825</v>
      </c>
      <c r="C9" s="644">
        <v>15649</v>
      </c>
      <c r="D9" s="644" t="s">
        <v>144</v>
      </c>
    </row>
    <row r="10" spans="1:4" ht="13.4" customHeight="1" x14ac:dyDescent="0.25">
      <c r="A10" s="642" t="s">
        <v>1101</v>
      </c>
      <c r="B10" s="643">
        <v>9002</v>
      </c>
      <c r="C10" s="644">
        <v>19362</v>
      </c>
      <c r="D10" s="644" t="s">
        <v>144</v>
      </c>
    </row>
    <row r="11" spans="1:4" ht="13.4" customHeight="1" x14ac:dyDescent="0.25">
      <c r="A11" s="645" t="s">
        <v>1102</v>
      </c>
      <c r="B11" s="643">
        <v>10550</v>
      </c>
      <c r="C11" s="644">
        <v>33617</v>
      </c>
      <c r="D11" s="644" t="s">
        <v>144</v>
      </c>
    </row>
    <row r="12" spans="1:4" ht="13.4" customHeight="1" x14ac:dyDescent="0.25">
      <c r="A12" s="645" t="s">
        <v>1103</v>
      </c>
      <c r="B12" s="644" t="s">
        <v>144</v>
      </c>
      <c r="C12" s="644">
        <v>16765</v>
      </c>
      <c r="D12" s="644" t="s">
        <v>144</v>
      </c>
    </row>
    <row r="13" spans="1:4" ht="13.4" customHeight="1" x14ac:dyDescent="0.25">
      <c r="A13" s="645" t="s">
        <v>1104</v>
      </c>
      <c r="B13" s="644" t="s">
        <v>144</v>
      </c>
      <c r="C13" s="644">
        <v>22403</v>
      </c>
      <c r="D13" s="644" t="s">
        <v>144</v>
      </c>
    </row>
    <row r="14" spans="1:4" ht="13.4" customHeight="1" x14ac:dyDescent="0.25">
      <c r="A14" s="645" t="s">
        <v>1105</v>
      </c>
      <c r="B14" s="644" t="s">
        <v>144</v>
      </c>
      <c r="C14" s="644" t="s">
        <v>144</v>
      </c>
      <c r="D14" s="644">
        <v>7130</v>
      </c>
    </row>
    <row r="15" spans="1:4" ht="13.4" customHeight="1" x14ac:dyDescent="0.25">
      <c r="A15" s="645" t="s">
        <v>1106</v>
      </c>
      <c r="B15" s="644" t="s">
        <v>144</v>
      </c>
      <c r="C15" s="644" t="s">
        <v>144</v>
      </c>
      <c r="D15" s="643">
        <v>5446</v>
      </c>
    </row>
    <row r="16" spans="1:4" ht="13.4" customHeight="1" x14ac:dyDescent="0.25">
      <c r="A16" s="645" t="s">
        <v>1107</v>
      </c>
      <c r="B16" s="644" t="s">
        <v>144</v>
      </c>
      <c r="C16" s="644" t="s">
        <v>144</v>
      </c>
      <c r="D16" s="643">
        <v>6659</v>
      </c>
    </row>
    <row r="17" spans="1:4" ht="5.15" customHeight="1" thickBot="1" x14ac:dyDescent="0.3">
      <c r="A17" s="513"/>
      <c r="B17" s="513"/>
      <c r="C17" s="513"/>
      <c r="D17" s="513"/>
    </row>
    <row r="18" spans="1:4" s="190" customFormat="1" ht="12" customHeight="1" thickTop="1" x14ac:dyDescent="0.25">
      <c r="A18" s="641" t="s">
        <v>1329</v>
      </c>
      <c r="B18" s="573"/>
      <c r="C18" s="573"/>
      <c r="D18" s="573"/>
    </row>
    <row r="19" spans="1:4" x14ac:dyDescent="0.25">
      <c r="A19" s="1139" t="s">
        <v>1762</v>
      </c>
      <c r="B19" s="503"/>
      <c r="C19" s="503"/>
      <c r="D19" s="503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3"/>
  <sheetViews>
    <sheetView showGridLines="0" workbookViewId="0">
      <selection sqref="A1:E1"/>
    </sheetView>
  </sheetViews>
  <sheetFormatPr defaultColWidth="9.453125" defaultRowHeight="12.5" x14ac:dyDescent="0.25"/>
  <cols>
    <col min="1" max="1" width="25.54296875" style="27" customWidth="1"/>
    <col min="2" max="2" width="14" style="27" customWidth="1"/>
    <col min="3" max="5" width="15.54296875" style="27" customWidth="1"/>
    <col min="6" max="6" width="1.453125" style="27" customWidth="1"/>
    <col min="7" max="8" width="9.453125" style="27"/>
    <col min="9" max="9" width="12.54296875" style="27" customWidth="1"/>
    <col min="10" max="16384" width="9.453125" style="27"/>
  </cols>
  <sheetData>
    <row r="1" spans="1:5" s="503" customFormat="1" ht="19.399999999999999" customHeight="1" x14ac:dyDescent="0.25">
      <c r="A1" s="1370" t="s">
        <v>1668</v>
      </c>
      <c r="B1" s="1380"/>
      <c r="C1" s="1380"/>
      <c r="D1" s="1380"/>
      <c r="E1" s="1380"/>
    </row>
    <row r="2" spans="1:5" ht="10.4" customHeight="1" x14ac:dyDescent="0.25">
      <c r="A2" s="628">
        <v>2024</v>
      </c>
      <c r="B2" s="504"/>
      <c r="C2" s="504"/>
      <c r="D2" s="504"/>
      <c r="E2" s="542" t="s">
        <v>184</v>
      </c>
    </row>
    <row r="3" spans="1:5" ht="19.5" customHeight="1" x14ac:dyDescent="0.25">
      <c r="A3" s="1416" t="s">
        <v>1197</v>
      </c>
      <c r="B3" s="1431" t="s">
        <v>1087</v>
      </c>
      <c r="C3" s="1376"/>
      <c r="D3" s="1376"/>
      <c r="E3" s="1376"/>
    </row>
    <row r="4" spans="1:5" ht="19.5" customHeight="1" x14ac:dyDescent="0.25">
      <c r="A4" s="1418"/>
      <c r="B4" s="1054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637"/>
      <c r="B5" s="646"/>
      <c r="C5" s="532"/>
      <c r="D5" s="532"/>
      <c r="E5" s="532"/>
    </row>
    <row r="6" spans="1:5" ht="12.65" customHeight="1" x14ac:dyDescent="0.25">
      <c r="A6" s="638" t="s">
        <v>1198</v>
      </c>
      <c r="B6" s="640">
        <v>1058702</v>
      </c>
      <c r="C6" s="640">
        <v>473366</v>
      </c>
      <c r="D6" s="635">
        <v>376649</v>
      </c>
      <c r="E6" s="635">
        <v>208687</v>
      </c>
    </row>
    <row r="7" spans="1:5" ht="12.65" customHeight="1" x14ac:dyDescent="0.25">
      <c r="A7" s="636" t="s">
        <v>1110</v>
      </c>
      <c r="B7" s="640">
        <v>262046</v>
      </c>
      <c r="C7" s="532">
        <v>0</v>
      </c>
      <c r="D7" s="647">
        <v>262046</v>
      </c>
      <c r="E7" s="647">
        <v>0</v>
      </c>
    </row>
    <row r="8" spans="1:5" s="122" customFormat="1" ht="12.65" customHeight="1" x14ac:dyDescent="0.3">
      <c r="A8" s="636" t="s">
        <v>1111</v>
      </c>
      <c r="B8" s="640">
        <v>30157</v>
      </c>
      <c r="C8" s="611">
        <v>30157</v>
      </c>
      <c r="D8" s="647">
        <v>0</v>
      </c>
      <c r="E8" s="647">
        <v>0</v>
      </c>
    </row>
    <row r="9" spans="1:5" s="122" customFormat="1" ht="12.65" customHeight="1" x14ac:dyDescent="0.3">
      <c r="A9" s="636" t="s">
        <v>2060</v>
      </c>
      <c r="B9" s="640">
        <v>0</v>
      </c>
      <c r="C9" s="611">
        <v>0</v>
      </c>
      <c r="D9" s="647">
        <v>0</v>
      </c>
      <c r="E9" s="647">
        <v>0</v>
      </c>
    </row>
    <row r="10" spans="1:5" s="122" customFormat="1" ht="12.65" customHeight="1" x14ac:dyDescent="0.3">
      <c r="A10" s="636" t="s">
        <v>1112</v>
      </c>
      <c r="B10" s="640">
        <v>443209</v>
      </c>
      <c r="C10" s="532">
        <v>443209</v>
      </c>
      <c r="D10" s="611">
        <v>0</v>
      </c>
      <c r="E10" s="611">
        <v>0</v>
      </c>
    </row>
    <row r="11" spans="1:5" s="122" customFormat="1" ht="12.65" customHeight="1" x14ac:dyDescent="0.3">
      <c r="A11" s="636" t="s">
        <v>1113</v>
      </c>
      <c r="B11" s="640">
        <v>323290</v>
      </c>
      <c r="C11" s="532">
        <v>0</v>
      </c>
      <c r="D11" s="611">
        <v>114603</v>
      </c>
      <c r="E11" s="611">
        <v>208687</v>
      </c>
    </row>
    <row r="12" spans="1:5" ht="5.15" customHeight="1" thickBot="1" x14ac:dyDescent="0.3">
      <c r="A12" s="513"/>
      <c r="B12" s="552"/>
      <c r="C12" s="513"/>
      <c r="D12" s="513"/>
      <c r="E12" s="513"/>
    </row>
    <row r="13" spans="1:5" s="190" customFormat="1" ht="12.75" customHeight="1" thickTop="1" x14ac:dyDescent="0.25">
      <c r="A13" s="641" t="s">
        <v>1329</v>
      </c>
      <c r="B13" s="573"/>
      <c r="C13" s="573"/>
      <c r="D13" s="573"/>
      <c r="E13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20"/>
  <sheetViews>
    <sheetView showGridLines="0" zoomScaleNormal="100" workbookViewId="0">
      <selection sqref="A1:F1"/>
    </sheetView>
  </sheetViews>
  <sheetFormatPr defaultColWidth="9.453125" defaultRowHeight="12.5" x14ac:dyDescent="0.25"/>
  <cols>
    <col min="1" max="1" width="31.54296875" style="27" customWidth="1"/>
    <col min="2" max="2" width="7.54296875" style="27" customWidth="1"/>
    <col min="3" max="3" width="11.453125" style="27" customWidth="1"/>
    <col min="4" max="4" width="12.54296875" style="27" customWidth="1"/>
    <col min="5" max="5" width="11.453125" style="27" customWidth="1"/>
    <col min="6" max="6" width="14" style="27" customWidth="1"/>
    <col min="7" max="7" width="2.54296875" style="27" customWidth="1"/>
    <col min="8" max="15" width="8.54296875" style="27" customWidth="1"/>
    <col min="16" max="16384" width="9.453125" style="27"/>
  </cols>
  <sheetData>
    <row r="1" spans="1:6" s="503" customFormat="1" ht="21" customHeight="1" x14ac:dyDescent="0.25">
      <c r="A1" s="1370" t="s">
        <v>1667</v>
      </c>
      <c r="B1" s="1380"/>
      <c r="C1" s="1380"/>
      <c r="D1" s="1380"/>
      <c r="E1" s="1380"/>
      <c r="F1" s="1380"/>
    </row>
    <row r="2" spans="1:6" ht="11.15" customHeight="1" x14ac:dyDescent="0.25">
      <c r="A2" s="628">
        <v>2024</v>
      </c>
      <c r="B2" s="504"/>
      <c r="C2" s="504"/>
      <c r="D2" s="504"/>
      <c r="E2" s="504"/>
      <c r="F2" s="504"/>
    </row>
    <row r="3" spans="1:6" ht="19.5" customHeight="1" x14ac:dyDescent="0.25">
      <c r="A3" s="1416" t="s">
        <v>245</v>
      </c>
      <c r="B3" s="1419" t="s">
        <v>119</v>
      </c>
      <c r="C3" s="1431" t="s">
        <v>1087</v>
      </c>
      <c r="D3" s="1376"/>
      <c r="E3" s="1376"/>
      <c r="F3" s="1376"/>
    </row>
    <row r="4" spans="1:6" ht="19.5" customHeight="1" x14ac:dyDescent="0.25">
      <c r="A4" s="1418"/>
      <c r="B4" s="1421"/>
      <c r="C4" s="1054" t="s">
        <v>1</v>
      </c>
      <c r="D4" s="1050" t="s">
        <v>1088</v>
      </c>
      <c r="E4" s="1051" t="s">
        <v>1089</v>
      </c>
      <c r="F4" s="1051" t="s">
        <v>1090</v>
      </c>
    </row>
    <row r="5" spans="1:6" ht="5.15" customHeight="1" x14ac:dyDescent="0.25">
      <c r="A5" s="503"/>
      <c r="B5" s="503"/>
      <c r="C5" s="503"/>
      <c r="D5" s="503"/>
      <c r="E5" s="503"/>
      <c r="F5" s="503"/>
    </row>
    <row r="6" spans="1:6" ht="12.65" customHeight="1" x14ac:dyDescent="0.25">
      <c r="A6" s="638" t="s">
        <v>1199</v>
      </c>
      <c r="B6" s="567" t="s">
        <v>1356</v>
      </c>
      <c r="C6" s="615">
        <v>286780</v>
      </c>
      <c r="D6" s="532">
        <v>176727</v>
      </c>
      <c r="E6" s="532">
        <v>89859</v>
      </c>
      <c r="F6" s="532">
        <v>20194</v>
      </c>
    </row>
    <row r="7" spans="1:6" ht="12.65" customHeight="1" x14ac:dyDescent="0.25">
      <c r="A7" s="636" t="s">
        <v>1114</v>
      </c>
      <c r="B7" s="567" t="s">
        <v>252</v>
      </c>
      <c r="C7" s="615">
        <v>22389</v>
      </c>
      <c r="D7" s="532">
        <v>0</v>
      </c>
      <c r="E7" s="532">
        <v>21069</v>
      </c>
      <c r="F7" s="532">
        <v>1320</v>
      </c>
    </row>
    <row r="8" spans="1:6" ht="12.65" customHeight="1" x14ac:dyDescent="0.25">
      <c r="A8" s="636" t="s">
        <v>1115</v>
      </c>
      <c r="B8" s="567" t="s">
        <v>252</v>
      </c>
      <c r="C8" s="615">
        <v>68411</v>
      </c>
      <c r="D8" s="611">
        <v>31566</v>
      </c>
      <c r="E8" s="532">
        <v>36845</v>
      </c>
      <c r="F8" s="532">
        <v>0</v>
      </c>
    </row>
    <row r="9" spans="1:6" ht="12.65" customHeight="1" x14ac:dyDescent="0.25">
      <c r="A9" s="636" t="s">
        <v>1116</v>
      </c>
      <c r="B9" s="567" t="s">
        <v>252</v>
      </c>
      <c r="C9" s="615">
        <v>737</v>
      </c>
      <c r="D9" s="532">
        <v>0</v>
      </c>
      <c r="E9" s="611">
        <v>0</v>
      </c>
      <c r="F9" s="611">
        <v>737</v>
      </c>
    </row>
    <row r="10" spans="1:6" ht="12.65" customHeight="1" x14ac:dyDescent="0.25">
      <c r="A10" s="636" t="s">
        <v>1117</v>
      </c>
      <c r="B10" s="567" t="s">
        <v>252</v>
      </c>
      <c r="C10" s="615">
        <v>48752</v>
      </c>
      <c r="D10" s="532">
        <v>1336</v>
      </c>
      <c r="E10" s="532">
        <v>31867</v>
      </c>
      <c r="F10" s="532">
        <v>15549</v>
      </c>
    </row>
    <row r="11" spans="1:6" ht="12.65" customHeight="1" x14ac:dyDescent="0.25">
      <c r="A11" s="636" t="s">
        <v>1118</v>
      </c>
      <c r="B11" s="567" t="s">
        <v>252</v>
      </c>
      <c r="C11" s="615">
        <v>35485</v>
      </c>
      <c r="D11" s="532">
        <v>35137</v>
      </c>
      <c r="E11" s="532">
        <v>0</v>
      </c>
      <c r="F11" s="532">
        <v>348</v>
      </c>
    </row>
    <row r="12" spans="1:6" ht="12.65" customHeight="1" x14ac:dyDescent="0.25">
      <c r="A12" s="636" t="s">
        <v>1119</v>
      </c>
      <c r="B12" s="567" t="s">
        <v>252</v>
      </c>
      <c r="C12" s="615">
        <v>111006</v>
      </c>
      <c r="D12" s="532">
        <v>108688</v>
      </c>
      <c r="E12" s="532">
        <v>78</v>
      </c>
      <c r="F12" s="532">
        <v>2240</v>
      </c>
    </row>
    <row r="13" spans="1:6" ht="12.65" customHeight="1" x14ac:dyDescent="0.25">
      <c r="A13" s="638" t="s">
        <v>1200</v>
      </c>
      <c r="B13" s="567" t="s">
        <v>252</v>
      </c>
      <c r="C13" s="615">
        <v>1449156</v>
      </c>
      <c r="D13" s="532">
        <v>922919</v>
      </c>
      <c r="E13" s="532">
        <v>477564</v>
      </c>
      <c r="F13" s="532">
        <v>48673</v>
      </c>
    </row>
    <row r="14" spans="1:6" ht="12.65" customHeight="1" x14ac:dyDescent="0.25">
      <c r="A14" s="638" t="s">
        <v>1201</v>
      </c>
      <c r="B14" s="646" t="s">
        <v>252</v>
      </c>
      <c r="C14" s="615">
        <v>6185549</v>
      </c>
      <c r="D14" s="532">
        <v>3767706</v>
      </c>
      <c r="E14" s="532">
        <v>2104147</v>
      </c>
      <c r="F14" s="532">
        <v>313696</v>
      </c>
    </row>
    <row r="15" spans="1:6" ht="12.65" customHeight="1" x14ac:dyDescent="0.25">
      <c r="A15" s="634" t="s">
        <v>1202</v>
      </c>
      <c r="B15" s="646" t="s">
        <v>252</v>
      </c>
      <c r="C15" s="640">
        <v>40090</v>
      </c>
      <c r="D15" s="532">
        <v>29435</v>
      </c>
      <c r="E15" s="532">
        <v>9178</v>
      </c>
      <c r="F15" s="532">
        <v>1477</v>
      </c>
    </row>
    <row r="16" spans="1:6" ht="12.65" customHeight="1" x14ac:dyDescent="0.25">
      <c r="A16" s="638" t="s">
        <v>1203</v>
      </c>
      <c r="B16" s="648" t="s">
        <v>249</v>
      </c>
      <c r="C16" s="511">
        <v>154.29156896981792</v>
      </c>
      <c r="D16" s="512">
        <v>128.00088330219126</v>
      </c>
      <c r="E16" s="512">
        <v>229.25986053606451</v>
      </c>
      <c r="F16" s="512">
        <v>212.38727149627624</v>
      </c>
    </row>
    <row r="17" spans="1:6" ht="12.65" customHeight="1" x14ac:dyDescent="0.25">
      <c r="A17" s="638" t="s">
        <v>1204</v>
      </c>
      <c r="B17" s="646" t="s">
        <v>992</v>
      </c>
      <c r="C17" s="511">
        <v>5.0531975730525138</v>
      </c>
      <c r="D17" s="527">
        <v>5.2222863512649456</v>
      </c>
      <c r="E17" s="527">
        <v>5.314592862150703</v>
      </c>
      <c r="F17" s="527">
        <v>2.410270377339804</v>
      </c>
    </row>
    <row r="18" spans="1:6" ht="12.65" customHeight="1" x14ac:dyDescent="0.25">
      <c r="A18" s="634" t="s">
        <v>1205</v>
      </c>
      <c r="B18" s="646" t="s">
        <v>1990</v>
      </c>
      <c r="C18" s="511">
        <v>36.147567972062859</v>
      </c>
      <c r="D18" s="512">
        <v>31.354475963988449</v>
      </c>
      <c r="E18" s="512">
        <v>52.033558509479192</v>
      </c>
      <c r="F18" s="512">
        <v>32.953960731211914</v>
      </c>
    </row>
    <row r="19" spans="1:6" ht="5.15" customHeight="1" thickBot="1" x14ac:dyDescent="0.3">
      <c r="A19" s="513"/>
      <c r="B19" s="552"/>
      <c r="C19" s="552"/>
      <c r="D19" s="513"/>
      <c r="E19" s="513"/>
      <c r="F19" s="513"/>
    </row>
    <row r="20" spans="1:6" s="190" customFormat="1" ht="12.75" customHeight="1" thickTop="1" x14ac:dyDescent="0.25">
      <c r="A20" s="641" t="s">
        <v>1329</v>
      </c>
      <c r="B20" s="573"/>
      <c r="C20" s="573"/>
      <c r="D20" s="573"/>
      <c r="E20" s="573"/>
      <c r="F20" s="573"/>
    </row>
  </sheetData>
  <mergeCells count="4">
    <mergeCell ref="A1:F1"/>
    <mergeCell ref="A3:A4"/>
    <mergeCell ref="B3:B4"/>
    <mergeCell ref="C3:F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6" numberStoredAsText="1"/>
  </ignoredError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E11"/>
  <sheetViews>
    <sheetView showGridLines="0" workbookViewId="0">
      <selection sqref="A1:E1"/>
    </sheetView>
  </sheetViews>
  <sheetFormatPr defaultColWidth="9.453125" defaultRowHeight="12.5" x14ac:dyDescent="0.25"/>
  <cols>
    <col min="1" max="1" width="27.453125" style="27" customWidth="1"/>
    <col min="2" max="2" width="13.54296875" style="27" customWidth="1"/>
    <col min="3" max="3" width="14.453125" style="27" customWidth="1"/>
    <col min="4" max="5" width="15.54296875" style="27" customWidth="1"/>
    <col min="6" max="6" width="1.453125" style="27" customWidth="1"/>
    <col min="7" max="14" width="8" style="27" customWidth="1"/>
    <col min="15" max="16384" width="9.453125" style="27"/>
  </cols>
  <sheetData>
    <row r="1" spans="1:5" s="503" customFormat="1" ht="19.399999999999999" customHeight="1" x14ac:dyDescent="0.25">
      <c r="A1" s="1370" t="s">
        <v>1666</v>
      </c>
      <c r="B1" s="1380"/>
      <c r="C1" s="1380"/>
      <c r="D1" s="1380"/>
      <c r="E1" s="1380"/>
    </row>
    <row r="2" spans="1:5" ht="11.15" customHeight="1" x14ac:dyDescent="0.25">
      <c r="A2" s="556">
        <v>2024</v>
      </c>
      <c r="B2" s="504"/>
      <c r="C2" s="504"/>
      <c r="D2" s="504"/>
      <c r="E2" s="542" t="s">
        <v>1206</v>
      </c>
    </row>
    <row r="3" spans="1:5" ht="19.5" customHeight="1" x14ac:dyDescent="0.25">
      <c r="A3" s="1416" t="s">
        <v>245</v>
      </c>
      <c r="B3" s="1431" t="s">
        <v>1087</v>
      </c>
      <c r="C3" s="1376"/>
      <c r="D3" s="1376"/>
      <c r="E3" s="1376"/>
    </row>
    <row r="4" spans="1:5" ht="19.5" customHeight="1" x14ac:dyDescent="0.25">
      <c r="A4" s="1418"/>
      <c r="B4" s="1054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1.9" customHeight="1" x14ac:dyDescent="0.25">
      <c r="A6" s="634" t="s">
        <v>1120</v>
      </c>
      <c r="B6" s="615">
        <v>169133</v>
      </c>
      <c r="C6" s="532">
        <v>99179</v>
      </c>
      <c r="D6" s="532">
        <v>61902</v>
      </c>
      <c r="E6" s="532">
        <v>8052</v>
      </c>
    </row>
    <row r="7" spans="1:5" ht="11.9" customHeight="1" x14ac:dyDescent="0.25">
      <c r="A7" s="637" t="s">
        <v>2252</v>
      </c>
      <c r="B7" s="615">
        <v>142911</v>
      </c>
      <c r="C7" s="532">
        <v>89142</v>
      </c>
      <c r="D7" s="532">
        <v>46383</v>
      </c>
      <c r="E7" s="532">
        <v>7386</v>
      </c>
    </row>
    <row r="8" spans="1:5" ht="11.9" customHeight="1" x14ac:dyDescent="0.25">
      <c r="A8" s="637" t="s">
        <v>1121</v>
      </c>
      <c r="B8" s="615">
        <v>26222</v>
      </c>
      <c r="C8" s="532">
        <v>10037</v>
      </c>
      <c r="D8" s="532">
        <v>15519</v>
      </c>
      <c r="E8" s="532">
        <v>666</v>
      </c>
    </row>
    <row r="9" spans="1:5" ht="5.15" customHeight="1" thickBot="1" x14ac:dyDescent="0.3">
      <c r="A9" s="513"/>
      <c r="B9" s="552"/>
      <c r="C9" s="513"/>
      <c r="D9" s="513"/>
      <c r="E9" s="513"/>
    </row>
    <row r="10" spans="1:5" s="190" customFormat="1" ht="12" customHeight="1" thickTop="1" x14ac:dyDescent="0.25">
      <c r="A10" s="649" t="s">
        <v>1127</v>
      </c>
      <c r="B10" s="650"/>
      <c r="C10" s="573"/>
      <c r="D10" s="573"/>
      <c r="E10" s="573"/>
    </row>
    <row r="11" spans="1:5" s="190" customFormat="1" ht="12" customHeight="1" x14ac:dyDescent="0.25">
      <c r="A11" s="641" t="s">
        <v>1329</v>
      </c>
      <c r="B11" s="573"/>
      <c r="C11" s="573"/>
      <c r="D11" s="573"/>
      <c r="E11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E15"/>
  <sheetViews>
    <sheetView showGridLines="0" workbookViewId="0">
      <selection sqref="A1:E1"/>
    </sheetView>
  </sheetViews>
  <sheetFormatPr defaultColWidth="9.453125" defaultRowHeight="12.5" x14ac:dyDescent="0.25"/>
  <cols>
    <col min="1" max="1" width="30.54296875" style="27" customWidth="1"/>
    <col min="2" max="2" width="12.54296875" style="27" customWidth="1"/>
    <col min="3" max="3" width="14.453125" style="27" customWidth="1"/>
    <col min="4" max="4" width="13.54296875" style="27" customWidth="1"/>
    <col min="5" max="5" width="15.54296875" style="27" customWidth="1"/>
    <col min="6" max="6" width="1.54296875" style="27" customWidth="1"/>
    <col min="7" max="14" width="8.54296875" style="27" customWidth="1"/>
    <col min="15" max="16384" width="9.453125" style="27"/>
  </cols>
  <sheetData>
    <row r="1" spans="1:5" s="503" customFormat="1" ht="19.399999999999999" customHeight="1" x14ac:dyDescent="0.25">
      <c r="A1" s="1370" t="s">
        <v>1665</v>
      </c>
      <c r="B1" s="1370"/>
      <c r="C1" s="1380"/>
      <c r="D1" s="1380"/>
      <c r="E1" s="1380"/>
    </row>
    <row r="2" spans="1:5" ht="13.5" customHeight="1" x14ac:dyDescent="0.25">
      <c r="A2" s="556">
        <v>2024</v>
      </c>
      <c r="B2" s="556"/>
      <c r="C2" s="504"/>
      <c r="D2" s="504"/>
      <c r="E2" s="542" t="s">
        <v>1195</v>
      </c>
    </row>
    <row r="3" spans="1:5" ht="19.5" customHeight="1" x14ac:dyDescent="0.25">
      <c r="A3" s="1416" t="s">
        <v>245</v>
      </c>
      <c r="B3" s="1431" t="s">
        <v>1087</v>
      </c>
      <c r="C3" s="1376"/>
      <c r="D3" s="1376"/>
      <c r="E3" s="1376"/>
    </row>
    <row r="4" spans="1:5" ht="19.5" customHeight="1" x14ac:dyDescent="0.25">
      <c r="A4" s="1418"/>
      <c r="B4" s="1053" t="s">
        <v>1</v>
      </c>
      <c r="C4" s="1050" t="s">
        <v>1088</v>
      </c>
      <c r="D4" s="1051" t="s">
        <v>1089</v>
      </c>
      <c r="E4" s="1051" t="s">
        <v>1090</v>
      </c>
    </row>
    <row r="5" spans="1:5" ht="5.15" customHeight="1" x14ac:dyDescent="0.25">
      <c r="A5" s="503"/>
      <c r="B5" s="503"/>
      <c r="C5" s="503"/>
      <c r="D5" s="503"/>
      <c r="E5" s="503"/>
    </row>
    <row r="6" spans="1:5" ht="11.9" customHeight="1" x14ac:dyDescent="0.25">
      <c r="A6" s="634" t="s">
        <v>1404</v>
      </c>
      <c r="B6" s="635">
        <v>218254</v>
      </c>
      <c r="C6" s="532">
        <v>131074</v>
      </c>
      <c r="D6" s="532">
        <v>74585</v>
      </c>
      <c r="E6" s="532">
        <v>12595</v>
      </c>
    </row>
    <row r="7" spans="1:5" ht="5.15" customHeight="1" x14ac:dyDescent="0.25">
      <c r="A7" s="637"/>
      <c r="B7" s="635"/>
      <c r="C7" s="532"/>
      <c r="D7" s="532"/>
      <c r="E7" s="532"/>
    </row>
    <row r="8" spans="1:5" ht="11.9" customHeight="1" x14ac:dyDescent="0.25">
      <c r="A8" s="634" t="s">
        <v>1122</v>
      </c>
      <c r="B8" s="635">
        <v>302853</v>
      </c>
      <c r="C8" s="532">
        <v>97182</v>
      </c>
      <c r="D8" s="532">
        <v>202603</v>
      </c>
      <c r="E8" s="532">
        <v>3068</v>
      </c>
    </row>
    <row r="9" spans="1:5" ht="11.9" customHeight="1" x14ac:dyDescent="0.25">
      <c r="A9" s="636" t="s">
        <v>1123</v>
      </c>
      <c r="B9" s="635">
        <v>5135</v>
      </c>
      <c r="C9" s="532">
        <v>1481</v>
      </c>
      <c r="D9" s="532">
        <v>972</v>
      </c>
      <c r="E9" s="532">
        <v>2682</v>
      </c>
    </row>
    <row r="10" spans="1:5" ht="11.9" customHeight="1" x14ac:dyDescent="0.25">
      <c r="A10" s="637" t="s">
        <v>1124</v>
      </c>
      <c r="B10" s="635">
        <v>291260</v>
      </c>
      <c r="C10" s="532">
        <v>90239</v>
      </c>
      <c r="D10" s="532">
        <v>200906</v>
      </c>
      <c r="E10" s="532">
        <v>115</v>
      </c>
    </row>
    <row r="11" spans="1:5" ht="11.9" customHeight="1" x14ac:dyDescent="0.25">
      <c r="A11" s="636" t="s">
        <v>1125</v>
      </c>
      <c r="B11" s="635">
        <v>2101</v>
      </c>
      <c r="C11" s="532">
        <v>1105</v>
      </c>
      <c r="D11" s="532">
        <v>725</v>
      </c>
      <c r="E11" s="532">
        <v>271</v>
      </c>
    </row>
    <row r="12" spans="1:5" ht="11.9" customHeight="1" x14ac:dyDescent="0.25">
      <c r="A12" s="636" t="s">
        <v>1126</v>
      </c>
      <c r="B12" s="635">
        <v>4357</v>
      </c>
      <c r="C12" s="532">
        <v>4357</v>
      </c>
      <c r="D12" s="532">
        <v>0</v>
      </c>
      <c r="E12" s="532">
        <v>0</v>
      </c>
    </row>
    <row r="13" spans="1:5" ht="5.15" customHeight="1" thickBot="1" x14ac:dyDescent="0.3">
      <c r="A13" s="513"/>
      <c r="B13" s="513"/>
      <c r="C13" s="513"/>
      <c r="D13" s="513"/>
      <c r="E13" s="513"/>
    </row>
    <row r="14" spans="1:5" s="190" customFormat="1" ht="12" customHeight="1" thickTop="1" x14ac:dyDescent="0.25">
      <c r="A14" s="1304" t="s">
        <v>2140</v>
      </c>
      <c r="B14" s="147"/>
      <c r="C14" s="651"/>
      <c r="D14" s="651"/>
      <c r="E14" s="651"/>
    </row>
    <row r="15" spans="1:5" s="190" customFormat="1" ht="12" customHeight="1" x14ac:dyDescent="0.25">
      <c r="A15" s="641" t="s">
        <v>1329</v>
      </c>
      <c r="B15" s="641"/>
      <c r="C15" s="573"/>
      <c r="D15" s="573"/>
      <c r="E15" s="573"/>
    </row>
  </sheetData>
  <mergeCells count="3">
    <mergeCell ref="A1:E1"/>
    <mergeCell ref="A3:A4"/>
    <mergeCell ref="B3:E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37"/>
  <dimension ref="A1:J30"/>
  <sheetViews>
    <sheetView showGridLines="0" zoomScaleSheetLayoutView="100" workbookViewId="0">
      <selection sqref="A1:J1"/>
    </sheetView>
  </sheetViews>
  <sheetFormatPr defaultColWidth="9.453125" defaultRowHeight="0" customHeight="1" zeroHeight="1" x14ac:dyDescent="0.2"/>
  <cols>
    <col min="1" max="1" width="13.453125" style="259" customWidth="1"/>
    <col min="2" max="3" width="6.54296875" style="259" customWidth="1"/>
    <col min="4" max="4" width="10.453125" style="259" customWidth="1"/>
    <col min="5" max="5" width="9.54296875" style="259" customWidth="1"/>
    <col min="6" max="6" width="5.54296875" style="259" customWidth="1"/>
    <col min="7" max="7" width="8.54296875" style="259" customWidth="1"/>
    <col min="8" max="8" width="9" style="259" customWidth="1"/>
    <col min="9" max="9" width="8.54296875" style="259" customWidth="1"/>
    <col min="10" max="10" width="8" style="259" customWidth="1"/>
    <col min="11" max="11" width="1.54296875" style="259" customWidth="1"/>
    <col min="12" max="21" width="8.453125" style="259" customWidth="1"/>
    <col min="22" max="16384" width="9.453125" style="259"/>
  </cols>
  <sheetData>
    <row r="1" spans="1:10" ht="19.399999999999999" customHeight="1" x14ac:dyDescent="0.2">
      <c r="A1" s="1434" t="s">
        <v>1527</v>
      </c>
      <c r="B1" s="1434"/>
      <c r="C1" s="1434"/>
      <c r="D1" s="1434"/>
      <c r="E1" s="1434"/>
      <c r="F1" s="1434"/>
      <c r="G1" s="1434"/>
      <c r="H1" s="1434"/>
      <c r="I1" s="1434"/>
      <c r="J1" s="1434"/>
    </row>
    <row r="2" spans="1:10" ht="21" customHeight="1" x14ac:dyDescent="0.25">
      <c r="A2" s="850">
        <v>45657</v>
      </c>
      <c r="B2" s="190"/>
      <c r="J2" s="261" t="s">
        <v>567</v>
      </c>
    </row>
    <row r="3" spans="1:10" ht="10.4" customHeight="1" x14ac:dyDescent="0.2">
      <c r="A3" s="262" t="s">
        <v>568</v>
      </c>
      <c r="B3" s="1391" t="s">
        <v>1145</v>
      </c>
      <c r="C3" s="1391"/>
      <c r="D3" s="1391"/>
      <c r="E3" s="1391"/>
      <c r="F3" s="1391"/>
      <c r="G3" s="1391"/>
      <c r="H3" s="1391"/>
      <c r="I3" s="1391"/>
      <c r="J3" s="1435"/>
    </row>
    <row r="4" spans="1:10" ht="10.4" customHeight="1" x14ac:dyDescent="0.2">
      <c r="A4" s="483"/>
      <c r="B4" s="1395" t="s">
        <v>114</v>
      </c>
      <c r="C4" s="1436" t="s">
        <v>569</v>
      </c>
      <c r="D4" s="1436"/>
      <c r="E4" s="1436"/>
      <c r="F4" s="1395" t="s">
        <v>570</v>
      </c>
      <c r="G4" s="1395"/>
      <c r="H4" s="1395"/>
      <c r="I4" s="1395"/>
      <c r="J4" s="1437" t="s">
        <v>571</v>
      </c>
    </row>
    <row r="5" spans="1:10" ht="10.4" customHeight="1" x14ac:dyDescent="0.2">
      <c r="A5" s="483"/>
      <c r="B5" s="1395"/>
      <c r="C5" s="1395" t="s">
        <v>1</v>
      </c>
      <c r="D5" s="1395" t="s">
        <v>572</v>
      </c>
      <c r="E5" s="1395"/>
      <c r="F5" s="1395" t="s">
        <v>1</v>
      </c>
      <c r="G5" s="1395" t="s">
        <v>573</v>
      </c>
      <c r="H5" s="1395"/>
      <c r="I5" s="1395" t="s">
        <v>574</v>
      </c>
      <c r="J5" s="1437"/>
    </row>
    <row r="6" spans="1:10" ht="20.149999999999999" customHeight="1" x14ac:dyDescent="0.2">
      <c r="A6" s="354" t="s">
        <v>575</v>
      </c>
      <c r="B6" s="1433"/>
      <c r="C6" s="1433"/>
      <c r="D6" s="266" t="s">
        <v>576</v>
      </c>
      <c r="E6" s="266" t="s">
        <v>577</v>
      </c>
      <c r="F6" s="1433"/>
      <c r="G6" s="266" t="s">
        <v>576</v>
      </c>
      <c r="H6" s="266" t="s">
        <v>577</v>
      </c>
      <c r="I6" s="1433"/>
      <c r="J6" s="1438"/>
    </row>
    <row r="7" spans="1:10" ht="5.15" customHeight="1" x14ac:dyDescent="0.2">
      <c r="A7" s="484"/>
      <c r="B7" s="480"/>
      <c r="C7" s="480"/>
      <c r="D7" s="480"/>
      <c r="E7" s="480"/>
      <c r="F7" s="480"/>
      <c r="G7" s="480"/>
      <c r="H7" s="480"/>
      <c r="I7" s="480"/>
      <c r="J7" s="480"/>
    </row>
    <row r="8" spans="1:10" ht="11.15" customHeight="1" x14ac:dyDescent="0.2">
      <c r="A8" s="485" t="s">
        <v>279</v>
      </c>
      <c r="B8" s="141">
        <v>14342.215228418918</v>
      </c>
      <c r="C8" s="141">
        <v>2349.6995810485305</v>
      </c>
      <c r="D8" s="141">
        <v>1942.2995810485004</v>
      </c>
      <c r="E8" s="141">
        <v>407.40000000002993</v>
      </c>
      <c r="F8" s="141">
        <v>7201.6416274093899</v>
      </c>
      <c r="G8" s="141">
        <v>1193.5999999997898</v>
      </c>
      <c r="H8" s="141">
        <v>701.29999999960012</v>
      </c>
      <c r="I8" s="141">
        <v>5306.7416274099996</v>
      </c>
      <c r="J8" s="141">
        <v>4790.8740199610002</v>
      </c>
    </row>
    <row r="9" spans="1:10" ht="5.15" customHeight="1" x14ac:dyDescent="0.2">
      <c r="A9" s="486"/>
      <c r="B9" s="141"/>
      <c r="C9" s="141"/>
      <c r="D9" s="141"/>
      <c r="E9" s="141"/>
      <c r="F9" s="141"/>
      <c r="G9" s="141"/>
      <c r="H9" s="141"/>
      <c r="I9" s="141"/>
      <c r="J9" s="141"/>
    </row>
    <row r="10" spans="1:10" ht="11.15" customHeight="1" x14ac:dyDescent="0.2">
      <c r="A10" s="490" t="s">
        <v>578</v>
      </c>
      <c r="B10" s="141">
        <v>617.728339882</v>
      </c>
      <c r="C10" s="141">
        <v>123.347629094</v>
      </c>
      <c r="D10" s="110">
        <v>123.347629094</v>
      </c>
      <c r="E10" s="110">
        <v>0</v>
      </c>
      <c r="F10" s="141">
        <v>328.21323589799999</v>
      </c>
      <c r="G10" s="110">
        <v>106.021185991</v>
      </c>
      <c r="H10" s="110">
        <v>4.9000000000000004</v>
      </c>
      <c r="I10" s="110">
        <v>217.29204990700001</v>
      </c>
      <c r="J10" s="110">
        <v>166.16747488999999</v>
      </c>
    </row>
    <row r="11" spans="1:10" ht="11.15" customHeight="1" x14ac:dyDescent="0.2">
      <c r="A11" s="490" t="s">
        <v>579</v>
      </c>
      <c r="B11" s="141">
        <v>971.41066825979999</v>
      </c>
      <c r="C11" s="141">
        <v>168.3476681306</v>
      </c>
      <c r="D11" s="110">
        <v>88.994874050099995</v>
      </c>
      <c r="E11" s="110">
        <v>79.352794080500004</v>
      </c>
      <c r="F11" s="141">
        <v>321.71575984420002</v>
      </c>
      <c r="G11" s="142">
        <v>0</v>
      </c>
      <c r="H11" s="110">
        <v>58.006430934199997</v>
      </c>
      <c r="I11" s="110">
        <v>263.70932891000001</v>
      </c>
      <c r="J11" s="110">
        <v>481.347240285</v>
      </c>
    </row>
    <row r="12" spans="1:10" ht="11.15" customHeight="1" x14ac:dyDescent="0.2">
      <c r="A12" s="490" t="s">
        <v>580</v>
      </c>
      <c r="B12" s="141">
        <v>883.70773565269997</v>
      </c>
      <c r="C12" s="141">
        <v>63.223197954699998</v>
      </c>
      <c r="D12" s="110">
        <v>63.223197954699998</v>
      </c>
      <c r="E12" s="110">
        <v>0</v>
      </c>
      <c r="F12" s="141">
        <v>581.61718926899994</v>
      </c>
      <c r="G12" s="110">
        <v>100.535731661</v>
      </c>
      <c r="H12" s="110">
        <v>0</v>
      </c>
      <c r="I12" s="110">
        <v>481.08145760799999</v>
      </c>
      <c r="J12" s="110">
        <v>238.867348429</v>
      </c>
    </row>
    <row r="13" spans="1:10" ht="11.15" customHeight="1" x14ac:dyDescent="0.2">
      <c r="A13" s="490" t="s">
        <v>581</v>
      </c>
      <c r="B13" s="141">
        <v>836.44969767650002</v>
      </c>
      <c r="C13" s="141">
        <v>142.29958104849999</v>
      </c>
      <c r="D13" s="110">
        <v>93.699581048499994</v>
      </c>
      <c r="E13" s="110">
        <v>48.599999999999994</v>
      </c>
      <c r="F13" s="141">
        <v>420.9</v>
      </c>
      <c r="G13" s="110">
        <v>0</v>
      </c>
      <c r="H13" s="110">
        <v>121.4</v>
      </c>
      <c r="I13" s="110">
        <v>299.5</v>
      </c>
      <c r="J13" s="110">
        <v>273.250116628</v>
      </c>
    </row>
    <row r="14" spans="1:10" ht="11.15" customHeight="1" x14ac:dyDescent="0.2">
      <c r="A14" s="490" t="s">
        <v>582</v>
      </c>
      <c r="B14" s="141">
        <v>708.60681205402989</v>
      </c>
      <c r="C14" s="141">
        <v>122.97789444173</v>
      </c>
      <c r="D14" s="110">
        <v>120.547005934</v>
      </c>
      <c r="E14" s="110">
        <v>2.4308885077300002</v>
      </c>
      <c r="F14" s="141">
        <v>234.39996109729998</v>
      </c>
      <c r="G14" s="143">
        <v>0</v>
      </c>
      <c r="H14" s="110">
        <v>50.7409192573</v>
      </c>
      <c r="I14" s="110">
        <v>183.65904183999999</v>
      </c>
      <c r="J14" s="110">
        <v>351.22895651499999</v>
      </c>
    </row>
    <row r="15" spans="1:10" ht="11.15" customHeight="1" x14ac:dyDescent="0.2">
      <c r="A15" s="490" t="s">
        <v>583</v>
      </c>
      <c r="B15" s="141">
        <v>752.39766341299992</v>
      </c>
      <c r="C15" s="141">
        <v>112.7465884945</v>
      </c>
      <c r="D15" s="110">
        <v>89.100517626400006</v>
      </c>
      <c r="E15" s="110">
        <v>23.646070868100001</v>
      </c>
      <c r="F15" s="141">
        <v>384.79300556349995</v>
      </c>
      <c r="G15" s="110">
        <v>85.735530682499999</v>
      </c>
      <c r="H15" s="110">
        <v>29.2</v>
      </c>
      <c r="I15" s="110">
        <v>269.85747488099997</v>
      </c>
      <c r="J15" s="110">
        <v>254.858069355</v>
      </c>
    </row>
    <row r="16" spans="1:10" ht="11.15" customHeight="1" x14ac:dyDescent="0.2">
      <c r="A16" s="490" t="s">
        <v>584</v>
      </c>
      <c r="B16" s="141">
        <v>925.89288812159009</v>
      </c>
      <c r="C16" s="141">
        <v>185.18051208150001</v>
      </c>
      <c r="D16" s="110">
        <v>133.593306162</v>
      </c>
      <c r="E16" s="110">
        <v>51.587205919500001</v>
      </c>
      <c r="F16" s="141">
        <v>385.90618953409</v>
      </c>
      <c r="G16" s="110">
        <v>1.1721852260900001</v>
      </c>
      <c r="H16" s="110">
        <v>0</v>
      </c>
      <c r="I16" s="110">
        <v>384.73400430800001</v>
      </c>
      <c r="J16" s="110">
        <v>354.80618650600002</v>
      </c>
    </row>
    <row r="17" spans="1:10" ht="11.15" customHeight="1" x14ac:dyDescent="0.2">
      <c r="A17" s="490" t="s">
        <v>337</v>
      </c>
      <c r="B17" s="141">
        <v>806.31494318859995</v>
      </c>
      <c r="C17" s="141">
        <v>108.16101288900001</v>
      </c>
      <c r="D17" s="110">
        <v>108.16101288900001</v>
      </c>
      <c r="E17" s="110">
        <v>0</v>
      </c>
      <c r="F17" s="141">
        <v>293.45393029959996</v>
      </c>
      <c r="G17" s="110">
        <v>55.3</v>
      </c>
      <c r="H17" s="110">
        <v>78.109928250600007</v>
      </c>
      <c r="I17" s="110">
        <v>160.044002049</v>
      </c>
      <c r="J17" s="110">
        <v>404.7</v>
      </c>
    </row>
    <row r="18" spans="1:10" ht="11.15" customHeight="1" x14ac:dyDescent="0.2">
      <c r="A18" s="490" t="s">
        <v>585</v>
      </c>
      <c r="B18" s="141">
        <v>791.20149930499997</v>
      </c>
      <c r="C18" s="141">
        <v>154.05611545400001</v>
      </c>
      <c r="D18" s="110">
        <v>109.156115454</v>
      </c>
      <c r="E18" s="110">
        <v>44.9</v>
      </c>
      <c r="F18" s="141">
        <v>350.16951921899999</v>
      </c>
      <c r="G18" s="110">
        <v>0</v>
      </c>
      <c r="H18" s="110">
        <v>0.3</v>
      </c>
      <c r="I18" s="110">
        <v>349.86951921899998</v>
      </c>
      <c r="J18" s="110">
        <v>286.97586463200003</v>
      </c>
    </row>
    <row r="19" spans="1:10" ht="11.15" customHeight="1" x14ac:dyDescent="0.2">
      <c r="A19" s="490" t="s">
        <v>586</v>
      </c>
      <c r="B19" s="141">
        <v>685.9498878129001</v>
      </c>
      <c r="C19" s="141">
        <v>86.113052946899998</v>
      </c>
      <c r="D19" s="110">
        <v>86.113052946899998</v>
      </c>
      <c r="E19" s="110">
        <v>0</v>
      </c>
      <c r="F19" s="141">
        <v>446.92442340299999</v>
      </c>
      <c r="G19" s="110">
        <v>160.684968978</v>
      </c>
      <c r="H19" s="110">
        <v>103.64311651600001</v>
      </c>
      <c r="I19" s="110">
        <v>182.596337909</v>
      </c>
      <c r="J19" s="110">
        <v>152.91241146300001</v>
      </c>
    </row>
    <row r="20" spans="1:10" ht="11.15" customHeight="1" x14ac:dyDescent="0.2">
      <c r="A20" s="490" t="s">
        <v>335</v>
      </c>
      <c r="B20" s="141">
        <v>842.69520174500008</v>
      </c>
      <c r="C20" s="141">
        <v>67.5</v>
      </c>
      <c r="D20" s="110">
        <v>67.5</v>
      </c>
      <c r="E20" s="110">
        <v>0</v>
      </c>
      <c r="F20" s="141">
        <v>640.99520174500003</v>
      </c>
      <c r="G20" s="110">
        <v>219.35879004500001</v>
      </c>
      <c r="H20" s="110">
        <v>4.3</v>
      </c>
      <c r="I20" s="110">
        <v>417.33641169999999</v>
      </c>
      <c r="J20" s="110">
        <v>134.19999999999999</v>
      </c>
    </row>
    <row r="21" spans="1:10" ht="11.15" customHeight="1" x14ac:dyDescent="0.2">
      <c r="A21" s="490" t="s">
        <v>587</v>
      </c>
      <c r="B21" s="141">
        <v>710.70743015520009</v>
      </c>
      <c r="C21" s="141">
        <v>126.5421869502</v>
      </c>
      <c r="D21" s="110">
        <v>42.613075457900003</v>
      </c>
      <c r="E21" s="110">
        <v>83.929111492299995</v>
      </c>
      <c r="F21" s="141">
        <v>335.21725044500005</v>
      </c>
      <c r="G21" s="110">
        <v>0</v>
      </c>
      <c r="H21" s="110">
        <v>29.1</v>
      </c>
      <c r="I21" s="110">
        <v>306.11725044500002</v>
      </c>
      <c r="J21" s="110">
        <v>248.94799276000001</v>
      </c>
    </row>
    <row r="22" spans="1:10" ht="11.15" customHeight="1" x14ac:dyDescent="0.2">
      <c r="A22" s="490" t="s">
        <v>336</v>
      </c>
      <c r="B22" s="141">
        <v>899.19141462819994</v>
      </c>
      <c r="C22" s="141">
        <v>145.6941528552</v>
      </c>
      <c r="D22" s="110">
        <v>130.541995222</v>
      </c>
      <c r="E22" s="110">
        <v>15.1521576332</v>
      </c>
      <c r="F22" s="141">
        <v>485.91502183899996</v>
      </c>
      <c r="G22" s="110">
        <v>182.19837605399999</v>
      </c>
      <c r="H22" s="110">
        <v>3</v>
      </c>
      <c r="I22" s="110">
        <v>300.71664578499997</v>
      </c>
      <c r="J22" s="110">
        <v>267.58223993399997</v>
      </c>
    </row>
    <row r="23" spans="1:10" ht="11.15" customHeight="1" x14ac:dyDescent="0.2">
      <c r="A23" s="490" t="s">
        <v>588</v>
      </c>
      <c r="B23" s="141">
        <v>895.61356218549986</v>
      </c>
      <c r="C23" s="141">
        <v>163.259954669</v>
      </c>
      <c r="D23" s="110">
        <v>163.259954669</v>
      </c>
      <c r="E23" s="110">
        <v>0</v>
      </c>
      <c r="F23" s="141">
        <v>571.94971460449995</v>
      </c>
      <c r="G23" s="110">
        <v>111.302585021</v>
      </c>
      <c r="H23" s="110">
        <v>46.3159642265</v>
      </c>
      <c r="I23" s="110">
        <v>414.33116535699997</v>
      </c>
      <c r="J23" s="110">
        <v>160.403892912</v>
      </c>
    </row>
    <row r="24" spans="1:10" ht="11.15" customHeight="1" x14ac:dyDescent="0.2">
      <c r="A24" s="490" t="s">
        <v>589</v>
      </c>
      <c r="B24" s="141">
        <v>977.97091879120012</v>
      </c>
      <c r="C24" s="141">
        <v>164.60860523399998</v>
      </c>
      <c r="D24" s="110">
        <v>164.60860523399998</v>
      </c>
      <c r="E24" s="110">
        <v>0</v>
      </c>
      <c r="F24" s="141">
        <v>483.27902866720001</v>
      </c>
      <c r="G24" s="110">
        <v>86.713646341200004</v>
      </c>
      <c r="H24" s="110">
        <v>141.88364081500001</v>
      </c>
      <c r="I24" s="110">
        <v>254.68174151100001</v>
      </c>
      <c r="J24" s="110">
        <v>330.08328489000002</v>
      </c>
    </row>
    <row r="25" spans="1:10" ht="11.15" customHeight="1" x14ac:dyDescent="0.2">
      <c r="A25" s="490" t="s">
        <v>590</v>
      </c>
      <c r="B25" s="141">
        <v>460.07126698399998</v>
      </c>
      <c r="C25" s="141">
        <v>77.248999999999995</v>
      </c>
      <c r="D25" s="110">
        <v>77.248999999999995</v>
      </c>
      <c r="E25" s="110">
        <v>0</v>
      </c>
      <c r="F25" s="141">
        <v>268.24926698399997</v>
      </c>
      <c r="G25" s="110">
        <v>36.377000000000002</v>
      </c>
      <c r="H25" s="110">
        <v>14</v>
      </c>
      <c r="I25" s="110">
        <v>217.87226698399999</v>
      </c>
      <c r="J25" s="110">
        <v>114.57299999999999</v>
      </c>
    </row>
    <row r="26" spans="1:10" ht="11.15" customHeight="1" x14ac:dyDescent="0.2">
      <c r="A26" s="490" t="s">
        <v>591</v>
      </c>
      <c r="B26" s="141">
        <v>671.78760295280006</v>
      </c>
      <c r="C26" s="141">
        <v>147.54784236680001</v>
      </c>
      <c r="D26" s="110">
        <v>134.4</v>
      </c>
      <c r="E26" s="110">
        <v>13.147842366799996</v>
      </c>
      <c r="F26" s="141">
        <v>296.40600000000001</v>
      </c>
      <c r="G26" s="110">
        <v>26.5</v>
      </c>
      <c r="H26" s="110">
        <v>16.399999999999999</v>
      </c>
      <c r="I26" s="110">
        <v>253.506</v>
      </c>
      <c r="J26" s="110">
        <v>227.83376058600001</v>
      </c>
    </row>
    <row r="27" spans="1:10" ht="11.15" customHeight="1" x14ac:dyDescent="0.2">
      <c r="A27" s="16" t="s">
        <v>592</v>
      </c>
      <c r="B27" s="141">
        <v>904.51769561089986</v>
      </c>
      <c r="C27" s="141">
        <v>190.84458643789998</v>
      </c>
      <c r="D27" s="110">
        <v>146.19065730599999</v>
      </c>
      <c r="E27" s="110">
        <v>44.6539291319</v>
      </c>
      <c r="F27" s="141">
        <v>371.53692899699996</v>
      </c>
      <c r="G27" s="110">
        <v>21.7</v>
      </c>
      <c r="H27" s="110">
        <v>0</v>
      </c>
      <c r="I27" s="110">
        <v>349.83692899699997</v>
      </c>
      <c r="J27" s="110">
        <v>342.13618017599998</v>
      </c>
    </row>
    <row r="28" spans="1:10" ht="5.15" customHeight="1" thickBot="1" x14ac:dyDescent="0.25">
      <c r="A28" s="356"/>
      <c r="B28" s="356"/>
      <c r="C28" s="356"/>
      <c r="D28" s="356"/>
      <c r="E28" s="356"/>
      <c r="F28" s="356"/>
      <c r="G28" s="356"/>
      <c r="H28" s="356"/>
      <c r="I28" s="356"/>
      <c r="J28" s="356"/>
    </row>
    <row r="29" spans="1:10" ht="12" customHeight="1" thickTop="1" x14ac:dyDescent="0.2">
      <c r="A29" s="149" t="s">
        <v>1146</v>
      </c>
      <c r="B29" s="149"/>
      <c r="C29" s="149"/>
      <c r="D29" s="149"/>
      <c r="E29" s="149"/>
      <c r="F29" s="149"/>
      <c r="G29" s="149"/>
      <c r="H29" s="149"/>
      <c r="I29" s="149"/>
      <c r="J29" s="149"/>
    </row>
    <row r="30" spans="1:10" ht="10.4" customHeight="1" x14ac:dyDescent="0.2">
      <c r="A30" s="148" t="s">
        <v>1300</v>
      </c>
      <c r="B30" s="145"/>
      <c r="C30" s="145"/>
      <c r="D30" s="145"/>
      <c r="E30" s="145"/>
      <c r="F30" s="145"/>
      <c r="G30" s="145"/>
      <c r="H30" s="145"/>
      <c r="I30" s="145"/>
      <c r="J30" s="145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8"/>
  <dimension ref="A1:J19"/>
  <sheetViews>
    <sheetView showGridLines="0" zoomScaleSheetLayoutView="100" workbookViewId="0">
      <selection sqref="A1:J1"/>
    </sheetView>
  </sheetViews>
  <sheetFormatPr defaultColWidth="9.453125" defaultRowHeight="0" customHeight="1" zeroHeight="1" x14ac:dyDescent="0.2"/>
  <cols>
    <col min="1" max="1" width="15.453125" style="259" customWidth="1"/>
    <col min="2" max="2" width="6.54296875" style="259" customWidth="1"/>
    <col min="3" max="3" width="5.54296875" style="259" customWidth="1"/>
    <col min="4" max="5" width="8.54296875" style="259" customWidth="1"/>
    <col min="6" max="6" width="5.54296875" style="259" customWidth="1"/>
    <col min="7" max="8" width="9.453125" style="259" customWidth="1"/>
    <col min="9" max="10" width="7.54296875" style="259" customWidth="1"/>
    <col min="11" max="11" width="1.54296875" style="259" customWidth="1"/>
    <col min="12" max="21" width="8.453125" style="259" customWidth="1"/>
    <col min="22" max="16384" width="9.453125" style="259"/>
  </cols>
  <sheetData>
    <row r="1" spans="1:10" ht="19.5" customHeight="1" x14ac:dyDescent="0.2">
      <c r="A1" s="1434" t="s">
        <v>2082</v>
      </c>
      <c r="B1" s="1434"/>
      <c r="C1" s="1434"/>
      <c r="D1" s="1434"/>
      <c r="E1" s="1434"/>
      <c r="F1" s="1434"/>
      <c r="G1" s="1434"/>
      <c r="H1" s="1434"/>
      <c r="I1" s="1434"/>
      <c r="J1" s="1434"/>
    </row>
    <row r="2" spans="1:10" ht="16.5" customHeight="1" x14ac:dyDescent="0.25">
      <c r="A2" s="850">
        <v>45657</v>
      </c>
      <c r="B2" s="190"/>
      <c r="J2" s="261" t="s">
        <v>593</v>
      </c>
    </row>
    <row r="3" spans="1:10" ht="10.4" customHeight="1" x14ac:dyDescent="0.2">
      <c r="A3" s="262" t="s">
        <v>568</v>
      </c>
      <c r="B3" s="1391" t="s">
        <v>1145</v>
      </c>
      <c r="C3" s="1391"/>
      <c r="D3" s="1391"/>
      <c r="E3" s="1391"/>
      <c r="F3" s="1391"/>
      <c r="G3" s="1391"/>
      <c r="H3" s="1391"/>
      <c r="I3" s="1391"/>
      <c r="J3" s="1435"/>
    </row>
    <row r="4" spans="1:10" ht="10.4" customHeight="1" x14ac:dyDescent="0.2">
      <c r="A4" s="483"/>
      <c r="B4" s="1395" t="s">
        <v>1147</v>
      </c>
      <c r="C4" s="1436" t="s">
        <v>569</v>
      </c>
      <c r="D4" s="1436"/>
      <c r="E4" s="1436"/>
      <c r="F4" s="1436" t="s">
        <v>570</v>
      </c>
      <c r="G4" s="1436"/>
      <c r="H4" s="1436"/>
      <c r="I4" s="1436"/>
      <c r="J4" s="1437" t="s">
        <v>571</v>
      </c>
    </row>
    <row r="5" spans="1:10" ht="10.4" customHeight="1" x14ac:dyDescent="0.2">
      <c r="A5" s="483"/>
      <c r="B5" s="1436"/>
      <c r="C5" s="1395" t="s">
        <v>1</v>
      </c>
      <c r="D5" s="1395" t="s">
        <v>572</v>
      </c>
      <c r="E5" s="1395"/>
      <c r="F5" s="1395" t="s">
        <v>1</v>
      </c>
      <c r="G5" s="1395" t="s">
        <v>573</v>
      </c>
      <c r="H5" s="1395"/>
      <c r="I5" s="1395" t="s">
        <v>574</v>
      </c>
      <c r="J5" s="1437"/>
    </row>
    <row r="6" spans="1:10" ht="20.149999999999999" customHeight="1" x14ac:dyDescent="0.2">
      <c r="A6" s="354" t="s">
        <v>1148</v>
      </c>
      <c r="B6" s="1439"/>
      <c r="C6" s="1433"/>
      <c r="D6" s="266" t="s">
        <v>576</v>
      </c>
      <c r="E6" s="266" t="s">
        <v>577</v>
      </c>
      <c r="F6" s="1433"/>
      <c r="G6" s="266" t="s">
        <v>576</v>
      </c>
      <c r="H6" s="266" t="s">
        <v>577</v>
      </c>
      <c r="I6" s="1433"/>
      <c r="J6" s="1438"/>
    </row>
    <row r="7" spans="1:10" ht="5.15" customHeight="1" x14ac:dyDescent="0.2">
      <c r="A7" s="484"/>
      <c r="B7" s="480"/>
      <c r="C7" s="480"/>
      <c r="D7" s="480"/>
      <c r="E7" s="480"/>
      <c r="F7" s="480"/>
      <c r="G7" s="480"/>
      <c r="H7" s="480"/>
      <c r="I7" s="480"/>
      <c r="J7" s="480"/>
    </row>
    <row r="8" spans="1:10" ht="11.15" customHeight="1" x14ac:dyDescent="0.2">
      <c r="A8" s="485" t="s">
        <v>279</v>
      </c>
      <c r="B8" s="110">
        <v>14342.138946315159</v>
      </c>
      <c r="C8" s="110">
        <v>2349.6995810470003</v>
      </c>
      <c r="D8" s="110">
        <v>1942.2995810480002</v>
      </c>
      <c r="E8" s="110">
        <v>407.39999999899999</v>
      </c>
      <c r="F8" s="110">
        <v>7201.5664421748088</v>
      </c>
      <c r="G8" s="110">
        <v>1193.5000000005</v>
      </c>
      <c r="H8" s="110">
        <v>701.32788183005005</v>
      </c>
      <c r="I8" s="110">
        <v>5306.738560344259</v>
      </c>
      <c r="J8" s="110">
        <v>4790.8729230933532</v>
      </c>
    </row>
    <row r="9" spans="1:10" ht="5.15" customHeight="1" x14ac:dyDescent="0.2">
      <c r="A9" s="486"/>
      <c r="B9" s="110"/>
      <c r="C9" s="110"/>
      <c r="D9" s="110"/>
      <c r="E9" s="110"/>
      <c r="F9" s="110"/>
      <c r="G9" s="110"/>
      <c r="H9" s="110"/>
      <c r="I9" s="110"/>
      <c r="J9" s="110"/>
    </row>
    <row r="10" spans="1:10" ht="11.15" customHeight="1" x14ac:dyDescent="0.2">
      <c r="A10" s="487" t="s">
        <v>82</v>
      </c>
      <c r="B10" s="110">
        <v>4330.2023146805495</v>
      </c>
      <c r="C10" s="110">
        <v>629.071334428</v>
      </c>
      <c r="D10" s="110">
        <v>539.91010448700001</v>
      </c>
      <c r="E10" s="110">
        <v>89.161229940999988</v>
      </c>
      <c r="F10" s="110">
        <v>2421.5238081849602</v>
      </c>
      <c r="G10" s="110">
        <v>384.52998935199997</v>
      </c>
      <c r="H10" s="110">
        <v>157.89999999999998</v>
      </c>
      <c r="I10" s="110">
        <v>1879.0938188329601</v>
      </c>
      <c r="J10" s="110">
        <v>1279.60717206759</v>
      </c>
    </row>
    <row r="11" spans="1:10" ht="11.15" customHeight="1" x14ac:dyDescent="0.2">
      <c r="A11" s="487" t="s">
        <v>83</v>
      </c>
      <c r="B11" s="110">
        <v>3669.3000483490332</v>
      </c>
      <c r="C11" s="110">
        <v>704.34920130482146</v>
      </c>
      <c r="D11" s="110">
        <v>610.04622764734847</v>
      </c>
      <c r="E11" s="110">
        <v>94.302973657472933</v>
      </c>
      <c r="F11" s="110">
        <v>1585.3522363189793</v>
      </c>
      <c r="G11" s="110">
        <v>280.73118023313748</v>
      </c>
      <c r="H11" s="110">
        <v>173.85406721146259</v>
      </c>
      <c r="I11" s="110">
        <v>1130.7669888743792</v>
      </c>
      <c r="J11" s="110">
        <v>1379.5986107252327</v>
      </c>
    </row>
    <row r="12" spans="1:10" ht="11.15" customHeight="1" x14ac:dyDescent="0.2">
      <c r="A12" s="487" t="s">
        <v>2051</v>
      </c>
      <c r="B12" s="110">
        <v>1434.1766400885751</v>
      </c>
      <c r="C12" s="110">
        <v>213.34865768821021</v>
      </c>
      <c r="D12" s="110">
        <v>204.28197277968314</v>
      </c>
      <c r="E12" s="110">
        <v>9.066684908527062</v>
      </c>
      <c r="F12" s="110">
        <v>998.57669993592583</v>
      </c>
      <c r="G12" s="488">
        <v>206.90693440840772</v>
      </c>
      <c r="H12" s="110">
        <v>69.792124169931611</v>
      </c>
      <c r="I12" s="110">
        <v>721.87764135758653</v>
      </c>
      <c r="J12" s="110">
        <v>222.25128246443907</v>
      </c>
    </row>
    <row r="13" spans="1:10" ht="11.15" customHeight="1" x14ac:dyDescent="0.2">
      <c r="A13" s="487" t="s">
        <v>2052</v>
      </c>
      <c r="B13" s="110">
        <v>535.1303753606835</v>
      </c>
      <c r="C13" s="110">
        <v>48.959001078309377</v>
      </c>
      <c r="D13" s="110">
        <v>48.959001078309377</v>
      </c>
      <c r="E13" s="110">
        <v>0</v>
      </c>
      <c r="F13" s="110">
        <v>393.90742507048708</v>
      </c>
      <c r="G13" s="488">
        <v>178.04620639132844</v>
      </c>
      <c r="H13" s="110">
        <v>0</v>
      </c>
      <c r="I13" s="110">
        <v>215.86121867915861</v>
      </c>
      <c r="J13" s="110">
        <v>92.263949211887095</v>
      </c>
    </row>
    <row r="14" spans="1:10" ht="11.15" customHeight="1" x14ac:dyDescent="0.2">
      <c r="A14" s="487" t="s">
        <v>2053</v>
      </c>
      <c r="B14" s="110">
        <v>472.74771116796455</v>
      </c>
      <c r="C14" s="110">
        <v>84.561756301690622</v>
      </c>
      <c r="D14" s="110">
        <v>84.561756301690622</v>
      </c>
      <c r="E14" s="110">
        <v>0</v>
      </c>
      <c r="F14" s="110">
        <v>286.04595625418801</v>
      </c>
      <c r="G14" s="488">
        <v>86.859936594671609</v>
      </c>
      <c r="H14" s="110">
        <v>7.3585264084500004</v>
      </c>
      <c r="I14" s="110">
        <v>191.82749325106639</v>
      </c>
      <c r="J14" s="110">
        <v>102.13999861208592</v>
      </c>
    </row>
    <row r="15" spans="1:10" ht="11.15" customHeight="1" x14ac:dyDescent="0.2">
      <c r="A15" s="487" t="s">
        <v>84</v>
      </c>
      <c r="B15" s="110">
        <v>3094.2669134794419</v>
      </c>
      <c r="C15" s="110">
        <v>561.24861735696845</v>
      </c>
      <c r="D15" s="110">
        <v>346.37950586496839</v>
      </c>
      <c r="E15" s="110">
        <v>214.869111492</v>
      </c>
      <c r="F15" s="110">
        <v>1222.706386110355</v>
      </c>
      <c r="G15" s="110">
        <v>1.1257530209548217</v>
      </c>
      <c r="H15" s="110">
        <v>214.31323578960584</v>
      </c>
      <c r="I15" s="110">
        <v>1007.2673972997943</v>
      </c>
      <c r="J15" s="110">
        <v>1310.3119100121185</v>
      </c>
    </row>
    <row r="16" spans="1:10" ht="11.15" customHeight="1" x14ac:dyDescent="0.2">
      <c r="A16" s="489" t="s">
        <v>85</v>
      </c>
      <c r="B16" s="110">
        <v>806.31494318891305</v>
      </c>
      <c r="C16" s="110">
        <v>108.16101288900001</v>
      </c>
      <c r="D16" s="110">
        <v>108.16101288900001</v>
      </c>
      <c r="E16" s="110">
        <v>0</v>
      </c>
      <c r="F16" s="110">
        <v>293.453930299913</v>
      </c>
      <c r="G16" s="143">
        <v>55.3</v>
      </c>
      <c r="H16" s="110">
        <v>78.109928250600007</v>
      </c>
      <c r="I16" s="110">
        <v>160.04400204931301</v>
      </c>
      <c r="J16" s="110">
        <v>404.7</v>
      </c>
    </row>
    <row r="17" spans="1:10" ht="5.15" customHeight="1" thickBot="1" x14ac:dyDescent="0.25">
      <c r="A17" s="356"/>
      <c r="B17" s="356"/>
      <c r="C17" s="356"/>
      <c r="D17" s="356"/>
      <c r="E17" s="356"/>
      <c r="F17" s="356"/>
      <c r="G17" s="356"/>
      <c r="H17" s="356"/>
      <c r="I17" s="356"/>
      <c r="J17" s="356"/>
    </row>
    <row r="18" spans="1:10" ht="14.25" customHeight="1" thickTop="1" x14ac:dyDescent="0.2">
      <c r="A18" s="149" t="s">
        <v>1146</v>
      </c>
      <c r="B18" s="149"/>
      <c r="C18" s="149"/>
      <c r="D18" s="149"/>
      <c r="E18" s="149"/>
      <c r="F18" s="149"/>
      <c r="G18" s="149"/>
      <c r="H18" s="149"/>
      <c r="I18" s="149"/>
      <c r="J18" s="149"/>
    </row>
    <row r="19" spans="1:10" ht="10.4" customHeight="1" x14ac:dyDescent="0.2">
      <c r="A19" s="144" t="s">
        <v>1300</v>
      </c>
      <c r="B19" s="145"/>
      <c r="C19" s="145"/>
      <c r="D19" s="145"/>
      <c r="E19" s="145"/>
      <c r="F19" s="145"/>
      <c r="G19" s="145"/>
      <c r="H19" s="145"/>
      <c r="I19" s="145"/>
      <c r="J19" s="145"/>
    </row>
  </sheetData>
  <mergeCells count="11">
    <mergeCell ref="G5:H5"/>
    <mergeCell ref="I5:I6"/>
    <mergeCell ref="A1:J1"/>
    <mergeCell ref="B3:J3"/>
    <mergeCell ref="B4:B6"/>
    <mergeCell ref="C4:E4"/>
    <mergeCell ref="F4:I4"/>
    <mergeCell ref="J4:J6"/>
    <mergeCell ref="C5:C6"/>
    <mergeCell ref="D5:E5"/>
    <mergeCell ref="F5:F6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39"/>
  <dimension ref="A1:K29"/>
  <sheetViews>
    <sheetView showGridLines="0" zoomScaleSheetLayoutView="100" workbookViewId="0">
      <selection sqref="A1:K1"/>
    </sheetView>
  </sheetViews>
  <sheetFormatPr defaultColWidth="7.54296875" defaultRowHeight="0" customHeight="1" zeroHeight="1" x14ac:dyDescent="0.2"/>
  <cols>
    <col min="1" max="1" width="43.453125" style="156" customWidth="1"/>
    <col min="2" max="2" width="4.54296875" style="156" customWidth="1"/>
    <col min="3" max="3" width="5.453125" style="156" customWidth="1"/>
    <col min="4" max="4" width="8.54296875" style="156" customWidth="1"/>
    <col min="5" max="5" width="8.453125" style="156" customWidth="1"/>
    <col min="6" max="6" width="5.453125" style="156" customWidth="1"/>
    <col min="7" max="8" width="3.54296875" style="156" customWidth="1"/>
    <col min="9" max="11" width="5.453125" style="156" customWidth="1"/>
    <col min="12" max="12" width="2" style="156" customWidth="1"/>
    <col min="13" max="21" width="7.453125" style="156" customWidth="1"/>
    <col min="22" max="16384" width="7.54296875" style="156"/>
  </cols>
  <sheetData>
    <row r="1" spans="1:11" ht="17.25" customHeight="1" x14ac:dyDescent="0.2">
      <c r="A1" s="1434" t="s">
        <v>1529</v>
      </c>
      <c r="B1" s="1434"/>
      <c r="C1" s="1434"/>
      <c r="D1" s="1434"/>
      <c r="E1" s="1434"/>
      <c r="F1" s="1434"/>
      <c r="G1" s="1434"/>
      <c r="H1" s="1434"/>
      <c r="I1" s="1434"/>
      <c r="J1" s="1434"/>
      <c r="K1" s="1434"/>
    </row>
    <row r="2" spans="1:11" ht="16.5" customHeight="1" x14ac:dyDescent="0.2">
      <c r="A2" s="850">
        <v>45657</v>
      </c>
      <c r="B2" s="259"/>
      <c r="C2" s="259"/>
      <c r="D2" s="261"/>
      <c r="E2" s="261"/>
      <c r="F2" s="851"/>
      <c r="G2" s="851"/>
      <c r="H2" s="851"/>
      <c r="I2" s="851"/>
      <c r="J2" s="259"/>
      <c r="K2" s="261" t="s">
        <v>593</v>
      </c>
    </row>
    <row r="3" spans="1:11" ht="17.899999999999999" customHeight="1" x14ac:dyDescent="0.2">
      <c r="A3" s="262" t="s">
        <v>594</v>
      </c>
      <c r="B3" s="1391" t="s">
        <v>258</v>
      </c>
      <c r="C3" s="1442" t="s">
        <v>595</v>
      </c>
      <c r="D3" s="1443"/>
      <c r="E3" s="1444"/>
      <c r="F3" s="1442" t="s">
        <v>596</v>
      </c>
      <c r="G3" s="1443"/>
      <c r="H3" s="1444"/>
      <c r="I3" s="1442" t="s">
        <v>597</v>
      </c>
      <c r="J3" s="1443"/>
      <c r="K3" s="1443"/>
    </row>
    <row r="4" spans="1:11" ht="20.149999999999999" customHeight="1" x14ac:dyDescent="0.2">
      <c r="A4" s="354" t="s">
        <v>598</v>
      </c>
      <c r="B4" s="1441"/>
      <c r="C4" s="266" t="s">
        <v>1</v>
      </c>
      <c r="D4" s="266" t="s">
        <v>599</v>
      </c>
      <c r="E4" s="266" t="s">
        <v>600</v>
      </c>
      <c r="F4" s="266" t="s">
        <v>1</v>
      </c>
      <c r="G4" s="266" t="s">
        <v>601</v>
      </c>
      <c r="H4" s="266" t="s">
        <v>602</v>
      </c>
      <c r="I4" s="266" t="s">
        <v>1</v>
      </c>
      <c r="J4" s="266" t="s">
        <v>601</v>
      </c>
      <c r="K4" s="265" t="s">
        <v>602</v>
      </c>
    </row>
    <row r="5" spans="1:11" ht="5.15" customHeight="1" x14ac:dyDescent="0.2">
      <c r="A5" s="355"/>
      <c r="B5" s="480"/>
      <c r="C5" s="481"/>
      <c r="D5" s="481"/>
      <c r="E5" s="481"/>
      <c r="F5" s="481"/>
      <c r="G5" s="480"/>
      <c r="H5" s="480"/>
      <c r="I5" s="480"/>
      <c r="J5" s="480"/>
      <c r="K5" s="480"/>
    </row>
    <row r="6" spans="1:11" s="482" customFormat="1" ht="12" customHeight="1" x14ac:dyDescent="0.2">
      <c r="A6" s="479" t="s">
        <v>603</v>
      </c>
      <c r="B6" s="110">
        <v>2240.6</v>
      </c>
      <c r="C6" s="110">
        <v>1772.4</v>
      </c>
      <c r="D6" s="652">
        <v>1559.7</v>
      </c>
      <c r="E6" s="652">
        <v>212.7</v>
      </c>
      <c r="F6" s="110">
        <v>371.2</v>
      </c>
      <c r="G6" s="110">
        <v>14</v>
      </c>
      <c r="H6" s="110">
        <v>357.2</v>
      </c>
      <c r="I6" s="110">
        <v>97</v>
      </c>
      <c r="J6" s="110">
        <v>0</v>
      </c>
      <c r="K6" s="110">
        <v>97</v>
      </c>
    </row>
    <row r="7" spans="1:11" ht="12" customHeight="1" x14ac:dyDescent="0.2">
      <c r="A7" s="196" t="s">
        <v>604</v>
      </c>
      <c r="B7" s="110"/>
      <c r="C7" s="110"/>
      <c r="D7" s="652"/>
      <c r="E7" s="652"/>
      <c r="F7" s="110"/>
      <c r="G7" s="110"/>
      <c r="H7" s="110"/>
      <c r="I7" s="110"/>
      <c r="J7" s="110"/>
      <c r="K7" s="110"/>
    </row>
    <row r="8" spans="1:11" ht="12" customHeight="1" x14ac:dyDescent="0.2">
      <c r="A8" s="16" t="s">
        <v>605</v>
      </c>
      <c r="B8" s="110"/>
      <c r="C8" s="110"/>
      <c r="D8" s="652"/>
      <c r="E8" s="652"/>
      <c r="F8" s="110"/>
      <c r="G8" s="110"/>
      <c r="H8" s="110"/>
      <c r="I8" s="110"/>
      <c r="J8" s="110"/>
      <c r="K8" s="110"/>
    </row>
    <row r="9" spans="1:11" ht="12" customHeight="1" x14ac:dyDescent="0.2">
      <c r="A9" s="16" t="s">
        <v>606</v>
      </c>
      <c r="B9" s="110"/>
      <c r="C9" s="110"/>
      <c r="D9" s="652"/>
      <c r="E9" s="652"/>
      <c r="F9" s="110"/>
      <c r="G9" s="110"/>
      <c r="H9" s="110"/>
      <c r="I9" s="110"/>
      <c r="J9" s="110"/>
      <c r="K9" s="110"/>
    </row>
    <row r="10" spans="1:11" ht="12" customHeight="1" x14ac:dyDescent="0.2">
      <c r="A10" s="16" t="s">
        <v>607</v>
      </c>
      <c r="B10" s="110">
        <v>421</v>
      </c>
      <c r="C10" s="110">
        <v>419</v>
      </c>
      <c r="D10" s="652">
        <v>406</v>
      </c>
      <c r="E10" s="652">
        <v>13</v>
      </c>
      <c r="F10" s="110">
        <v>0</v>
      </c>
      <c r="G10" s="110">
        <v>0</v>
      </c>
      <c r="H10" s="110">
        <v>0</v>
      </c>
      <c r="I10" s="110">
        <v>2</v>
      </c>
      <c r="J10" s="110">
        <v>0</v>
      </c>
      <c r="K10" s="110">
        <v>2</v>
      </c>
    </row>
    <row r="11" spans="1:11" ht="12" customHeight="1" x14ac:dyDescent="0.2">
      <c r="A11" s="16" t="s">
        <v>608</v>
      </c>
      <c r="B11" s="110">
        <v>215</v>
      </c>
      <c r="C11" s="110">
        <v>215</v>
      </c>
      <c r="D11" s="652">
        <v>196</v>
      </c>
      <c r="E11" s="652">
        <v>19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</row>
    <row r="12" spans="1:11" ht="12" customHeight="1" x14ac:dyDescent="0.2">
      <c r="A12" s="16" t="s">
        <v>609</v>
      </c>
      <c r="B12" s="110"/>
      <c r="C12" s="110"/>
      <c r="D12" s="652"/>
      <c r="E12" s="652"/>
      <c r="F12" s="110"/>
      <c r="G12" s="110"/>
      <c r="H12" s="110"/>
      <c r="I12" s="110"/>
      <c r="J12" s="110"/>
      <c r="K12" s="110"/>
    </row>
    <row r="13" spans="1:11" ht="12" customHeight="1" x14ac:dyDescent="0.2">
      <c r="A13" s="16" t="s">
        <v>610</v>
      </c>
      <c r="B13" s="110"/>
      <c r="C13" s="110"/>
      <c r="D13" s="652"/>
      <c r="E13" s="652"/>
      <c r="F13" s="110"/>
      <c r="G13" s="110"/>
      <c r="H13" s="110"/>
      <c r="I13" s="110"/>
      <c r="J13" s="110"/>
      <c r="K13" s="110"/>
    </row>
    <row r="14" spans="1:11" ht="12" customHeight="1" x14ac:dyDescent="0.2">
      <c r="A14" s="16" t="s">
        <v>611</v>
      </c>
      <c r="B14" s="110">
        <v>482.9</v>
      </c>
      <c r="C14" s="110">
        <v>482.9</v>
      </c>
      <c r="D14" s="652">
        <v>431.9</v>
      </c>
      <c r="E14" s="652">
        <v>51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</row>
    <row r="15" spans="1:11" ht="12" customHeight="1" x14ac:dyDescent="0.2">
      <c r="A15" s="16" t="s">
        <v>612</v>
      </c>
      <c r="B15" s="110">
        <v>225.7</v>
      </c>
      <c r="C15" s="110">
        <v>197.5</v>
      </c>
      <c r="D15" s="652">
        <v>71.8</v>
      </c>
      <c r="E15" s="652">
        <v>125.7</v>
      </c>
      <c r="F15" s="110">
        <v>28.199999999999989</v>
      </c>
      <c r="G15" s="110">
        <v>0</v>
      </c>
      <c r="H15" s="110">
        <v>28.199999999999989</v>
      </c>
      <c r="I15" s="110">
        <v>0</v>
      </c>
      <c r="J15" s="110">
        <v>0</v>
      </c>
      <c r="K15" s="110">
        <v>0</v>
      </c>
    </row>
    <row r="16" spans="1:11" ht="12" customHeight="1" x14ac:dyDescent="0.2">
      <c r="A16" s="196" t="s">
        <v>613</v>
      </c>
      <c r="B16" s="110"/>
      <c r="C16" s="110"/>
      <c r="D16" s="652"/>
      <c r="E16" s="652"/>
      <c r="F16" s="110"/>
      <c r="G16" s="110"/>
      <c r="H16" s="110"/>
      <c r="I16" s="110"/>
      <c r="J16" s="110"/>
      <c r="K16" s="110"/>
    </row>
    <row r="17" spans="1:11" ht="12" customHeight="1" x14ac:dyDescent="0.2">
      <c r="A17" s="16" t="s">
        <v>614</v>
      </c>
      <c r="B17" s="110">
        <v>240</v>
      </c>
      <c r="C17" s="110">
        <v>161</v>
      </c>
      <c r="D17" s="652">
        <v>157</v>
      </c>
      <c r="E17" s="652">
        <v>4</v>
      </c>
      <c r="F17" s="110">
        <v>79</v>
      </c>
      <c r="G17" s="110">
        <v>0</v>
      </c>
      <c r="H17" s="110">
        <v>79</v>
      </c>
      <c r="I17" s="110">
        <v>0</v>
      </c>
      <c r="J17" s="110">
        <v>0</v>
      </c>
      <c r="K17" s="110">
        <v>0</v>
      </c>
    </row>
    <row r="18" spans="1:11" ht="12" customHeight="1" x14ac:dyDescent="0.2">
      <c r="A18" s="16" t="s">
        <v>615</v>
      </c>
      <c r="B18" s="110"/>
      <c r="C18" s="110"/>
      <c r="D18" s="652"/>
      <c r="E18" s="652"/>
      <c r="F18" s="110"/>
      <c r="G18" s="110"/>
      <c r="H18" s="110"/>
      <c r="I18" s="110"/>
      <c r="J18" s="110"/>
      <c r="K18" s="110"/>
    </row>
    <row r="19" spans="1:11" ht="12" customHeight="1" x14ac:dyDescent="0.2">
      <c r="A19" s="16" t="s">
        <v>616</v>
      </c>
      <c r="B19" s="110">
        <v>496</v>
      </c>
      <c r="C19" s="110">
        <v>137</v>
      </c>
      <c r="D19" s="652">
        <v>137</v>
      </c>
      <c r="E19" s="652">
        <v>0</v>
      </c>
      <c r="F19" s="110">
        <v>264</v>
      </c>
      <c r="G19" s="110">
        <v>14</v>
      </c>
      <c r="H19" s="110">
        <v>250</v>
      </c>
      <c r="I19" s="110">
        <v>95</v>
      </c>
      <c r="J19" s="110">
        <v>0</v>
      </c>
      <c r="K19" s="110">
        <v>95</v>
      </c>
    </row>
    <row r="20" spans="1:11" ht="12" customHeight="1" x14ac:dyDescent="0.2">
      <c r="A20" s="16" t="s">
        <v>617</v>
      </c>
      <c r="B20" s="110">
        <v>82</v>
      </c>
      <c r="C20" s="110">
        <v>82</v>
      </c>
      <c r="D20" s="652">
        <v>82</v>
      </c>
      <c r="E20" s="652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0</v>
      </c>
      <c r="K20" s="110">
        <v>0</v>
      </c>
    </row>
    <row r="21" spans="1:11" ht="12" customHeight="1" x14ac:dyDescent="0.2">
      <c r="A21" s="16" t="s">
        <v>618</v>
      </c>
      <c r="B21" s="146"/>
      <c r="C21" s="146"/>
      <c r="D21" s="111"/>
      <c r="E21" s="111"/>
      <c r="F21" s="146"/>
      <c r="G21" s="146"/>
      <c r="H21" s="146"/>
      <c r="I21" s="146"/>
      <c r="J21" s="146"/>
      <c r="K21" s="146"/>
    </row>
    <row r="22" spans="1:11" ht="12" customHeight="1" x14ac:dyDescent="0.2">
      <c r="A22" s="16" t="s">
        <v>619</v>
      </c>
      <c r="B22" s="110">
        <v>78</v>
      </c>
      <c r="C22" s="110">
        <v>78</v>
      </c>
      <c r="D22" s="652">
        <v>78</v>
      </c>
      <c r="E22" s="652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0</v>
      </c>
      <c r="K22" s="110">
        <v>0</v>
      </c>
    </row>
    <row r="23" spans="1:11" ht="9" customHeight="1" thickBot="1" x14ac:dyDescent="0.25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</row>
    <row r="24" spans="1:11" s="235" customFormat="1" ht="11.15" customHeight="1" thickTop="1" x14ac:dyDescent="0.35">
      <c r="A24" s="147" t="s">
        <v>2066</v>
      </c>
      <c r="B24" s="149"/>
      <c r="C24" s="149"/>
      <c r="D24" s="149"/>
      <c r="E24" s="149"/>
      <c r="F24" s="149"/>
      <c r="G24" s="149"/>
      <c r="H24" s="149"/>
      <c r="I24" s="149"/>
      <c r="J24" s="149"/>
      <c r="K24" s="149"/>
    </row>
    <row r="25" spans="1:11" s="235" customFormat="1" ht="11.25" customHeight="1" x14ac:dyDescent="0.35">
      <c r="A25" s="147" t="s">
        <v>620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</row>
    <row r="26" spans="1:11" s="235" customFormat="1" ht="9" x14ac:dyDescent="0.35">
      <c r="A26" s="1440" t="s">
        <v>621</v>
      </c>
      <c r="B26" s="1440"/>
      <c r="C26" s="1440"/>
      <c r="D26" s="1440"/>
      <c r="E26" s="1440"/>
      <c r="F26" s="1440"/>
      <c r="G26" s="1440"/>
      <c r="H26" s="1440"/>
      <c r="I26" s="1440"/>
      <c r="J26" s="1440"/>
      <c r="K26" s="1440"/>
    </row>
    <row r="27" spans="1:11" s="235" customFormat="1" ht="11.25" customHeight="1" x14ac:dyDescent="0.35">
      <c r="A27" s="147" t="s">
        <v>622</v>
      </c>
      <c r="B27" s="147"/>
      <c r="C27" s="147"/>
      <c r="D27" s="147"/>
      <c r="E27" s="147"/>
      <c r="F27" s="147"/>
      <c r="G27" s="147"/>
      <c r="H27" s="147"/>
      <c r="I27" s="147"/>
      <c r="J27" s="147"/>
      <c r="K27" s="147"/>
    </row>
    <row r="28" spans="1:11" s="235" customFormat="1" ht="11.25" customHeight="1" x14ac:dyDescent="0.35">
      <c r="A28" s="147" t="s">
        <v>623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</row>
    <row r="29" spans="1:11" s="235" customFormat="1" ht="11.25" customHeight="1" x14ac:dyDescent="0.35">
      <c r="A29" s="148" t="s">
        <v>1300</v>
      </c>
      <c r="B29" s="149"/>
      <c r="C29" s="149"/>
      <c r="D29" s="149"/>
      <c r="E29" s="149"/>
      <c r="F29" s="149"/>
      <c r="G29" s="149"/>
      <c r="H29" s="149"/>
      <c r="I29" s="149"/>
      <c r="J29" s="149"/>
      <c r="K29" s="149"/>
    </row>
  </sheetData>
  <mergeCells count="6">
    <mergeCell ref="A26:K26"/>
    <mergeCell ref="A1:K1"/>
    <mergeCell ref="B3:B4"/>
    <mergeCell ref="C3:E3"/>
    <mergeCell ref="F3:H3"/>
    <mergeCell ref="I3:K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showGridLines="0" showRuler="0" zoomScaleNormal="100" zoomScaleSheetLayoutView="100" workbookViewId="0">
      <selection sqref="A1:F1"/>
    </sheetView>
  </sheetViews>
  <sheetFormatPr defaultColWidth="7.54296875" defaultRowHeight="12.5" x14ac:dyDescent="0.25"/>
  <cols>
    <col min="1" max="1" width="25.54296875" style="503" customWidth="1"/>
    <col min="2" max="6" width="11" style="503" customWidth="1"/>
    <col min="7" max="7" width="2.453125" style="503" customWidth="1"/>
    <col min="8" max="16" width="7.453125" style="503" customWidth="1"/>
    <col min="17" max="16384" width="7.54296875" style="503"/>
  </cols>
  <sheetData>
    <row r="1" spans="1:6" ht="19.399999999999999" customHeight="1" x14ac:dyDescent="0.25">
      <c r="A1" s="1370" t="s">
        <v>1455</v>
      </c>
      <c r="B1" s="1370"/>
      <c r="C1" s="1370"/>
      <c r="D1" s="1370"/>
      <c r="E1" s="1370"/>
      <c r="F1" s="1370"/>
    </row>
    <row r="2" spans="1:6" ht="11.9" customHeight="1" x14ac:dyDescent="0.25">
      <c r="A2" s="1091">
        <v>45657</v>
      </c>
      <c r="B2" s="504"/>
      <c r="C2" s="504"/>
      <c r="D2" s="504"/>
      <c r="E2" s="504"/>
      <c r="F2" s="505" t="s">
        <v>567</v>
      </c>
    </row>
    <row r="3" spans="1:6" s="27" customFormat="1" ht="14.25" customHeight="1" x14ac:dyDescent="0.25">
      <c r="A3" s="1371" t="s">
        <v>932</v>
      </c>
      <c r="B3" s="1373" t="s">
        <v>1</v>
      </c>
      <c r="C3" s="1375" t="s">
        <v>933</v>
      </c>
      <c r="D3" s="1376"/>
      <c r="E3" s="1377"/>
      <c r="F3" s="1378" t="s">
        <v>934</v>
      </c>
    </row>
    <row r="4" spans="1:6" s="27" customFormat="1" ht="22.5" customHeight="1" x14ac:dyDescent="0.25">
      <c r="A4" s="1372"/>
      <c r="B4" s="1374"/>
      <c r="C4" s="1042" t="s">
        <v>1</v>
      </c>
      <c r="D4" s="1042" t="s">
        <v>935</v>
      </c>
      <c r="E4" s="1042" t="s">
        <v>936</v>
      </c>
      <c r="F4" s="1379"/>
    </row>
    <row r="5" spans="1:6" ht="5.15" customHeight="1" x14ac:dyDescent="0.25">
      <c r="B5" s="506"/>
    </row>
    <row r="6" spans="1:6" ht="11.25" customHeight="1" x14ac:dyDescent="0.25">
      <c r="A6" s="507" t="s">
        <v>937</v>
      </c>
      <c r="B6" s="1183">
        <v>3620.8130000000001</v>
      </c>
      <c r="C6" s="1183">
        <v>1790.348</v>
      </c>
      <c r="D6" s="1183">
        <v>25.45</v>
      </c>
      <c r="E6" s="1183">
        <v>1764.8979999999999</v>
      </c>
      <c r="F6" s="1183">
        <v>1830.4649999999999</v>
      </c>
    </row>
    <row r="7" spans="1:6" ht="11.25" customHeight="1" x14ac:dyDescent="0.25">
      <c r="A7" s="508" t="s">
        <v>938</v>
      </c>
      <c r="B7" s="509">
        <v>2980.2339999999999</v>
      </c>
      <c r="C7" s="509">
        <v>1790.348</v>
      </c>
      <c r="D7" s="509">
        <v>25.45</v>
      </c>
      <c r="E7" s="509">
        <v>1764.8979999999999</v>
      </c>
      <c r="F7" s="509">
        <v>1189.886</v>
      </c>
    </row>
    <row r="8" spans="1:6" ht="11.25" customHeight="1" x14ac:dyDescent="0.25">
      <c r="A8" s="508" t="s">
        <v>939</v>
      </c>
      <c r="B8" s="509">
        <v>640.57899999999995</v>
      </c>
      <c r="C8" s="509">
        <v>0</v>
      </c>
      <c r="D8" s="509">
        <v>0</v>
      </c>
      <c r="E8" s="509">
        <v>0</v>
      </c>
      <c r="F8" s="509">
        <v>640.57899999999995</v>
      </c>
    </row>
    <row r="9" spans="1:6" ht="11.25" customHeight="1" x14ac:dyDescent="0.25">
      <c r="A9" s="510" t="s">
        <v>940</v>
      </c>
      <c r="B9" s="511">
        <v>2526.2270000000003</v>
      </c>
      <c r="C9" s="511">
        <v>1790.3480000000002</v>
      </c>
      <c r="D9" s="511">
        <v>25.45</v>
      </c>
      <c r="E9" s="511">
        <v>1764.8980000000001</v>
      </c>
      <c r="F9" s="511">
        <v>735.87899999999991</v>
      </c>
    </row>
    <row r="10" spans="1:6" ht="11.25" customHeight="1" x14ac:dyDescent="0.25">
      <c r="A10" s="508" t="s">
        <v>941</v>
      </c>
      <c r="B10" s="512">
        <v>2430.3590000000004</v>
      </c>
      <c r="C10" s="512">
        <v>1790.3480000000002</v>
      </c>
      <c r="D10" s="512">
        <v>25.45</v>
      </c>
      <c r="E10" s="512">
        <v>1764.8980000000001</v>
      </c>
      <c r="F10" s="512">
        <v>640.01099999999997</v>
      </c>
    </row>
    <row r="11" spans="1:6" ht="11.25" customHeight="1" x14ac:dyDescent="0.25">
      <c r="A11" s="508" t="s">
        <v>942</v>
      </c>
      <c r="B11" s="512">
        <v>1819.877</v>
      </c>
      <c r="C11" s="512">
        <v>1179.866</v>
      </c>
      <c r="D11" s="512">
        <v>0</v>
      </c>
      <c r="E11" s="512">
        <v>1179.866</v>
      </c>
      <c r="F11" s="512">
        <v>640.01099999999997</v>
      </c>
    </row>
    <row r="12" spans="1:6" ht="11.25" customHeight="1" x14ac:dyDescent="0.25">
      <c r="A12" s="508" t="s">
        <v>943</v>
      </c>
      <c r="B12" s="512">
        <v>562.79200000000003</v>
      </c>
      <c r="C12" s="512">
        <v>562.79200000000003</v>
      </c>
      <c r="D12" s="512">
        <v>25.45</v>
      </c>
      <c r="E12" s="512">
        <v>537.34199999999998</v>
      </c>
      <c r="F12" s="512">
        <v>0</v>
      </c>
    </row>
    <row r="13" spans="1:6" ht="11.25" customHeight="1" x14ac:dyDescent="0.25">
      <c r="A13" s="508" t="s">
        <v>2050</v>
      </c>
      <c r="B13" s="512">
        <v>47.69</v>
      </c>
      <c r="C13" s="512">
        <v>47.69</v>
      </c>
      <c r="D13" s="512">
        <v>0</v>
      </c>
      <c r="E13" s="512">
        <v>47.69</v>
      </c>
      <c r="F13" s="512">
        <v>0</v>
      </c>
    </row>
    <row r="14" spans="1:6" ht="11.25" customHeight="1" x14ac:dyDescent="0.25">
      <c r="A14" s="508" t="s">
        <v>944</v>
      </c>
      <c r="B14" s="509">
        <v>95.867999999999995</v>
      </c>
      <c r="C14" s="509">
        <v>0</v>
      </c>
      <c r="D14" s="509">
        <v>0</v>
      </c>
      <c r="E14" s="509">
        <v>0</v>
      </c>
      <c r="F14" s="509">
        <v>95.867999999999995</v>
      </c>
    </row>
    <row r="15" spans="1:6" ht="5.15" customHeight="1" thickBot="1" x14ac:dyDescent="0.3">
      <c r="A15" s="513"/>
      <c r="B15" s="513"/>
      <c r="C15" s="513"/>
      <c r="D15" s="513"/>
      <c r="E15" s="513"/>
      <c r="F15" s="513"/>
    </row>
    <row r="16" spans="1:6" ht="12" customHeight="1" thickTop="1" x14ac:dyDescent="0.25">
      <c r="A16" s="514" t="s">
        <v>1654</v>
      </c>
      <c r="B16" s="504"/>
      <c r="C16" s="504"/>
      <c r="D16" s="504"/>
      <c r="E16" s="504"/>
      <c r="F16" s="504"/>
    </row>
  </sheetData>
  <mergeCells count="5">
    <mergeCell ref="A1:F1"/>
    <mergeCell ref="A3:A4"/>
    <mergeCell ref="B3:B4"/>
    <mergeCell ref="C3:E3"/>
    <mergeCell ref="F3:F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0"/>
  <dimension ref="A1:O14"/>
  <sheetViews>
    <sheetView showGridLines="0" zoomScaleSheetLayoutView="100" workbookViewId="0">
      <selection sqref="A1:O1"/>
    </sheetView>
  </sheetViews>
  <sheetFormatPr defaultColWidth="9.453125" defaultRowHeight="0" customHeight="1" zeroHeight="1" x14ac:dyDescent="0.2"/>
  <cols>
    <col min="1" max="1" width="20" style="259" customWidth="1"/>
    <col min="2" max="2" width="4.54296875" style="259" customWidth="1"/>
    <col min="3" max="15" width="6.453125" style="259" customWidth="1"/>
    <col min="16" max="16" width="1.453125" style="259" customWidth="1"/>
    <col min="17" max="27" width="6.453125" style="259" customWidth="1"/>
    <col min="28" max="16384" width="9.453125" style="259"/>
  </cols>
  <sheetData>
    <row r="1" spans="1:15" ht="29.25" customHeight="1" x14ac:dyDescent="0.2">
      <c r="A1" s="1447" t="s">
        <v>1530</v>
      </c>
      <c r="B1" s="1447"/>
      <c r="C1" s="1447"/>
      <c r="D1" s="1447"/>
      <c r="E1" s="1447"/>
      <c r="F1" s="1447"/>
      <c r="G1" s="1447"/>
      <c r="H1" s="1447"/>
      <c r="I1" s="1447"/>
      <c r="J1" s="1447"/>
      <c r="K1" s="1447"/>
      <c r="L1" s="1447"/>
      <c r="M1" s="1447"/>
      <c r="N1" s="1447"/>
      <c r="O1" s="1447"/>
    </row>
    <row r="2" spans="1:15" ht="11.25" customHeight="1" x14ac:dyDescent="0.2">
      <c r="A2" s="260">
        <v>2024</v>
      </c>
      <c r="B2" s="353"/>
      <c r="C2" s="353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</row>
    <row r="3" spans="1:15" ht="10.4" customHeight="1" x14ac:dyDescent="0.2">
      <c r="A3" s="262" t="s">
        <v>624</v>
      </c>
      <c r="B3" s="1448" t="s">
        <v>1301</v>
      </c>
      <c r="C3" s="1445" t="s">
        <v>625</v>
      </c>
      <c r="D3" s="1445" t="s">
        <v>531</v>
      </c>
      <c r="E3" s="1445" t="s">
        <v>532</v>
      </c>
      <c r="F3" s="1445" t="s">
        <v>533</v>
      </c>
      <c r="G3" s="1445" t="s">
        <v>534</v>
      </c>
      <c r="H3" s="1445" t="s">
        <v>535</v>
      </c>
      <c r="I3" s="1445" t="s">
        <v>536</v>
      </c>
      <c r="J3" s="1445" t="s">
        <v>537</v>
      </c>
      <c r="K3" s="1445" t="s">
        <v>538</v>
      </c>
      <c r="L3" s="1445" t="s">
        <v>539</v>
      </c>
      <c r="M3" s="1445" t="s">
        <v>540</v>
      </c>
      <c r="N3" s="1445" t="s">
        <v>541</v>
      </c>
      <c r="O3" s="1412" t="s">
        <v>542</v>
      </c>
    </row>
    <row r="4" spans="1:15" ht="10.4" customHeight="1" x14ac:dyDescent="0.2">
      <c r="A4" s="354" t="s">
        <v>626</v>
      </c>
      <c r="B4" s="1448"/>
      <c r="C4" s="1439"/>
      <c r="D4" s="1439"/>
      <c r="E4" s="1439"/>
      <c r="F4" s="1439"/>
      <c r="G4" s="1439"/>
      <c r="H4" s="1439"/>
      <c r="I4" s="1439"/>
      <c r="J4" s="1439"/>
      <c r="K4" s="1439"/>
      <c r="L4" s="1439"/>
      <c r="M4" s="1439"/>
      <c r="N4" s="1439"/>
      <c r="O4" s="1446"/>
    </row>
    <row r="5" spans="1:15" ht="5.15" customHeight="1" x14ac:dyDescent="0.2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</row>
    <row r="6" spans="1:15" ht="15" customHeight="1" x14ac:dyDescent="0.2">
      <c r="A6" s="196" t="s">
        <v>1304</v>
      </c>
      <c r="B6" s="848" t="s">
        <v>249</v>
      </c>
      <c r="C6" s="110">
        <v>221017.77322404378</v>
      </c>
      <c r="D6" s="110">
        <v>200715</v>
      </c>
      <c r="E6" s="110">
        <v>205344</v>
      </c>
      <c r="F6" s="110">
        <v>207940</v>
      </c>
      <c r="G6" s="110">
        <v>219952</v>
      </c>
      <c r="H6" s="110">
        <v>228380</v>
      </c>
      <c r="I6" s="110">
        <v>227110</v>
      </c>
      <c r="J6" s="110">
        <v>240016</v>
      </c>
      <c r="K6" s="110">
        <v>236145</v>
      </c>
      <c r="L6" s="110">
        <v>232036</v>
      </c>
      <c r="M6" s="110">
        <v>220643</v>
      </c>
      <c r="N6" s="110">
        <v>216379</v>
      </c>
      <c r="O6" s="110">
        <v>216910</v>
      </c>
    </row>
    <row r="7" spans="1:15" ht="12" customHeight="1" x14ac:dyDescent="0.2">
      <c r="A7" s="16" t="s">
        <v>627</v>
      </c>
      <c r="B7" s="847" t="s">
        <v>252</v>
      </c>
      <c r="C7" s="110">
        <v>146328.05464480881</v>
      </c>
      <c r="D7" s="110">
        <v>135052</v>
      </c>
      <c r="E7" s="110">
        <v>137959</v>
      </c>
      <c r="F7" s="110">
        <v>137986</v>
      </c>
      <c r="G7" s="110">
        <v>146999</v>
      </c>
      <c r="H7" s="110">
        <v>152261</v>
      </c>
      <c r="I7" s="110">
        <v>150417</v>
      </c>
      <c r="J7" s="110">
        <v>155825</v>
      </c>
      <c r="K7" s="110">
        <v>154825</v>
      </c>
      <c r="L7" s="110">
        <v>152798</v>
      </c>
      <c r="M7" s="110">
        <v>145604</v>
      </c>
      <c r="N7" s="110">
        <v>143043</v>
      </c>
      <c r="O7" s="110">
        <v>142884</v>
      </c>
    </row>
    <row r="8" spans="1:15" ht="12" customHeight="1" x14ac:dyDescent="0.2">
      <c r="A8" s="16" t="s">
        <v>628</v>
      </c>
      <c r="B8" s="847" t="s">
        <v>252</v>
      </c>
      <c r="C8" s="110">
        <v>74689.718579234977</v>
      </c>
      <c r="D8" s="110">
        <v>65663</v>
      </c>
      <c r="E8" s="110">
        <v>67385</v>
      </c>
      <c r="F8" s="110">
        <v>69954</v>
      </c>
      <c r="G8" s="110">
        <v>72953</v>
      </c>
      <c r="H8" s="110">
        <v>76119</v>
      </c>
      <c r="I8" s="110">
        <v>76693</v>
      </c>
      <c r="J8" s="110">
        <v>84191</v>
      </c>
      <c r="K8" s="110">
        <v>81320</v>
      </c>
      <c r="L8" s="110">
        <v>79238</v>
      </c>
      <c r="M8" s="110">
        <v>75039</v>
      </c>
      <c r="N8" s="110">
        <v>73336</v>
      </c>
      <c r="O8" s="110">
        <v>74026</v>
      </c>
    </row>
    <row r="9" spans="1:15" ht="15" customHeight="1" x14ac:dyDescent="0.2">
      <c r="A9" s="196" t="s">
        <v>1303</v>
      </c>
      <c r="B9" s="849" t="s">
        <v>1302</v>
      </c>
      <c r="C9" s="110">
        <v>106226.38486999999</v>
      </c>
      <c r="D9" s="110">
        <v>8093.5679</v>
      </c>
      <c r="E9" s="110">
        <v>7781.6727300000002</v>
      </c>
      <c r="F9" s="110">
        <v>8395.6653299999998</v>
      </c>
      <c r="G9" s="110">
        <v>8627.10808</v>
      </c>
      <c r="H9" s="110">
        <v>9205.3116099999988</v>
      </c>
      <c r="I9" s="110">
        <v>8983.4226999999992</v>
      </c>
      <c r="J9" s="110">
        <v>9831.6749600000003</v>
      </c>
      <c r="K9" s="110">
        <v>9649.7525900000001</v>
      </c>
      <c r="L9" s="110">
        <v>9221.6965099999998</v>
      </c>
      <c r="M9" s="110">
        <v>9051.1934299999994</v>
      </c>
      <c r="N9" s="110">
        <v>8591.0424199999998</v>
      </c>
      <c r="O9" s="110">
        <v>8794.276609999999</v>
      </c>
    </row>
    <row r="10" spans="1:15" ht="12" customHeight="1" x14ac:dyDescent="0.2">
      <c r="A10" s="16" t="s">
        <v>627</v>
      </c>
      <c r="B10" s="847" t="s">
        <v>252</v>
      </c>
      <c r="C10" s="110">
        <v>55511.04445999999</v>
      </c>
      <c r="D10" s="110">
        <v>4266.6423600000007</v>
      </c>
      <c r="E10" s="110">
        <v>4120.0387799999999</v>
      </c>
      <c r="F10" s="110">
        <v>4379.43595</v>
      </c>
      <c r="G10" s="110">
        <v>4557.0254699999996</v>
      </c>
      <c r="H10" s="110">
        <v>4841.2467400000005</v>
      </c>
      <c r="I10" s="110">
        <v>4727.9308499999997</v>
      </c>
      <c r="J10" s="110">
        <v>5142.6633099999999</v>
      </c>
      <c r="K10" s="110">
        <v>5114.50317</v>
      </c>
      <c r="L10" s="110">
        <v>4745.91014</v>
      </c>
      <c r="M10" s="110">
        <v>4630.2293799999998</v>
      </c>
      <c r="N10" s="110">
        <v>4431.7315399999998</v>
      </c>
      <c r="O10" s="110">
        <v>4553.6867699999993</v>
      </c>
    </row>
    <row r="11" spans="1:15" ht="12" customHeight="1" x14ac:dyDescent="0.2">
      <c r="A11" s="16" t="s">
        <v>628</v>
      </c>
      <c r="B11" s="847" t="s">
        <v>252</v>
      </c>
      <c r="C11" s="110">
        <v>50715.340409999997</v>
      </c>
      <c r="D11" s="110">
        <v>3826.9255400000002</v>
      </c>
      <c r="E11" s="110">
        <v>3661.6339500000004</v>
      </c>
      <c r="F11" s="110">
        <v>4016.2293799999998</v>
      </c>
      <c r="G11" s="110">
        <v>4070.0826099999999</v>
      </c>
      <c r="H11" s="110">
        <v>4364.0648700000002</v>
      </c>
      <c r="I11" s="110">
        <v>4255.4918499999994</v>
      </c>
      <c r="J11" s="110">
        <v>4689.0116500000004</v>
      </c>
      <c r="K11" s="110">
        <v>4535.2494200000001</v>
      </c>
      <c r="L11" s="110">
        <v>4475.7863699999998</v>
      </c>
      <c r="M11" s="110">
        <v>4420.9640499999996</v>
      </c>
      <c r="N11" s="110">
        <v>4159.31088</v>
      </c>
      <c r="O11" s="110">
        <v>4240.5898399999996</v>
      </c>
    </row>
    <row r="12" spans="1:15" ht="5.15" customHeight="1" thickBot="1" x14ac:dyDescent="0.25">
      <c r="A12" s="356"/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</row>
    <row r="13" spans="1:15" ht="14.25" customHeight="1" thickTop="1" x14ac:dyDescent="0.2">
      <c r="A13" s="149" t="s">
        <v>629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</row>
    <row r="14" spans="1:15" ht="9" x14ac:dyDescent="0.2">
      <c r="A14" s="148" t="s">
        <v>1300</v>
      </c>
    </row>
  </sheetData>
  <mergeCells count="15">
    <mergeCell ref="M3:M4"/>
    <mergeCell ref="N3:N4"/>
    <mergeCell ref="O3:O4"/>
    <mergeCell ref="A1:O1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"/>
  <dimension ref="A1:K15"/>
  <sheetViews>
    <sheetView showGridLines="0" zoomScaleNormal="100" zoomScaleSheetLayoutView="100" workbookViewId="0">
      <selection sqref="A1:K1"/>
    </sheetView>
  </sheetViews>
  <sheetFormatPr defaultColWidth="7.54296875" defaultRowHeight="12.5" x14ac:dyDescent="0.25"/>
  <cols>
    <col min="1" max="1" width="14.54296875" style="21" customWidth="1"/>
    <col min="2" max="3" width="8.453125" style="21" bestFit="1" customWidth="1"/>
    <col min="4" max="4" width="9.453125" style="21" customWidth="1"/>
    <col min="5" max="5" width="9.54296875" style="21" customWidth="1"/>
    <col min="6" max="6" width="5.54296875" style="21" customWidth="1"/>
    <col min="7" max="7" width="6.54296875" style="21" customWidth="1"/>
    <col min="8" max="8" width="8.54296875" style="21" customWidth="1"/>
    <col min="9" max="10" width="7.54296875" style="21" customWidth="1"/>
    <col min="11" max="11" width="6.54296875" style="21" customWidth="1"/>
    <col min="12" max="12" width="1.54296875" style="21" customWidth="1"/>
    <col min="13" max="22" width="6.54296875" style="21" customWidth="1"/>
    <col min="23" max="16384" width="7.54296875" style="21"/>
  </cols>
  <sheetData>
    <row r="1" spans="1:11" ht="30" customHeight="1" x14ac:dyDescent="0.25">
      <c r="A1" s="1452" t="s">
        <v>1532</v>
      </c>
      <c r="B1" s="1452"/>
      <c r="C1" s="1452"/>
      <c r="D1" s="1452"/>
      <c r="E1" s="1452"/>
      <c r="F1" s="1452"/>
      <c r="G1" s="1452"/>
      <c r="H1" s="1452"/>
      <c r="I1" s="1452"/>
      <c r="J1" s="1452"/>
      <c r="K1" s="1452"/>
    </row>
    <row r="2" spans="1:11" s="20" customFormat="1" ht="12" customHeight="1" x14ac:dyDescent="0.2">
      <c r="A2" s="413"/>
      <c r="K2" s="414" t="s">
        <v>184</v>
      </c>
    </row>
    <row r="3" spans="1:11" s="20" customFormat="1" ht="10.4" customHeight="1" x14ac:dyDescent="0.2">
      <c r="A3" s="1457" t="s">
        <v>395</v>
      </c>
      <c r="B3" s="1453" t="s">
        <v>1</v>
      </c>
      <c r="C3" s="1454" t="s">
        <v>396</v>
      </c>
      <c r="D3" s="1455"/>
      <c r="E3" s="1455"/>
      <c r="F3" s="1456"/>
      <c r="G3" s="1454" t="s">
        <v>397</v>
      </c>
      <c r="H3" s="1455"/>
      <c r="I3" s="1455"/>
      <c r="J3" s="1455"/>
      <c r="K3" s="1456"/>
    </row>
    <row r="4" spans="1:11" ht="10.4" customHeight="1" x14ac:dyDescent="0.25">
      <c r="A4" s="1457"/>
      <c r="B4" s="1453"/>
      <c r="C4" s="1449" t="s">
        <v>1</v>
      </c>
      <c r="D4" s="1449" t="s">
        <v>260</v>
      </c>
      <c r="E4" s="1449" t="s">
        <v>398</v>
      </c>
      <c r="F4" s="1449" t="s">
        <v>15</v>
      </c>
      <c r="G4" s="1449" t="s">
        <v>1</v>
      </c>
      <c r="H4" s="1449" t="s">
        <v>260</v>
      </c>
      <c r="I4" s="1458" t="s">
        <v>398</v>
      </c>
      <c r="J4" s="1459"/>
      <c r="K4" s="1449" t="s">
        <v>15</v>
      </c>
    </row>
    <row r="5" spans="1:11" ht="10.4" customHeight="1" x14ac:dyDescent="0.25">
      <c r="A5" s="431" t="s">
        <v>399</v>
      </c>
      <c r="B5" s="1453"/>
      <c r="C5" s="1450"/>
      <c r="D5" s="1450"/>
      <c r="E5" s="1450"/>
      <c r="F5" s="1450"/>
      <c r="G5" s="1450"/>
      <c r="H5" s="1450"/>
      <c r="I5" s="417" t="s">
        <v>400</v>
      </c>
      <c r="J5" s="417" t="s">
        <v>401</v>
      </c>
      <c r="K5" s="1450"/>
    </row>
    <row r="6" spans="1:11" s="22" customFormat="1" ht="6" customHeight="1" x14ac:dyDescent="0.25">
      <c r="A6" s="24"/>
      <c r="B6" s="418"/>
      <c r="C6" s="419"/>
      <c r="D6" s="419"/>
      <c r="E6" s="419"/>
      <c r="F6" s="419"/>
      <c r="G6" s="419"/>
      <c r="H6" s="419"/>
      <c r="I6" s="419"/>
      <c r="J6" s="419"/>
      <c r="K6" s="419"/>
    </row>
    <row r="7" spans="1:11" s="199" customFormat="1" ht="12" customHeight="1" x14ac:dyDescent="0.35">
      <c r="A7" s="1096" t="s">
        <v>2141</v>
      </c>
      <c r="B7" s="1201">
        <v>7634976</v>
      </c>
      <c r="C7" s="1201">
        <v>7489819</v>
      </c>
      <c r="D7" s="110">
        <v>6135517</v>
      </c>
      <c r="E7" s="110">
        <v>1311388</v>
      </c>
      <c r="F7" s="110">
        <v>42914</v>
      </c>
      <c r="G7" s="1201">
        <v>145157</v>
      </c>
      <c r="H7" s="110">
        <v>16937</v>
      </c>
      <c r="I7" s="110">
        <v>58260</v>
      </c>
      <c r="J7" s="110">
        <v>56709</v>
      </c>
      <c r="K7" s="110">
        <v>13251</v>
      </c>
    </row>
    <row r="8" spans="1:11" s="199" customFormat="1" ht="12" customHeight="1" x14ac:dyDescent="0.35">
      <c r="A8" s="1096" t="s">
        <v>2067</v>
      </c>
      <c r="B8" s="1201">
        <v>7292079</v>
      </c>
      <c r="C8" s="1201">
        <v>7154892</v>
      </c>
      <c r="D8" s="110">
        <v>5847610</v>
      </c>
      <c r="E8" s="110">
        <v>1268331</v>
      </c>
      <c r="F8" s="110">
        <v>38951</v>
      </c>
      <c r="G8" s="1201">
        <v>137187</v>
      </c>
      <c r="H8" s="110">
        <v>16462</v>
      </c>
      <c r="I8" s="110">
        <v>55351</v>
      </c>
      <c r="J8" s="110">
        <v>52960</v>
      </c>
      <c r="K8" s="110">
        <v>12414</v>
      </c>
    </row>
    <row r="9" spans="1:11" s="199" customFormat="1" ht="12" customHeight="1" x14ac:dyDescent="0.35">
      <c r="A9" s="1096" t="s">
        <v>1939</v>
      </c>
      <c r="B9" s="1201">
        <v>7249033</v>
      </c>
      <c r="C9" s="1201">
        <v>7111623</v>
      </c>
      <c r="D9" s="110">
        <v>5778584</v>
      </c>
      <c r="E9" s="110">
        <v>1295480</v>
      </c>
      <c r="F9" s="110">
        <v>37559</v>
      </c>
      <c r="G9" s="1201">
        <v>137410</v>
      </c>
      <c r="H9" s="110">
        <v>16370</v>
      </c>
      <c r="I9" s="110">
        <v>56291</v>
      </c>
      <c r="J9" s="110">
        <v>52146</v>
      </c>
      <c r="K9" s="110">
        <v>12603</v>
      </c>
    </row>
    <row r="10" spans="1:11" s="199" customFormat="1" ht="12" customHeight="1" x14ac:dyDescent="0.35">
      <c r="A10" s="1096" t="s">
        <v>1858</v>
      </c>
      <c r="B10" s="1201">
        <v>7090889</v>
      </c>
      <c r="C10" s="1201">
        <v>6956838</v>
      </c>
      <c r="D10" s="110">
        <v>5632644</v>
      </c>
      <c r="E10" s="110">
        <v>1289760</v>
      </c>
      <c r="F10" s="110">
        <v>34434</v>
      </c>
      <c r="G10" s="1201">
        <v>134051</v>
      </c>
      <c r="H10" s="110">
        <v>15477</v>
      </c>
      <c r="I10" s="110">
        <v>55780</v>
      </c>
      <c r="J10" s="110">
        <v>50602</v>
      </c>
      <c r="K10" s="110">
        <v>12192</v>
      </c>
    </row>
    <row r="11" spans="1:11" s="199" customFormat="1" ht="12" customHeight="1" x14ac:dyDescent="0.35">
      <c r="A11" s="1096" t="s">
        <v>1531</v>
      </c>
      <c r="B11" s="1201">
        <v>7021112</v>
      </c>
      <c r="C11" s="1201">
        <v>6888903</v>
      </c>
      <c r="D11" s="110">
        <v>5565963</v>
      </c>
      <c r="E11" s="110">
        <v>1290390</v>
      </c>
      <c r="F11" s="110">
        <v>32550</v>
      </c>
      <c r="G11" s="1201">
        <v>132209</v>
      </c>
      <c r="H11" s="110">
        <v>15197</v>
      </c>
      <c r="I11" s="110">
        <v>55213</v>
      </c>
      <c r="J11" s="110">
        <v>49916</v>
      </c>
      <c r="K11" s="110">
        <v>11883</v>
      </c>
    </row>
    <row r="12" spans="1:11" s="199" customFormat="1" ht="12" customHeight="1" x14ac:dyDescent="0.35">
      <c r="A12" s="1096" t="s">
        <v>1424</v>
      </c>
      <c r="B12" s="1201">
        <v>7027591</v>
      </c>
      <c r="C12" s="1201">
        <v>6880725</v>
      </c>
      <c r="D12" s="110">
        <v>5452119</v>
      </c>
      <c r="E12" s="110">
        <v>1396653</v>
      </c>
      <c r="F12" s="110">
        <v>31953</v>
      </c>
      <c r="G12" s="1201">
        <v>146866</v>
      </c>
      <c r="H12" s="110">
        <v>17819</v>
      </c>
      <c r="I12" s="110">
        <v>60797</v>
      </c>
      <c r="J12" s="110">
        <v>55587</v>
      </c>
      <c r="K12" s="110">
        <v>12663</v>
      </c>
    </row>
    <row r="13" spans="1:11" ht="5.15" customHeight="1" thickBot="1" x14ac:dyDescent="0.3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11" ht="13" thickTop="1" x14ac:dyDescent="0.25">
      <c r="A14" s="1451" t="s">
        <v>1150</v>
      </c>
      <c r="B14" s="1451"/>
      <c r="C14" s="1451"/>
      <c r="D14" s="1451"/>
      <c r="E14" s="1451"/>
      <c r="F14" s="1451"/>
      <c r="G14" s="1451"/>
      <c r="H14" s="1451"/>
      <c r="I14" s="1451"/>
      <c r="J14" s="1451"/>
      <c r="K14" s="1451"/>
    </row>
    <row r="15" spans="1:11" ht="10.4" customHeight="1" x14ac:dyDescent="0.25">
      <c r="A15" s="421" t="s">
        <v>1298</v>
      </c>
      <c r="B15" s="422"/>
      <c r="C15" s="422"/>
      <c r="D15" s="422"/>
      <c r="E15" s="422"/>
      <c r="F15" s="422"/>
      <c r="G15" s="23"/>
    </row>
  </sheetData>
  <mergeCells count="14">
    <mergeCell ref="K4:K5"/>
    <mergeCell ref="A14:K14"/>
    <mergeCell ref="A1:K1"/>
    <mergeCell ref="B3:B5"/>
    <mergeCell ref="C3:F3"/>
    <mergeCell ref="G3:K3"/>
    <mergeCell ref="C4:C5"/>
    <mergeCell ref="D4:D5"/>
    <mergeCell ref="E4:E5"/>
    <mergeCell ref="F4:F5"/>
    <mergeCell ref="G4:G5"/>
    <mergeCell ref="H4:H5"/>
    <mergeCell ref="A3:A4"/>
    <mergeCell ref="I4:J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8" r:id="rId4" name="Control 4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8" r:id="rId4" name="Control 4"/>
      </mc:Fallback>
    </mc:AlternateContent>
    <mc:AlternateContent xmlns:mc="http://schemas.openxmlformats.org/markup-compatibility/2006">
      <mc:Choice Requires="x14">
        <control shapeId="1027" r:id="rId6" name="Control 3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7" r:id="rId6" name="Control 3"/>
      </mc:Fallback>
    </mc:AlternateContent>
    <mc:AlternateContent xmlns:mc="http://schemas.openxmlformats.org/markup-compatibility/2006">
      <mc:Choice Requires="x14">
        <control shapeId="1026" r:id="rId7" name="Control 2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6" r:id="rId7" name="Control 2"/>
      </mc:Fallback>
    </mc:AlternateContent>
    <mc:AlternateContent xmlns:mc="http://schemas.openxmlformats.org/markup-compatibility/2006">
      <mc:Choice Requires="x14">
        <control shapeId="1025" r:id="rId8" name="Control 1">
          <controlPr defaultSize="0" r:id="rId5">
            <anchor moveWithCells="1">
              <from>
                <xdr:col>0</xdr:col>
                <xdr:colOff>0</xdr:colOff>
                <xdr:row>19</xdr:row>
                <xdr:rowOff>0</xdr:rowOff>
              </from>
              <to>
                <xdr:col>0</xdr:col>
                <xdr:colOff>914400</xdr:colOff>
                <xdr:row>24</xdr:row>
                <xdr:rowOff>120650</xdr:rowOff>
              </to>
            </anchor>
          </controlPr>
        </control>
      </mc:Choice>
      <mc:Fallback>
        <control shapeId="1025" r:id="rId8" name="Control 1"/>
      </mc:Fallback>
    </mc:AlternateContent>
  </controls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18"/>
  <dimension ref="A1:G13"/>
  <sheetViews>
    <sheetView showGridLines="0" zoomScaleSheetLayoutView="100" workbookViewId="0">
      <selection sqref="A1:G1"/>
    </sheetView>
  </sheetViews>
  <sheetFormatPr defaultColWidth="7.54296875" defaultRowHeight="12.5" x14ac:dyDescent="0.25"/>
  <cols>
    <col min="1" max="1" width="22.453125" style="21" customWidth="1"/>
    <col min="2" max="2" width="9.453125" style="21" customWidth="1"/>
    <col min="3" max="3" width="10.54296875" style="21" customWidth="1"/>
    <col min="4" max="4" width="10" style="21" customWidth="1"/>
    <col min="5" max="5" width="10.54296875" style="21" customWidth="1"/>
    <col min="6" max="6" width="9.54296875" style="21" customWidth="1"/>
    <col min="7" max="7" width="10.453125" style="21" customWidth="1"/>
    <col min="8" max="8" width="1.54296875" style="21" customWidth="1"/>
    <col min="9" max="16384" width="7.54296875" style="21"/>
  </cols>
  <sheetData>
    <row r="1" spans="1:7" ht="28.4" customHeight="1" x14ac:dyDescent="0.25">
      <c r="A1" s="1452" t="s">
        <v>1533</v>
      </c>
      <c r="B1" s="1452"/>
      <c r="C1" s="1452"/>
      <c r="D1" s="1452"/>
      <c r="E1" s="1452"/>
      <c r="F1" s="1452"/>
      <c r="G1" s="1452"/>
    </row>
    <row r="2" spans="1:7" s="20" customFormat="1" ht="15" customHeight="1" x14ac:dyDescent="0.2">
      <c r="A2" s="413" t="s">
        <v>2142</v>
      </c>
      <c r="B2" s="413"/>
      <c r="C2" s="413"/>
      <c r="G2" s="426" t="s">
        <v>184</v>
      </c>
    </row>
    <row r="3" spans="1:7" s="20" customFormat="1" ht="10.4" customHeight="1" x14ac:dyDescent="0.2">
      <c r="A3" s="415" t="s">
        <v>402</v>
      </c>
      <c r="B3" s="1460" t="s">
        <v>243</v>
      </c>
      <c r="C3" s="1461"/>
      <c r="D3" s="1461"/>
      <c r="E3" s="1461"/>
      <c r="F3" s="1461"/>
      <c r="G3" s="1461"/>
    </row>
    <row r="4" spans="1:7" ht="10.4" customHeight="1" x14ac:dyDescent="0.25">
      <c r="A4" s="427"/>
      <c r="B4" s="1462" t="s">
        <v>1</v>
      </c>
      <c r="C4" s="1463"/>
      <c r="D4" s="1461" t="s">
        <v>396</v>
      </c>
      <c r="E4" s="1464"/>
      <c r="F4" s="1460" t="s">
        <v>397</v>
      </c>
      <c r="G4" s="1461"/>
    </row>
    <row r="5" spans="1:7" ht="10.4" customHeight="1" x14ac:dyDescent="0.25">
      <c r="A5" s="427" t="s">
        <v>403</v>
      </c>
      <c r="B5" s="424" t="s">
        <v>249</v>
      </c>
      <c r="C5" s="428" t="s">
        <v>404</v>
      </c>
      <c r="D5" s="429" t="s">
        <v>249</v>
      </c>
      <c r="E5" s="430" t="s">
        <v>404</v>
      </c>
      <c r="F5" s="424" t="s">
        <v>249</v>
      </c>
      <c r="G5" s="430" t="s">
        <v>404</v>
      </c>
    </row>
    <row r="6" spans="1:7" s="22" customFormat="1" ht="6" customHeight="1" x14ac:dyDescent="0.25">
      <c r="A6" s="24"/>
      <c r="B6" s="24"/>
      <c r="C6" s="24"/>
      <c r="D6" s="419"/>
      <c r="E6" s="419"/>
      <c r="F6" s="419"/>
      <c r="G6" s="419"/>
    </row>
    <row r="7" spans="1:7" s="22" customFormat="1" ht="11.25" customHeight="1" x14ac:dyDescent="0.25">
      <c r="A7" s="24" t="s">
        <v>1</v>
      </c>
      <c r="B7" s="1249">
        <v>6152454</v>
      </c>
      <c r="C7" s="1250">
        <v>14.518333497495499</v>
      </c>
      <c r="D7" s="1097">
        <v>6135517</v>
      </c>
      <c r="E7" s="1098">
        <v>14.525952091730501</v>
      </c>
      <c r="F7" s="1097">
        <v>16937</v>
      </c>
      <c r="G7" s="1098">
        <v>11.7584578142528</v>
      </c>
    </row>
    <row r="8" spans="1:7" ht="11.25" customHeight="1" x14ac:dyDescent="0.25">
      <c r="A8" s="420" t="s">
        <v>405</v>
      </c>
      <c r="B8" s="1099">
        <v>416738</v>
      </c>
      <c r="C8" s="1251">
        <v>0.49303159299128002</v>
      </c>
      <c r="D8" s="1099">
        <v>414870</v>
      </c>
      <c r="E8" s="1100">
        <v>0.49282666859498198</v>
      </c>
      <c r="F8" s="1099">
        <v>1868</v>
      </c>
      <c r="G8" s="1100">
        <v>0.53854389721627405</v>
      </c>
    </row>
    <row r="9" spans="1:7" ht="11.25" customHeight="1" x14ac:dyDescent="0.25">
      <c r="A9" s="420" t="s">
        <v>406</v>
      </c>
      <c r="B9" s="1099">
        <v>516581</v>
      </c>
      <c r="C9" s="1251">
        <v>3.00521892984837</v>
      </c>
      <c r="D9" s="1099">
        <v>514149</v>
      </c>
      <c r="E9" s="1100">
        <v>3.0071418985546998</v>
      </c>
      <c r="F9" s="1099">
        <v>2432</v>
      </c>
      <c r="G9" s="1100">
        <v>2.5986842105263199</v>
      </c>
    </row>
    <row r="10" spans="1:7" ht="11.25" customHeight="1" x14ac:dyDescent="0.25">
      <c r="A10" s="420" t="s">
        <v>407</v>
      </c>
      <c r="B10" s="1099">
        <v>1305595</v>
      </c>
      <c r="C10" s="1251">
        <v>6.9841375005265798</v>
      </c>
      <c r="D10" s="1099">
        <v>1302629</v>
      </c>
      <c r="E10" s="1100">
        <v>6.9845773432036298</v>
      </c>
      <c r="F10" s="1099">
        <v>2966</v>
      </c>
      <c r="G10" s="1100">
        <v>6.7909642616318298</v>
      </c>
    </row>
    <row r="11" spans="1:7" ht="11.25" customHeight="1" x14ac:dyDescent="0.25">
      <c r="A11" s="420" t="s">
        <v>408</v>
      </c>
      <c r="B11" s="1099">
        <v>3913540</v>
      </c>
      <c r="C11" s="1251">
        <v>20.045028286410901</v>
      </c>
      <c r="D11" s="1099">
        <v>3903869</v>
      </c>
      <c r="E11" s="1100">
        <v>20.050707387978498</v>
      </c>
      <c r="F11" s="1099">
        <v>9671</v>
      </c>
      <c r="G11" s="1100">
        <v>17.752559197601101</v>
      </c>
    </row>
    <row r="12" spans="1:7" ht="5.15" customHeight="1" thickBot="1" x14ac:dyDescent="0.3">
      <c r="A12" s="26"/>
      <c r="B12" s="26"/>
      <c r="C12" s="26"/>
      <c r="D12" s="26"/>
      <c r="E12" s="26"/>
      <c r="F12" s="26"/>
      <c r="G12" s="26"/>
    </row>
    <row r="13" spans="1:7" ht="12" customHeight="1" thickTop="1" x14ac:dyDescent="0.25">
      <c r="A13" s="421" t="s">
        <v>1298</v>
      </c>
      <c r="B13" s="421"/>
      <c r="C13" s="421"/>
      <c r="D13" s="422"/>
      <c r="F13" s="422"/>
    </row>
  </sheetData>
  <mergeCells count="5">
    <mergeCell ref="A1:G1"/>
    <mergeCell ref="B3:G3"/>
    <mergeCell ref="B4:C4"/>
    <mergeCell ref="D4:E4"/>
    <mergeCell ref="F4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3076" r:id="rId4" name="Control 4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6" r:id="rId4" name="Control 4"/>
      </mc:Fallback>
    </mc:AlternateContent>
    <mc:AlternateContent xmlns:mc="http://schemas.openxmlformats.org/markup-compatibility/2006">
      <mc:Choice Requires="x14">
        <control shapeId="3075" r:id="rId6" name="Control 3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5" r:id="rId6" name="Control 3"/>
      </mc:Fallback>
    </mc:AlternateContent>
    <mc:AlternateContent xmlns:mc="http://schemas.openxmlformats.org/markup-compatibility/2006">
      <mc:Choice Requires="x14">
        <control shapeId="3074" r:id="rId7" name="Control 2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4" r:id="rId7" name="Control 2"/>
      </mc:Fallback>
    </mc:AlternateContent>
    <mc:AlternateContent xmlns:mc="http://schemas.openxmlformats.org/markup-compatibility/2006">
      <mc:Choice Requires="x14">
        <control shapeId="3073" r:id="rId8" name="Control 1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3073" r:id="rId8" name="Control 1"/>
      </mc:Fallback>
    </mc:AlternateContent>
  </controls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19"/>
  <dimension ref="A1:C14"/>
  <sheetViews>
    <sheetView showGridLines="0" zoomScaleSheetLayoutView="100" workbookViewId="0">
      <selection sqref="A1:C2"/>
    </sheetView>
  </sheetViews>
  <sheetFormatPr defaultColWidth="7.54296875" defaultRowHeight="12.5" x14ac:dyDescent="0.25"/>
  <cols>
    <col min="1" max="3" width="16.54296875" style="21" customWidth="1"/>
    <col min="4" max="4" width="1.54296875" style="21" customWidth="1"/>
    <col min="5" max="16384" width="7.54296875" style="21"/>
  </cols>
  <sheetData>
    <row r="1" spans="1:3" ht="14.15" customHeight="1" x14ac:dyDescent="0.25">
      <c r="A1" s="1452" t="s">
        <v>1534</v>
      </c>
      <c r="B1" s="1452"/>
      <c r="C1" s="1452"/>
    </row>
    <row r="2" spans="1:3" ht="14.15" customHeight="1" x14ac:dyDescent="0.25">
      <c r="A2" s="1452"/>
      <c r="B2" s="1452"/>
      <c r="C2" s="1452"/>
    </row>
    <row r="3" spans="1:3" s="20" customFormat="1" ht="16.5" customHeight="1" x14ac:dyDescent="0.2">
      <c r="A3" s="413" t="s">
        <v>2142</v>
      </c>
    </row>
    <row r="4" spans="1:3" ht="21.65" customHeight="1" x14ac:dyDescent="0.25">
      <c r="A4" s="974" t="s">
        <v>409</v>
      </c>
      <c r="B4" s="424" t="s">
        <v>249</v>
      </c>
      <c r="C4" s="969" t="s">
        <v>404</v>
      </c>
    </row>
    <row r="5" spans="1:3" s="22" customFormat="1" ht="6.75" customHeight="1" x14ac:dyDescent="0.25">
      <c r="A5" s="24"/>
      <c r="B5" s="419"/>
      <c r="C5" s="419"/>
    </row>
    <row r="6" spans="1:3" s="22" customFormat="1" ht="14.25" customHeight="1" x14ac:dyDescent="0.25">
      <c r="A6" s="25" t="s">
        <v>1</v>
      </c>
      <c r="B6" s="1101">
        <v>58260</v>
      </c>
      <c r="C6" s="1102">
        <v>18.820580157912801</v>
      </c>
    </row>
    <row r="7" spans="1:3" ht="14.15" customHeight="1" x14ac:dyDescent="0.25">
      <c r="A7" s="425" t="s">
        <v>2041</v>
      </c>
      <c r="B7" s="1103">
        <v>16793</v>
      </c>
      <c r="C7" s="1104">
        <v>20.6166259751087</v>
      </c>
    </row>
    <row r="8" spans="1:3" ht="14.15" customHeight="1" x14ac:dyDescent="0.25">
      <c r="A8" s="425" t="s">
        <v>2042</v>
      </c>
      <c r="B8" s="1103">
        <v>10820</v>
      </c>
      <c r="C8" s="1104">
        <v>18.622828096118301</v>
      </c>
    </row>
    <row r="9" spans="1:3" ht="14.15" customHeight="1" x14ac:dyDescent="0.25">
      <c r="A9" s="425" t="s">
        <v>2043</v>
      </c>
      <c r="B9" s="1103">
        <v>13138</v>
      </c>
      <c r="C9" s="1104">
        <v>19.4902572689907</v>
      </c>
    </row>
    <row r="10" spans="1:3" ht="14.15" customHeight="1" x14ac:dyDescent="0.25">
      <c r="A10" s="425" t="s">
        <v>2044</v>
      </c>
      <c r="B10" s="1103">
        <v>39</v>
      </c>
      <c r="C10" s="1104">
        <v>31.5128205128205</v>
      </c>
    </row>
    <row r="11" spans="1:3" ht="14.15" customHeight="1" x14ac:dyDescent="0.25">
      <c r="A11" s="425" t="s">
        <v>2045</v>
      </c>
      <c r="B11" s="1103">
        <v>12010</v>
      </c>
      <c r="C11" s="1104">
        <v>18.415820149875099</v>
      </c>
    </row>
    <row r="12" spans="1:3" ht="14.15" customHeight="1" x14ac:dyDescent="0.25">
      <c r="A12" s="425" t="s">
        <v>1998</v>
      </c>
      <c r="B12" s="1103">
        <v>5453</v>
      </c>
      <c r="C12" s="1104">
        <v>12.8503576013204</v>
      </c>
    </row>
    <row r="13" spans="1:3" ht="5.15" customHeight="1" thickBot="1" x14ac:dyDescent="0.3">
      <c r="A13" s="26"/>
      <c r="B13" s="26"/>
      <c r="C13" s="26"/>
    </row>
    <row r="14" spans="1:3" ht="12" customHeight="1" thickTop="1" x14ac:dyDescent="0.25">
      <c r="A14" s="421" t="s">
        <v>1298</v>
      </c>
      <c r="B14" s="423"/>
      <c r="C14" s="423"/>
    </row>
  </sheetData>
  <mergeCells count="1">
    <mergeCell ref="A1:C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4100" r:id="rId4" name="Control 4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100" r:id="rId4" name="Control 4"/>
      </mc:Fallback>
    </mc:AlternateContent>
    <mc:AlternateContent xmlns:mc="http://schemas.openxmlformats.org/markup-compatibility/2006">
      <mc:Choice Requires="x14">
        <control shapeId="4099" r:id="rId6" name="Control 3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9" r:id="rId6" name="Control 3"/>
      </mc:Fallback>
    </mc:AlternateContent>
    <mc:AlternateContent xmlns:mc="http://schemas.openxmlformats.org/markup-compatibility/2006">
      <mc:Choice Requires="x14">
        <control shapeId="4098" r:id="rId7" name="Control 2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8" r:id="rId7" name="Control 2"/>
      </mc:Fallback>
    </mc:AlternateContent>
    <mc:AlternateContent xmlns:mc="http://schemas.openxmlformats.org/markup-compatibility/2006">
      <mc:Choice Requires="x14">
        <control shapeId="4097" r:id="rId8" name="Control 1">
          <controlPr defaultSize="0" r:id="rId5">
            <anchor moveWithCells="1">
              <from>
                <xdr:col>0</xdr:col>
                <xdr:colOff>0</xdr:colOff>
                <xdr:row>15</xdr:row>
                <xdr:rowOff>146050</xdr:rowOff>
              </from>
              <to>
                <xdr:col>0</xdr:col>
                <xdr:colOff>914400</xdr:colOff>
                <xdr:row>21</xdr:row>
                <xdr:rowOff>107950</xdr:rowOff>
              </to>
            </anchor>
          </controlPr>
        </control>
      </mc:Choice>
      <mc:Fallback>
        <control shapeId="4097" r:id="rId8" name="Control 1"/>
      </mc:Fallback>
    </mc:AlternateContent>
  </controls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0"/>
  <dimension ref="A1:Z18"/>
  <sheetViews>
    <sheetView showGridLines="0" zoomScaleNormal="100" zoomScaleSheetLayoutView="100" workbookViewId="0">
      <selection sqref="A1:K1"/>
    </sheetView>
  </sheetViews>
  <sheetFormatPr defaultColWidth="7.54296875" defaultRowHeight="12.5" x14ac:dyDescent="0.25"/>
  <cols>
    <col min="1" max="1" width="17.453125" style="21" customWidth="1"/>
    <col min="2" max="5" width="9.453125" style="21" bestFit="1" customWidth="1"/>
    <col min="6" max="6" width="7.54296875" style="21" bestFit="1" customWidth="1"/>
    <col min="7" max="7" width="8.453125" style="21" bestFit="1" customWidth="1"/>
    <col min="8" max="8" width="8.54296875" style="21" bestFit="1" customWidth="1"/>
    <col min="9" max="10" width="7.54296875" style="21" bestFit="1" customWidth="1"/>
    <col min="11" max="11" width="8.453125" style="21" bestFit="1" customWidth="1"/>
    <col min="12" max="12" width="1.54296875" style="21" customWidth="1"/>
    <col min="13" max="22" width="7.453125" style="21" customWidth="1"/>
    <col min="23" max="16384" width="7.54296875" style="21"/>
  </cols>
  <sheetData>
    <row r="1" spans="1:26" ht="30.75" customHeight="1" x14ac:dyDescent="0.25">
      <c r="A1" s="1452" t="s">
        <v>1535</v>
      </c>
      <c r="B1" s="1452"/>
      <c r="C1" s="1452"/>
      <c r="D1" s="1452"/>
      <c r="E1" s="1452"/>
      <c r="F1" s="1452"/>
      <c r="G1" s="1452"/>
      <c r="H1" s="1452"/>
      <c r="I1" s="1452"/>
      <c r="J1" s="1452"/>
      <c r="K1" s="1452"/>
    </row>
    <row r="2" spans="1:26" s="20" customFormat="1" ht="14.25" customHeight="1" x14ac:dyDescent="0.2">
      <c r="A2" s="852" t="s">
        <v>2142</v>
      </c>
      <c r="K2" s="414" t="s">
        <v>184</v>
      </c>
    </row>
    <row r="3" spans="1:26" s="20" customFormat="1" ht="10.4" customHeight="1" x14ac:dyDescent="0.2">
      <c r="A3" s="415" t="s">
        <v>395</v>
      </c>
      <c r="B3" s="1453" t="s">
        <v>1</v>
      </c>
      <c r="C3" s="1454" t="s">
        <v>396</v>
      </c>
      <c r="D3" s="1455"/>
      <c r="E3" s="1455"/>
      <c r="F3" s="1456"/>
      <c r="G3" s="1454" t="s">
        <v>397</v>
      </c>
      <c r="H3" s="1455"/>
      <c r="I3" s="1455"/>
      <c r="J3" s="1455"/>
      <c r="K3" s="1455"/>
    </row>
    <row r="4" spans="1:26" ht="10.4" customHeight="1" x14ac:dyDescent="0.25">
      <c r="A4" s="416"/>
      <c r="B4" s="1453"/>
      <c r="C4" s="1449" t="s">
        <v>1</v>
      </c>
      <c r="D4" s="1449" t="s">
        <v>260</v>
      </c>
      <c r="E4" s="1449" t="s">
        <v>398</v>
      </c>
      <c r="F4" s="1449" t="s">
        <v>15</v>
      </c>
      <c r="G4" s="1449" t="s">
        <v>1</v>
      </c>
      <c r="H4" s="1449" t="s">
        <v>260</v>
      </c>
      <c r="I4" s="1458" t="s">
        <v>398</v>
      </c>
      <c r="J4" s="1459"/>
      <c r="K4" s="1465" t="s">
        <v>15</v>
      </c>
    </row>
    <row r="5" spans="1:26" ht="10.4" customHeight="1" x14ac:dyDescent="0.25">
      <c r="A5" s="416" t="s">
        <v>410</v>
      </c>
      <c r="B5" s="1453"/>
      <c r="C5" s="1450"/>
      <c r="D5" s="1450"/>
      <c r="E5" s="1450"/>
      <c r="F5" s="1450"/>
      <c r="G5" s="1450"/>
      <c r="H5" s="1450"/>
      <c r="I5" s="417" t="s">
        <v>400</v>
      </c>
      <c r="J5" s="417" t="s">
        <v>401</v>
      </c>
      <c r="K5" s="1466"/>
    </row>
    <row r="6" spans="1:26" s="22" customFormat="1" ht="6" customHeight="1" x14ac:dyDescent="0.25">
      <c r="A6" s="24"/>
      <c r="B6" s="418"/>
      <c r="C6" s="419"/>
      <c r="D6" s="419"/>
      <c r="E6" s="419"/>
      <c r="F6" s="419"/>
      <c r="G6" s="419"/>
      <c r="H6" s="419"/>
      <c r="I6" s="419"/>
      <c r="J6" s="419"/>
      <c r="K6" s="419"/>
    </row>
    <row r="7" spans="1:26" s="22" customFormat="1" ht="14.15" customHeight="1" x14ac:dyDescent="0.25">
      <c r="A7" s="1192" t="s">
        <v>1</v>
      </c>
      <c r="B7" s="1101">
        <v>7634976</v>
      </c>
      <c r="C7" s="1101">
        <v>7489819</v>
      </c>
      <c r="D7" s="1101">
        <v>6135517</v>
      </c>
      <c r="E7" s="1101">
        <v>1311388</v>
      </c>
      <c r="F7" s="1101">
        <v>42914</v>
      </c>
      <c r="G7" s="1101">
        <v>145157</v>
      </c>
      <c r="H7" s="1101">
        <v>16937</v>
      </c>
      <c r="I7" s="1101">
        <v>58260</v>
      </c>
      <c r="J7" s="1101">
        <v>56709</v>
      </c>
      <c r="K7" s="1101">
        <v>13251</v>
      </c>
      <c r="M7" s="1311"/>
      <c r="N7" s="1311"/>
      <c r="O7" s="1311"/>
      <c r="P7" s="1311"/>
      <c r="Q7" s="1311"/>
      <c r="R7" s="1311"/>
      <c r="S7" s="1311"/>
      <c r="T7" s="1311"/>
      <c r="U7" s="1311"/>
      <c r="V7" s="1311"/>
      <c r="W7" s="1311"/>
      <c r="X7" s="1311"/>
      <c r="Y7" s="1311"/>
      <c r="Z7" s="1311"/>
    </row>
    <row r="8" spans="1:26" ht="12" customHeight="1" x14ac:dyDescent="0.25">
      <c r="A8" s="1193" t="s">
        <v>411</v>
      </c>
      <c r="B8" s="1103">
        <v>4755349</v>
      </c>
      <c r="C8" s="1103">
        <v>4612344</v>
      </c>
      <c r="D8" s="1103">
        <v>3277095</v>
      </c>
      <c r="E8" s="1103">
        <v>1292819</v>
      </c>
      <c r="F8" s="1103">
        <v>42430</v>
      </c>
      <c r="G8" s="1103">
        <v>143005</v>
      </c>
      <c r="H8" s="1103">
        <v>15379</v>
      </c>
      <c r="I8" s="1103">
        <v>58113</v>
      </c>
      <c r="J8" s="1103">
        <v>56472</v>
      </c>
      <c r="K8" s="1103">
        <v>13041</v>
      </c>
      <c r="M8" s="1311"/>
      <c r="N8" s="1311"/>
      <c r="O8" s="1311"/>
    </row>
    <row r="9" spans="1:26" ht="12" customHeight="1" x14ac:dyDescent="0.25">
      <c r="A9" s="1193" t="s">
        <v>412</v>
      </c>
      <c r="B9" s="1103">
        <v>2303377</v>
      </c>
      <c r="C9" s="1103">
        <v>2303355</v>
      </c>
      <c r="D9" s="1103">
        <v>2293156</v>
      </c>
      <c r="E9" s="1103">
        <v>9935</v>
      </c>
      <c r="F9" s="1103">
        <v>264</v>
      </c>
      <c r="G9" s="1103">
        <v>22</v>
      </c>
      <c r="H9" s="1103">
        <v>8</v>
      </c>
      <c r="I9" s="1103">
        <v>5</v>
      </c>
      <c r="J9" s="1103">
        <v>0</v>
      </c>
      <c r="K9" s="1103">
        <v>9</v>
      </c>
      <c r="M9" s="1311"/>
      <c r="N9" s="1311"/>
      <c r="O9" s="1311"/>
    </row>
    <row r="10" spans="1:26" ht="12" customHeight="1" x14ac:dyDescent="0.25">
      <c r="A10" s="1193" t="s">
        <v>413</v>
      </c>
      <c r="B10" s="1103">
        <v>91781</v>
      </c>
      <c r="C10" s="1103">
        <v>91765</v>
      </c>
      <c r="D10" s="1103">
        <v>91024</v>
      </c>
      <c r="E10" s="1103">
        <v>680</v>
      </c>
      <c r="F10" s="1103">
        <v>61</v>
      </c>
      <c r="G10" s="1103">
        <v>16</v>
      </c>
      <c r="H10" s="1103">
        <v>4</v>
      </c>
      <c r="I10" s="1103">
        <v>5</v>
      </c>
      <c r="J10" s="1103">
        <v>5</v>
      </c>
      <c r="K10" s="1103">
        <v>2</v>
      </c>
      <c r="M10" s="1311"/>
      <c r="N10" s="1311"/>
      <c r="O10" s="1311"/>
    </row>
    <row r="11" spans="1:26" ht="12" customHeight="1" x14ac:dyDescent="0.25">
      <c r="A11" s="1193" t="s">
        <v>1859</v>
      </c>
      <c r="B11" s="1103">
        <v>173871</v>
      </c>
      <c r="C11" s="1103">
        <v>173170</v>
      </c>
      <c r="D11" s="1103">
        <v>165316</v>
      </c>
      <c r="E11" s="1103">
        <v>7709</v>
      </c>
      <c r="F11" s="1103">
        <v>145</v>
      </c>
      <c r="G11" s="1103">
        <v>701</v>
      </c>
      <c r="H11" s="1103">
        <v>640</v>
      </c>
      <c r="I11" s="1103">
        <v>52</v>
      </c>
      <c r="J11" s="1103">
        <v>3</v>
      </c>
      <c r="K11" s="1103">
        <v>6</v>
      </c>
      <c r="M11" s="1311"/>
      <c r="N11" s="1311"/>
      <c r="O11" s="1311"/>
    </row>
    <row r="12" spans="1:26" ht="12" customHeight="1" x14ac:dyDescent="0.25">
      <c r="A12" s="1193" t="s">
        <v>1860</v>
      </c>
      <c r="B12" s="1103">
        <v>133856</v>
      </c>
      <c r="C12" s="1103">
        <v>133854</v>
      </c>
      <c r="D12" s="1103">
        <v>133834</v>
      </c>
      <c r="E12" s="1103">
        <v>15</v>
      </c>
      <c r="F12" s="1103">
        <v>5</v>
      </c>
      <c r="G12" s="1103">
        <v>2</v>
      </c>
      <c r="H12" s="1103">
        <v>2</v>
      </c>
      <c r="I12" s="1103">
        <v>0</v>
      </c>
      <c r="J12" s="1103">
        <v>0</v>
      </c>
      <c r="K12" s="1103">
        <v>0</v>
      </c>
      <c r="M12" s="1311"/>
      <c r="N12" s="1311"/>
      <c r="O12" s="1311"/>
    </row>
    <row r="13" spans="1:26" ht="12" customHeight="1" x14ac:dyDescent="0.25">
      <c r="A13" s="1193" t="s">
        <v>1861</v>
      </c>
      <c r="B13" s="1103">
        <v>173698</v>
      </c>
      <c r="C13" s="1103">
        <v>173644</v>
      </c>
      <c r="D13" s="1103">
        <v>173569</v>
      </c>
      <c r="E13" s="1103">
        <v>71</v>
      </c>
      <c r="F13" s="1103">
        <v>4</v>
      </c>
      <c r="G13" s="1103">
        <v>54</v>
      </c>
      <c r="H13" s="1103">
        <v>23</v>
      </c>
      <c r="I13" s="1103">
        <v>19</v>
      </c>
      <c r="J13" s="1103">
        <v>0</v>
      </c>
      <c r="K13" s="1103">
        <v>12</v>
      </c>
      <c r="M13" s="1311"/>
      <c r="N13" s="1311"/>
      <c r="O13" s="1311"/>
    </row>
    <row r="14" spans="1:26" ht="12" customHeight="1" x14ac:dyDescent="0.25">
      <c r="A14" s="1193" t="s">
        <v>15</v>
      </c>
      <c r="B14" s="1103">
        <v>3044</v>
      </c>
      <c r="C14" s="1103">
        <v>1687</v>
      </c>
      <c r="D14" s="1103">
        <v>1523</v>
      </c>
      <c r="E14" s="1103">
        <v>159</v>
      </c>
      <c r="F14" s="1103">
        <v>5</v>
      </c>
      <c r="G14" s="1103">
        <v>1357</v>
      </c>
      <c r="H14" s="1103">
        <v>881</v>
      </c>
      <c r="I14" s="1103">
        <v>66</v>
      </c>
      <c r="J14" s="1103">
        <v>229</v>
      </c>
      <c r="K14" s="1103">
        <v>181</v>
      </c>
      <c r="M14" s="1311"/>
      <c r="N14" s="1311"/>
      <c r="O14" s="1311"/>
    </row>
    <row r="15" spans="1:26" ht="3" customHeight="1" thickBot="1" x14ac:dyDescent="0.3">
      <c r="A15" s="1252"/>
      <c r="B15" s="1253"/>
      <c r="C15" s="1253"/>
      <c r="D15" s="1253"/>
      <c r="E15" s="1253"/>
      <c r="F15" s="1253"/>
      <c r="G15" s="1253"/>
      <c r="H15" s="1253"/>
      <c r="I15" s="1253"/>
      <c r="J15" s="1253"/>
      <c r="K15" s="1253"/>
    </row>
    <row r="16" spans="1:26" ht="11.9" customHeight="1" thickTop="1" x14ac:dyDescent="0.25">
      <c r="A16" s="1194" t="s">
        <v>1298</v>
      </c>
    </row>
    <row r="18" spans="2:11" x14ac:dyDescent="0.25">
      <c r="B18" s="1310"/>
      <c r="C18" s="1310"/>
      <c r="D18" s="1310"/>
      <c r="E18" s="1310"/>
      <c r="F18" s="1310"/>
      <c r="G18" s="1310"/>
      <c r="H18" s="1310"/>
      <c r="I18" s="1310"/>
      <c r="J18" s="1310"/>
      <c r="K18" s="1310"/>
    </row>
  </sheetData>
  <mergeCells count="12">
    <mergeCell ref="G4:G5"/>
    <mergeCell ref="H4:H5"/>
    <mergeCell ref="I4:J4"/>
    <mergeCell ref="K4:K5"/>
    <mergeCell ref="A1:K1"/>
    <mergeCell ref="B3:B5"/>
    <mergeCell ref="C3:F3"/>
    <mergeCell ref="G3:K3"/>
    <mergeCell ref="C4:C5"/>
    <mergeCell ref="D4:D5"/>
    <mergeCell ref="E4:E5"/>
    <mergeCell ref="F4:F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5124" r:id="rId4" name="Control 4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4" r:id="rId4" name="Control 4"/>
      </mc:Fallback>
    </mc:AlternateContent>
    <mc:AlternateContent xmlns:mc="http://schemas.openxmlformats.org/markup-compatibility/2006">
      <mc:Choice Requires="x14">
        <control shapeId="5123" r:id="rId6" name="Control 3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3" r:id="rId6" name="Control 3"/>
      </mc:Fallback>
    </mc:AlternateContent>
    <mc:AlternateContent xmlns:mc="http://schemas.openxmlformats.org/markup-compatibility/2006">
      <mc:Choice Requires="x14">
        <control shapeId="5122" r:id="rId7" name="Control 2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2" r:id="rId7" name="Control 2"/>
      </mc:Fallback>
    </mc:AlternateContent>
    <mc:AlternateContent xmlns:mc="http://schemas.openxmlformats.org/markup-compatibility/2006">
      <mc:Choice Requires="x14">
        <control shapeId="5121" r:id="rId8" name="Control 1">
          <controlPr defaultSize="0" r:id="rId5">
            <anchor moveWithCells="1">
              <from>
                <xdr:col>0</xdr:col>
                <xdr:colOff>0</xdr:colOff>
                <xdr:row>21</xdr:row>
                <xdr:rowOff>152400</xdr:rowOff>
              </from>
              <to>
                <xdr:col>0</xdr:col>
                <xdr:colOff>914400</xdr:colOff>
                <xdr:row>27</xdr:row>
                <xdr:rowOff>114300</xdr:rowOff>
              </to>
            </anchor>
          </controlPr>
        </control>
      </mc:Choice>
      <mc:Fallback>
        <control shapeId="5121" r:id="rId8" name="Control 1"/>
      </mc:Fallback>
    </mc:AlternateContent>
  </control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1"/>
  <dimension ref="A1:C58"/>
  <sheetViews>
    <sheetView showGridLines="0" workbookViewId="0">
      <selection sqref="A1:C1"/>
    </sheetView>
  </sheetViews>
  <sheetFormatPr defaultColWidth="7.54296875" defaultRowHeight="9" x14ac:dyDescent="0.2"/>
  <cols>
    <col min="1" max="1" width="34.54296875" style="6" customWidth="1"/>
    <col min="2" max="3" width="22.453125" style="6" customWidth="1"/>
    <col min="4" max="4" width="2.453125" style="6" customWidth="1"/>
    <col min="5" max="16384" width="7.54296875" style="6"/>
  </cols>
  <sheetData>
    <row r="1" spans="1:3" ht="14.15" customHeight="1" x14ac:dyDescent="0.2">
      <c r="A1" s="1468" t="s">
        <v>1536</v>
      </c>
      <c r="B1" s="1468"/>
      <c r="C1" s="1468"/>
    </row>
    <row r="2" spans="1:3" ht="12.75" customHeight="1" x14ac:dyDescent="0.2">
      <c r="A2" s="365">
        <v>2024</v>
      </c>
      <c r="B2" s="366"/>
      <c r="C2" s="367" t="s">
        <v>503</v>
      </c>
    </row>
    <row r="3" spans="1:3" ht="20.149999999999999" customHeight="1" x14ac:dyDescent="0.2">
      <c r="A3" s="977" t="s">
        <v>1299</v>
      </c>
      <c r="B3" s="206" t="s">
        <v>486</v>
      </c>
      <c r="C3" s="206" t="s">
        <v>487</v>
      </c>
    </row>
    <row r="4" spans="1:3" ht="6" customHeight="1" x14ac:dyDescent="0.2">
      <c r="A4" s="975"/>
      <c r="B4" s="976"/>
      <c r="C4" s="976"/>
    </row>
    <row r="5" spans="1:3" s="368" customFormat="1" ht="15.75" customHeight="1" x14ac:dyDescent="0.35">
      <c r="A5" s="677"/>
      <c r="B5" s="1467" t="s">
        <v>488</v>
      </c>
      <c r="C5" s="1467"/>
    </row>
    <row r="6" spans="1:3" ht="12" customHeight="1" x14ac:dyDescent="0.2">
      <c r="A6" s="695" t="s">
        <v>6</v>
      </c>
      <c r="B6" s="698">
        <v>366571</v>
      </c>
      <c r="C6" s="698">
        <v>127416</v>
      </c>
    </row>
    <row r="7" spans="1:3" ht="12" customHeight="1" x14ac:dyDescent="0.2">
      <c r="A7" s="678" t="s">
        <v>489</v>
      </c>
      <c r="B7" s="679">
        <v>365982</v>
      </c>
      <c r="C7" s="679">
        <v>126087</v>
      </c>
    </row>
    <row r="8" spans="1:3" ht="12" customHeight="1" x14ac:dyDescent="0.2">
      <c r="A8" s="678" t="s">
        <v>490</v>
      </c>
      <c r="B8" s="679">
        <v>96253</v>
      </c>
      <c r="C8" s="679">
        <v>5901</v>
      </c>
    </row>
    <row r="9" spans="1:3" ht="12" customHeight="1" x14ac:dyDescent="0.2">
      <c r="A9" s="678" t="s">
        <v>491</v>
      </c>
      <c r="B9" s="679">
        <v>22114</v>
      </c>
      <c r="C9" s="679">
        <v>5668</v>
      </c>
    </row>
    <row r="10" spans="1:3" ht="12" customHeight="1" x14ac:dyDescent="0.2">
      <c r="A10" s="678" t="s">
        <v>492</v>
      </c>
      <c r="B10" s="679">
        <v>243202</v>
      </c>
      <c r="C10" s="679">
        <v>112606</v>
      </c>
    </row>
    <row r="11" spans="1:3" ht="12" customHeight="1" x14ac:dyDescent="0.2">
      <c r="A11" s="678" t="s">
        <v>493</v>
      </c>
      <c r="B11" s="679">
        <v>1328</v>
      </c>
      <c r="C11" s="679">
        <v>806</v>
      </c>
    </row>
    <row r="12" spans="1:3" ht="12" customHeight="1" x14ac:dyDescent="0.2">
      <c r="A12" s="678" t="s">
        <v>494</v>
      </c>
      <c r="B12" s="679">
        <v>3085</v>
      </c>
      <c r="C12" s="679">
        <v>1106</v>
      </c>
    </row>
    <row r="13" spans="1:3" ht="12" customHeight="1" x14ac:dyDescent="0.2">
      <c r="A13" s="678" t="s">
        <v>495</v>
      </c>
      <c r="B13" s="679">
        <v>178</v>
      </c>
      <c r="C13" s="679">
        <v>742</v>
      </c>
    </row>
    <row r="14" spans="1:3" ht="12" customHeight="1" x14ac:dyDescent="0.2">
      <c r="A14" s="678" t="s">
        <v>496</v>
      </c>
      <c r="B14" s="679">
        <v>37</v>
      </c>
      <c r="C14" s="679">
        <v>618</v>
      </c>
    </row>
    <row r="15" spans="1:3" ht="12" customHeight="1" x14ac:dyDescent="0.2">
      <c r="A15" s="678" t="s">
        <v>497</v>
      </c>
      <c r="B15" s="679">
        <v>57</v>
      </c>
      <c r="C15" s="679">
        <v>55</v>
      </c>
    </row>
    <row r="16" spans="1:3" ht="12" customHeight="1" x14ac:dyDescent="0.2">
      <c r="A16" s="678" t="s">
        <v>498</v>
      </c>
      <c r="B16" s="679">
        <v>84</v>
      </c>
      <c r="C16" s="679">
        <v>69</v>
      </c>
    </row>
    <row r="17" spans="1:3" ht="12" customHeight="1" x14ac:dyDescent="0.2">
      <c r="A17" s="678" t="s">
        <v>499</v>
      </c>
      <c r="B17" s="679">
        <v>411</v>
      </c>
      <c r="C17" s="679">
        <v>587</v>
      </c>
    </row>
    <row r="18" spans="1:3" s="368" customFormat="1" ht="15.75" customHeight="1" x14ac:dyDescent="0.35">
      <c r="A18" s="677"/>
      <c r="B18" s="1467" t="s">
        <v>500</v>
      </c>
      <c r="C18" s="1467"/>
    </row>
    <row r="19" spans="1:3" ht="12" customHeight="1" x14ac:dyDescent="0.2">
      <c r="A19" s="695" t="s">
        <v>6</v>
      </c>
      <c r="B19" s="698">
        <v>15054</v>
      </c>
      <c r="C19" s="698">
        <v>5613</v>
      </c>
    </row>
    <row r="20" spans="1:3" ht="12" customHeight="1" x14ac:dyDescent="0.2">
      <c r="A20" s="678" t="s">
        <v>489</v>
      </c>
      <c r="B20" s="679">
        <v>15026</v>
      </c>
      <c r="C20" s="679">
        <v>5602</v>
      </c>
    </row>
    <row r="21" spans="1:3" ht="12" customHeight="1" x14ac:dyDescent="0.2">
      <c r="A21" s="678" t="s">
        <v>490</v>
      </c>
      <c r="B21" s="679">
        <v>3453</v>
      </c>
      <c r="C21" s="679">
        <v>578</v>
      </c>
    </row>
    <row r="22" spans="1:3" ht="12" customHeight="1" x14ac:dyDescent="0.2">
      <c r="A22" s="678" t="s">
        <v>491</v>
      </c>
      <c r="B22" s="679">
        <v>1669</v>
      </c>
      <c r="C22" s="679">
        <v>1456</v>
      </c>
    </row>
    <row r="23" spans="1:3" ht="12" customHeight="1" x14ac:dyDescent="0.2">
      <c r="A23" s="678" t="s">
        <v>492</v>
      </c>
      <c r="B23" s="679">
        <v>9822</v>
      </c>
      <c r="C23" s="679">
        <v>3514</v>
      </c>
    </row>
    <row r="24" spans="1:3" ht="12" customHeight="1" x14ac:dyDescent="0.2">
      <c r="A24" s="678" t="s">
        <v>493</v>
      </c>
      <c r="B24" s="679">
        <v>61</v>
      </c>
      <c r="C24" s="679">
        <v>47</v>
      </c>
    </row>
    <row r="25" spans="1:3" ht="12" customHeight="1" x14ac:dyDescent="0.2">
      <c r="A25" s="678" t="s">
        <v>494</v>
      </c>
      <c r="B25" s="679">
        <v>21</v>
      </c>
      <c r="C25" s="679">
        <v>7</v>
      </c>
    </row>
    <row r="26" spans="1:3" ht="12" customHeight="1" x14ac:dyDescent="0.2">
      <c r="A26" s="678" t="s">
        <v>495</v>
      </c>
      <c r="B26" s="679">
        <v>28</v>
      </c>
      <c r="C26" s="679">
        <v>7</v>
      </c>
    </row>
    <row r="27" spans="1:3" ht="12" customHeight="1" x14ac:dyDescent="0.2">
      <c r="A27" s="678" t="s">
        <v>496</v>
      </c>
      <c r="B27" s="679">
        <v>15</v>
      </c>
      <c r="C27" s="679">
        <v>3</v>
      </c>
    </row>
    <row r="28" spans="1:3" ht="12" customHeight="1" x14ac:dyDescent="0.2">
      <c r="A28" s="678" t="s">
        <v>497</v>
      </c>
      <c r="B28" s="679">
        <v>3</v>
      </c>
      <c r="C28" s="679">
        <v>1</v>
      </c>
    </row>
    <row r="29" spans="1:3" ht="12" customHeight="1" x14ac:dyDescent="0.2">
      <c r="A29" s="678" t="s">
        <v>498</v>
      </c>
      <c r="B29" s="679">
        <v>10</v>
      </c>
      <c r="C29" s="679">
        <v>3</v>
      </c>
    </row>
    <row r="30" spans="1:3" ht="12" customHeight="1" x14ac:dyDescent="0.2">
      <c r="A30" s="678" t="s">
        <v>499</v>
      </c>
      <c r="B30" s="679">
        <v>0</v>
      </c>
      <c r="C30" s="679">
        <v>4</v>
      </c>
    </row>
    <row r="31" spans="1:3" s="368" customFormat="1" ht="15.75" customHeight="1" x14ac:dyDescent="0.35">
      <c r="A31" s="677"/>
      <c r="B31" s="1467" t="s">
        <v>501</v>
      </c>
      <c r="C31" s="1467"/>
    </row>
    <row r="32" spans="1:3" ht="12" customHeight="1" x14ac:dyDescent="0.2">
      <c r="A32" s="695" t="s">
        <v>6</v>
      </c>
      <c r="B32" s="698">
        <v>49939</v>
      </c>
      <c r="C32" s="698">
        <v>1529</v>
      </c>
    </row>
    <row r="33" spans="1:3" ht="12" customHeight="1" x14ac:dyDescent="0.2">
      <c r="A33" s="678" t="s">
        <v>489</v>
      </c>
      <c r="B33" s="679">
        <v>49856</v>
      </c>
      <c r="C33" s="679">
        <v>1486</v>
      </c>
    </row>
    <row r="34" spans="1:3" ht="12" customHeight="1" x14ac:dyDescent="0.2">
      <c r="A34" s="678" t="s">
        <v>490</v>
      </c>
      <c r="B34" s="679">
        <v>3708</v>
      </c>
      <c r="C34" s="679">
        <v>204</v>
      </c>
    </row>
    <row r="35" spans="1:3" ht="12" customHeight="1" x14ac:dyDescent="0.2">
      <c r="A35" s="678" t="s">
        <v>491</v>
      </c>
      <c r="B35" s="679">
        <v>14824</v>
      </c>
      <c r="C35" s="679">
        <v>130</v>
      </c>
    </row>
    <row r="36" spans="1:3" ht="12" customHeight="1" x14ac:dyDescent="0.2">
      <c r="A36" s="6" t="s">
        <v>492</v>
      </c>
      <c r="B36" s="679">
        <v>30919</v>
      </c>
      <c r="C36" s="679">
        <v>1071</v>
      </c>
    </row>
    <row r="37" spans="1:3" ht="12" customHeight="1" x14ac:dyDescent="0.2">
      <c r="A37" s="678" t="s">
        <v>493</v>
      </c>
      <c r="B37" s="679">
        <v>45</v>
      </c>
      <c r="C37" s="679">
        <v>25</v>
      </c>
    </row>
    <row r="38" spans="1:3" ht="12" customHeight="1" x14ac:dyDescent="0.2">
      <c r="A38" s="678" t="s">
        <v>494</v>
      </c>
      <c r="B38" s="679">
        <v>360</v>
      </c>
      <c r="C38" s="679">
        <v>56</v>
      </c>
    </row>
    <row r="39" spans="1:3" ht="12" customHeight="1" x14ac:dyDescent="0.2">
      <c r="A39" s="678" t="s">
        <v>495</v>
      </c>
      <c r="B39" s="679">
        <v>29</v>
      </c>
      <c r="C39" s="679">
        <v>16</v>
      </c>
    </row>
    <row r="40" spans="1:3" ht="12" customHeight="1" x14ac:dyDescent="0.2">
      <c r="A40" s="678" t="s">
        <v>496</v>
      </c>
      <c r="B40" s="679">
        <v>9</v>
      </c>
      <c r="C40" s="679">
        <v>11</v>
      </c>
    </row>
    <row r="41" spans="1:3" ht="12" customHeight="1" x14ac:dyDescent="0.2">
      <c r="A41" s="678" t="s">
        <v>497</v>
      </c>
      <c r="B41" s="679">
        <v>7</v>
      </c>
      <c r="C41" s="679">
        <v>3</v>
      </c>
    </row>
    <row r="42" spans="1:3" ht="12" customHeight="1" x14ac:dyDescent="0.2">
      <c r="A42" s="678" t="s">
        <v>498</v>
      </c>
      <c r="B42" s="679">
        <v>13</v>
      </c>
      <c r="C42" s="679">
        <v>2</v>
      </c>
    </row>
    <row r="43" spans="1:3" ht="12" customHeight="1" x14ac:dyDescent="0.2">
      <c r="A43" s="678" t="s">
        <v>499</v>
      </c>
      <c r="B43" s="679">
        <v>54</v>
      </c>
      <c r="C43" s="679">
        <v>27</v>
      </c>
    </row>
    <row r="44" spans="1:3" s="368" customFormat="1" ht="15.75" customHeight="1" x14ac:dyDescent="0.35">
      <c r="A44" s="677"/>
      <c r="B44" s="1467" t="s">
        <v>502</v>
      </c>
      <c r="C44" s="1467"/>
    </row>
    <row r="45" spans="1:3" ht="12" customHeight="1" x14ac:dyDescent="0.2">
      <c r="A45" s="695" t="s">
        <v>6</v>
      </c>
      <c r="B45" s="698">
        <v>8547</v>
      </c>
      <c r="C45" s="698">
        <v>379</v>
      </c>
    </row>
    <row r="46" spans="1:3" ht="12" customHeight="1" x14ac:dyDescent="0.2">
      <c r="A46" s="678" t="s">
        <v>489</v>
      </c>
      <c r="B46" s="679">
        <v>8402</v>
      </c>
      <c r="C46" s="679">
        <v>378</v>
      </c>
    </row>
    <row r="47" spans="1:3" ht="12" customHeight="1" x14ac:dyDescent="0.2">
      <c r="A47" s="678" t="s">
        <v>490</v>
      </c>
      <c r="B47" s="679">
        <v>2069</v>
      </c>
      <c r="C47" s="679">
        <v>55</v>
      </c>
    </row>
    <row r="48" spans="1:3" ht="12" customHeight="1" x14ac:dyDescent="0.2">
      <c r="A48" s="678" t="s">
        <v>491</v>
      </c>
      <c r="B48" s="679">
        <v>1903</v>
      </c>
      <c r="C48" s="679">
        <v>45</v>
      </c>
    </row>
    <row r="49" spans="1:3" ht="12" customHeight="1" x14ac:dyDescent="0.2">
      <c r="A49" s="678" t="s">
        <v>492</v>
      </c>
      <c r="B49" s="679">
        <v>4230</v>
      </c>
      <c r="C49" s="679">
        <v>273</v>
      </c>
    </row>
    <row r="50" spans="1:3" ht="12" customHeight="1" x14ac:dyDescent="0.2">
      <c r="A50" s="678" t="s">
        <v>493</v>
      </c>
      <c r="B50" s="679">
        <v>91</v>
      </c>
      <c r="C50" s="679">
        <v>2</v>
      </c>
    </row>
    <row r="51" spans="1:3" ht="12" customHeight="1" x14ac:dyDescent="0.2">
      <c r="A51" s="678" t="s">
        <v>494</v>
      </c>
      <c r="B51" s="679">
        <v>109</v>
      </c>
      <c r="C51" s="679">
        <v>3</v>
      </c>
    </row>
    <row r="52" spans="1:3" ht="12" customHeight="1" x14ac:dyDescent="0.2">
      <c r="A52" s="678" t="s">
        <v>495</v>
      </c>
      <c r="B52" s="679">
        <v>137</v>
      </c>
      <c r="C52" s="679">
        <v>1</v>
      </c>
    </row>
    <row r="53" spans="1:3" ht="12" customHeight="1" x14ac:dyDescent="0.2">
      <c r="A53" s="678" t="s">
        <v>496</v>
      </c>
      <c r="B53" s="679">
        <v>36</v>
      </c>
      <c r="C53" s="679">
        <v>0</v>
      </c>
    </row>
    <row r="54" spans="1:3" ht="12" customHeight="1" x14ac:dyDescent="0.2">
      <c r="A54" s="678" t="s">
        <v>497</v>
      </c>
      <c r="B54" s="679">
        <v>8</v>
      </c>
      <c r="C54" s="679">
        <v>0</v>
      </c>
    </row>
    <row r="55" spans="1:3" ht="12" customHeight="1" x14ac:dyDescent="0.2">
      <c r="A55" s="678" t="s">
        <v>498</v>
      </c>
      <c r="B55" s="679">
        <v>93</v>
      </c>
      <c r="C55" s="679">
        <v>1</v>
      </c>
    </row>
    <row r="56" spans="1:3" ht="12" customHeight="1" x14ac:dyDescent="0.2">
      <c r="A56" s="678" t="s">
        <v>499</v>
      </c>
      <c r="B56" s="679">
        <v>8</v>
      </c>
      <c r="C56" s="679">
        <v>0</v>
      </c>
    </row>
    <row r="57" spans="1:3" ht="4.5" customHeight="1" thickBot="1" x14ac:dyDescent="0.25">
      <c r="A57" s="345"/>
      <c r="B57" s="345"/>
      <c r="C57" s="345"/>
    </row>
    <row r="58" spans="1:3" ht="12.75" customHeight="1" thickTop="1" x14ac:dyDescent="0.2">
      <c r="A58" s="210" t="s">
        <v>1300</v>
      </c>
      <c r="B58" s="12"/>
      <c r="C58" s="12"/>
    </row>
  </sheetData>
  <mergeCells count="5">
    <mergeCell ref="B44:C44"/>
    <mergeCell ref="A1:C1"/>
    <mergeCell ref="B5:C5"/>
    <mergeCell ref="B18:C18"/>
    <mergeCell ref="B31:C3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42"/>
  <dimension ref="A1:L27"/>
  <sheetViews>
    <sheetView showGridLines="0" zoomScaleNormal="100" zoomScaleSheetLayoutView="100" workbookViewId="0">
      <selection sqref="A1:J1"/>
    </sheetView>
  </sheetViews>
  <sheetFormatPr defaultColWidth="7.54296875" defaultRowHeight="10.4" customHeight="1" x14ac:dyDescent="0.2"/>
  <cols>
    <col min="1" max="1" width="21.54296875" style="28" customWidth="1"/>
    <col min="2" max="5" width="8.453125" style="28" customWidth="1"/>
    <col min="6" max="6" width="9.453125" style="28" customWidth="1"/>
    <col min="7" max="10" width="8.453125" style="28" customWidth="1"/>
    <col min="11" max="16384" width="7.54296875" style="28"/>
  </cols>
  <sheetData>
    <row r="1" spans="1:12" ht="14.15" customHeight="1" x14ac:dyDescent="0.2">
      <c r="A1" s="1469" t="s">
        <v>2255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2" ht="14.25" customHeight="1" x14ac:dyDescent="0.2">
      <c r="A2" s="136">
        <v>2024</v>
      </c>
      <c r="B2" s="362"/>
      <c r="C2" s="362"/>
      <c r="D2" s="362"/>
      <c r="F2" s="47"/>
      <c r="J2" s="1069" t="s">
        <v>387</v>
      </c>
    </row>
    <row r="3" spans="1:12" ht="10.4" customHeight="1" x14ac:dyDescent="0.2">
      <c r="A3" s="1236"/>
      <c r="B3" s="1429" t="s">
        <v>504</v>
      </c>
      <c r="C3" s="1471"/>
      <c r="D3" s="1471"/>
      <c r="E3" s="1471"/>
      <c r="F3" s="1471"/>
      <c r="G3" s="1471"/>
      <c r="H3" s="1471"/>
      <c r="I3" s="1471"/>
      <c r="J3" s="1472"/>
    </row>
    <row r="4" spans="1:12" ht="10.4" customHeight="1" x14ac:dyDescent="0.2">
      <c r="A4" s="1237"/>
      <c r="B4" s="1470" t="s">
        <v>1</v>
      </c>
      <c r="C4" s="1470" t="s">
        <v>279</v>
      </c>
      <c r="D4" s="1470"/>
      <c r="E4" s="1470"/>
      <c r="F4" s="1470"/>
      <c r="G4" s="1470"/>
      <c r="H4" s="1470"/>
      <c r="I4" s="1473" t="s">
        <v>858</v>
      </c>
      <c r="J4" s="1473" t="s">
        <v>859</v>
      </c>
    </row>
    <row r="5" spans="1:12" ht="15" customHeight="1" x14ac:dyDescent="0.2">
      <c r="A5" s="1238" t="s">
        <v>505</v>
      </c>
      <c r="B5" s="1470"/>
      <c r="C5" s="1235" t="s">
        <v>1</v>
      </c>
      <c r="D5" s="1235" t="s">
        <v>82</v>
      </c>
      <c r="E5" s="1235" t="s">
        <v>83</v>
      </c>
      <c r="F5" s="1235" t="s">
        <v>1940</v>
      </c>
      <c r="G5" s="1235" t="s">
        <v>84</v>
      </c>
      <c r="H5" s="1235" t="s">
        <v>85</v>
      </c>
      <c r="I5" s="1474"/>
      <c r="J5" s="1474"/>
    </row>
    <row r="6" spans="1:12" ht="5.15" customHeight="1" x14ac:dyDescent="0.2">
      <c r="A6" s="363"/>
      <c r="B6" s="360"/>
      <c r="C6" s="360"/>
      <c r="D6" s="360"/>
      <c r="E6" s="360"/>
      <c r="F6" s="47"/>
    </row>
    <row r="7" spans="1:12" ht="11.25" customHeight="1" x14ac:dyDescent="0.2">
      <c r="A7" s="133" t="s">
        <v>506</v>
      </c>
      <c r="B7" s="73">
        <v>440111</v>
      </c>
      <c r="C7" s="73">
        <v>439266</v>
      </c>
      <c r="D7" s="73">
        <v>105483</v>
      </c>
      <c r="E7" s="73">
        <v>40510</v>
      </c>
      <c r="F7" s="73">
        <v>288173</v>
      </c>
      <c r="G7" s="73">
        <v>1525</v>
      </c>
      <c r="H7" s="73">
        <v>3575</v>
      </c>
      <c r="I7" s="73">
        <v>372</v>
      </c>
      <c r="J7" s="73">
        <v>473</v>
      </c>
      <c r="K7" s="126"/>
      <c r="L7" s="126"/>
    </row>
    <row r="8" spans="1:12" ht="11.25" customHeight="1" x14ac:dyDescent="0.2">
      <c r="A8" s="31" t="s">
        <v>507</v>
      </c>
      <c r="B8" s="640">
        <v>361319</v>
      </c>
      <c r="C8" s="640">
        <v>360757</v>
      </c>
      <c r="D8" s="640">
        <v>94582</v>
      </c>
      <c r="E8" s="640">
        <v>21085</v>
      </c>
      <c r="F8" s="640">
        <v>240721</v>
      </c>
      <c r="G8" s="640">
        <v>1315</v>
      </c>
      <c r="H8" s="640">
        <v>3054</v>
      </c>
      <c r="I8" s="640">
        <v>158</v>
      </c>
      <c r="J8" s="640">
        <v>404</v>
      </c>
      <c r="K8" s="126"/>
      <c r="L8" s="126"/>
    </row>
    <row r="9" spans="1:12" ht="11.25" customHeight="1" x14ac:dyDescent="0.2">
      <c r="A9" s="69" t="s">
        <v>508</v>
      </c>
      <c r="B9" s="532">
        <v>314644</v>
      </c>
      <c r="C9" s="532">
        <v>314131</v>
      </c>
      <c r="D9" s="532">
        <v>83838</v>
      </c>
      <c r="E9" s="532">
        <v>17558</v>
      </c>
      <c r="F9" s="532">
        <v>208881</v>
      </c>
      <c r="G9" s="532">
        <v>1186</v>
      </c>
      <c r="H9" s="532">
        <v>2668</v>
      </c>
      <c r="I9" s="532">
        <v>129</v>
      </c>
      <c r="J9" s="532">
        <v>384</v>
      </c>
      <c r="K9" s="126"/>
      <c r="L9" s="126"/>
    </row>
    <row r="10" spans="1:12" ht="11.25" customHeight="1" x14ac:dyDescent="0.2">
      <c r="A10" s="69" t="s">
        <v>509</v>
      </c>
      <c r="B10" s="532">
        <v>44047</v>
      </c>
      <c r="C10" s="532">
        <v>44000</v>
      </c>
      <c r="D10" s="532">
        <v>9642</v>
      </c>
      <c r="E10" s="532">
        <v>3003</v>
      </c>
      <c r="F10" s="532">
        <v>30955</v>
      </c>
      <c r="G10" s="532">
        <v>93</v>
      </c>
      <c r="H10" s="532">
        <v>307</v>
      </c>
      <c r="I10" s="532">
        <v>28</v>
      </c>
      <c r="J10" s="611">
        <v>19</v>
      </c>
      <c r="K10" s="126"/>
      <c r="L10" s="126"/>
    </row>
    <row r="11" spans="1:12" ht="11.25" customHeight="1" x14ac:dyDescent="0.2">
      <c r="A11" s="69" t="s">
        <v>510</v>
      </c>
      <c r="B11" s="532">
        <v>2</v>
      </c>
      <c r="C11" s="532">
        <v>1</v>
      </c>
      <c r="D11" s="532">
        <v>0</v>
      </c>
      <c r="E11" s="532">
        <v>0</v>
      </c>
      <c r="F11" s="532">
        <v>1</v>
      </c>
      <c r="G11" s="532">
        <v>0</v>
      </c>
      <c r="H11" s="532">
        <v>0</v>
      </c>
      <c r="I11" s="532">
        <v>1</v>
      </c>
      <c r="J11" s="532">
        <v>0</v>
      </c>
      <c r="K11" s="126"/>
      <c r="L11" s="126"/>
    </row>
    <row r="12" spans="1:12" ht="11.25" customHeight="1" x14ac:dyDescent="0.2">
      <c r="A12" s="69" t="s">
        <v>511</v>
      </c>
      <c r="B12" s="532">
        <v>2626</v>
      </c>
      <c r="C12" s="532">
        <v>2625</v>
      </c>
      <c r="D12" s="532">
        <v>1102</v>
      </c>
      <c r="E12" s="532">
        <v>524</v>
      </c>
      <c r="F12" s="532">
        <v>884</v>
      </c>
      <c r="G12" s="532">
        <v>36</v>
      </c>
      <c r="H12" s="532">
        <v>79</v>
      </c>
      <c r="I12" s="532">
        <v>0</v>
      </c>
      <c r="J12" s="611">
        <v>1</v>
      </c>
      <c r="K12" s="126"/>
      <c r="L12" s="126"/>
    </row>
    <row r="13" spans="1:12" ht="11.25" customHeight="1" x14ac:dyDescent="0.2">
      <c r="A13" s="31" t="s">
        <v>512</v>
      </c>
      <c r="B13" s="640">
        <v>5252</v>
      </c>
      <c r="C13" s="640">
        <v>5225</v>
      </c>
      <c r="D13" s="640">
        <v>1671</v>
      </c>
      <c r="E13" s="640">
        <v>1029</v>
      </c>
      <c r="F13" s="640">
        <v>2481</v>
      </c>
      <c r="G13" s="640">
        <v>13</v>
      </c>
      <c r="H13" s="640">
        <v>31</v>
      </c>
      <c r="I13" s="640">
        <v>20</v>
      </c>
      <c r="J13" s="640">
        <v>7</v>
      </c>
      <c r="K13" s="126"/>
      <c r="L13" s="126"/>
    </row>
    <row r="14" spans="1:12" ht="11.25" customHeight="1" x14ac:dyDescent="0.2">
      <c r="A14" s="69" t="s">
        <v>508</v>
      </c>
      <c r="B14" s="532">
        <v>1386</v>
      </c>
      <c r="C14" s="532">
        <v>1379</v>
      </c>
      <c r="D14" s="532">
        <v>489</v>
      </c>
      <c r="E14" s="532">
        <v>149</v>
      </c>
      <c r="F14" s="532">
        <v>739</v>
      </c>
      <c r="G14" s="532">
        <v>2</v>
      </c>
      <c r="H14" s="532">
        <v>0</v>
      </c>
      <c r="I14" s="532">
        <v>5</v>
      </c>
      <c r="J14" s="532">
        <v>2</v>
      </c>
      <c r="K14" s="126"/>
      <c r="L14" s="126"/>
    </row>
    <row r="15" spans="1:12" ht="11.25" customHeight="1" x14ac:dyDescent="0.2">
      <c r="A15" s="69" t="s">
        <v>509</v>
      </c>
      <c r="B15" s="611">
        <v>3420</v>
      </c>
      <c r="C15" s="611">
        <v>3405</v>
      </c>
      <c r="D15" s="611">
        <v>1047</v>
      </c>
      <c r="E15" s="611">
        <v>733</v>
      </c>
      <c r="F15" s="611">
        <v>1599</v>
      </c>
      <c r="G15" s="611">
        <v>10</v>
      </c>
      <c r="H15" s="611">
        <v>16</v>
      </c>
      <c r="I15" s="611">
        <v>10</v>
      </c>
      <c r="J15" s="611">
        <v>5</v>
      </c>
      <c r="K15" s="126"/>
      <c r="L15" s="126"/>
    </row>
    <row r="16" spans="1:12" ht="11.25" customHeight="1" x14ac:dyDescent="0.2">
      <c r="A16" s="69" t="s">
        <v>510</v>
      </c>
      <c r="B16" s="532">
        <v>0</v>
      </c>
      <c r="C16" s="532">
        <v>0</v>
      </c>
      <c r="D16" s="532">
        <v>0</v>
      </c>
      <c r="E16" s="532">
        <v>0</v>
      </c>
      <c r="F16" s="532">
        <v>0</v>
      </c>
      <c r="G16" s="532">
        <v>0</v>
      </c>
      <c r="H16" s="532">
        <v>0</v>
      </c>
      <c r="I16" s="532">
        <v>0</v>
      </c>
      <c r="J16" s="532">
        <v>0</v>
      </c>
      <c r="K16" s="126"/>
      <c r="L16" s="126"/>
    </row>
    <row r="17" spans="1:12" ht="11.25" customHeight="1" x14ac:dyDescent="0.2">
      <c r="A17" s="69" t="s">
        <v>511</v>
      </c>
      <c r="B17" s="532">
        <v>446</v>
      </c>
      <c r="C17" s="532">
        <v>441</v>
      </c>
      <c r="D17" s="532">
        <v>135</v>
      </c>
      <c r="E17" s="532">
        <v>147</v>
      </c>
      <c r="F17" s="532">
        <v>143</v>
      </c>
      <c r="G17" s="532">
        <v>1</v>
      </c>
      <c r="H17" s="532">
        <v>15</v>
      </c>
      <c r="I17" s="532">
        <v>5</v>
      </c>
      <c r="J17" s="532">
        <v>0</v>
      </c>
      <c r="K17" s="126"/>
      <c r="L17" s="126"/>
    </row>
    <row r="18" spans="1:12" ht="11.25" customHeight="1" x14ac:dyDescent="0.2">
      <c r="A18" s="31" t="s">
        <v>501</v>
      </c>
      <c r="B18" s="640">
        <v>49939</v>
      </c>
      <c r="C18" s="640">
        <v>49856</v>
      </c>
      <c r="D18" s="640">
        <v>3708</v>
      </c>
      <c r="E18" s="640">
        <v>14824</v>
      </c>
      <c r="F18" s="640">
        <v>30919</v>
      </c>
      <c r="G18" s="640">
        <v>45</v>
      </c>
      <c r="H18" s="640">
        <v>360</v>
      </c>
      <c r="I18" s="640">
        <v>29</v>
      </c>
      <c r="J18" s="640">
        <v>54</v>
      </c>
      <c r="K18" s="126"/>
      <c r="L18" s="126"/>
    </row>
    <row r="19" spans="1:12" ht="11.25" customHeight="1" x14ac:dyDescent="0.2">
      <c r="A19" s="31" t="s">
        <v>513</v>
      </c>
      <c r="B19" s="640">
        <v>6015</v>
      </c>
      <c r="C19" s="640">
        <v>6009</v>
      </c>
      <c r="D19" s="640">
        <v>2787</v>
      </c>
      <c r="E19" s="640">
        <v>592</v>
      </c>
      <c r="F19" s="640">
        <v>2611</v>
      </c>
      <c r="G19" s="640">
        <v>12</v>
      </c>
      <c r="H19" s="640">
        <v>7</v>
      </c>
      <c r="I19" s="640">
        <v>6</v>
      </c>
      <c r="J19" s="640">
        <v>0</v>
      </c>
      <c r="K19" s="126"/>
      <c r="L19" s="126"/>
    </row>
    <row r="20" spans="1:12" ht="11.25" customHeight="1" x14ac:dyDescent="0.2">
      <c r="A20" s="31" t="s">
        <v>514</v>
      </c>
      <c r="B20" s="640">
        <v>9039</v>
      </c>
      <c r="C20" s="640">
        <v>9017</v>
      </c>
      <c r="D20" s="640">
        <v>666</v>
      </c>
      <c r="E20" s="640">
        <v>1077</v>
      </c>
      <c r="F20" s="640">
        <v>7211</v>
      </c>
      <c r="G20" s="640">
        <v>49</v>
      </c>
      <c r="H20" s="640">
        <v>14</v>
      </c>
      <c r="I20" s="640">
        <v>22</v>
      </c>
      <c r="J20" s="640">
        <v>0</v>
      </c>
      <c r="K20" s="126"/>
      <c r="L20" s="126"/>
    </row>
    <row r="21" spans="1:12" ht="11.25" customHeight="1" x14ac:dyDescent="0.2">
      <c r="A21" s="31" t="s">
        <v>502</v>
      </c>
      <c r="B21" s="640">
        <v>8547</v>
      </c>
      <c r="C21" s="640">
        <v>8402</v>
      </c>
      <c r="D21" s="640">
        <v>2069</v>
      </c>
      <c r="E21" s="640">
        <v>1903</v>
      </c>
      <c r="F21" s="640">
        <v>4230</v>
      </c>
      <c r="G21" s="640">
        <v>91</v>
      </c>
      <c r="H21" s="640">
        <v>109</v>
      </c>
      <c r="I21" s="640">
        <v>137</v>
      </c>
      <c r="J21" s="640">
        <v>8</v>
      </c>
      <c r="K21" s="126"/>
      <c r="L21" s="126"/>
    </row>
    <row r="22" spans="1:12" ht="5.15" customHeight="1" thickBot="1" x14ac:dyDescent="0.25">
      <c r="A22" s="345"/>
      <c r="B22" s="345"/>
      <c r="C22" s="345"/>
      <c r="D22" s="345"/>
      <c r="E22" s="345"/>
      <c r="F22" s="345"/>
      <c r="G22" s="345"/>
      <c r="H22" s="345"/>
      <c r="I22" s="345"/>
      <c r="J22" s="345"/>
      <c r="K22" s="126"/>
      <c r="L22" s="126"/>
    </row>
    <row r="23" spans="1:12" ht="13.5" customHeight="1" thickTop="1" x14ac:dyDescent="0.2">
      <c r="A23" s="210" t="s">
        <v>1300</v>
      </c>
      <c r="B23" s="34"/>
      <c r="C23" s="34"/>
      <c r="D23" s="34"/>
      <c r="E23" s="34"/>
      <c r="F23" s="34"/>
      <c r="G23" s="34"/>
      <c r="H23" s="34"/>
      <c r="I23" s="34"/>
      <c r="J23" s="34"/>
    </row>
    <row r="25" spans="1:12" ht="10.4" customHeight="1" x14ac:dyDescent="0.2">
      <c r="B25" s="126"/>
      <c r="C25" s="126"/>
      <c r="D25" s="126"/>
      <c r="E25" s="126"/>
      <c r="F25" s="126"/>
      <c r="G25" s="126"/>
      <c r="H25" s="126"/>
      <c r="I25" s="126"/>
      <c r="J25" s="126"/>
    </row>
    <row r="26" spans="1:12" ht="10.4" customHeight="1" x14ac:dyDescent="0.2">
      <c r="B26" s="126"/>
      <c r="C26" s="126"/>
      <c r="D26" s="126"/>
      <c r="E26" s="126"/>
      <c r="F26" s="126"/>
      <c r="G26" s="126"/>
      <c r="H26" s="126"/>
      <c r="I26" s="126"/>
      <c r="J26" s="126"/>
    </row>
    <row r="27" spans="1:12" ht="10.4" customHeight="1" x14ac:dyDescent="0.2">
      <c r="B27" s="126"/>
      <c r="C27" s="126"/>
      <c r="D27" s="126"/>
      <c r="E27" s="126"/>
      <c r="F27" s="126"/>
      <c r="G27" s="126"/>
      <c r="H27" s="126"/>
      <c r="I27" s="126"/>
      <c r="J27" s="126"/>
    </row>
  </sheetData>
  <mergeCells count="6">
    <mergeCell ref="A1:J1"/>
    <mergeCell ref="B4:B5"/>
    <mergeCell ref="C4:H4"/>
    <mergeCell ref="B3:J3"/>
    <mergeCell ref="I4:I5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43"/>
  <dimension ref="A1:J30"/>
  <sheetViews>
    <sheetView showGridLines="0" zoomScaleSheetLayoutView="100" workbookViewId="0">
      <selection sqref="A1:E1"/>
    </sheetView>
  </sheetViews>
  <sheetFormatPr defaultColWidth="15.453125" defaultRowHeight="10.4" customHeight="1" x14ac:dyDescent="0.2"/>
  <cols>
    <col min="1" max="1" width="27.453125" style="28" customWidth="1"/>
    <col min="2" max="2" width="13.54296875" style="28" customWidth="1"/>
    <col min="3" max="5" width="15.453125" style="28" customWidth="1"/>
    <col min="6" max="6" width="1.54296875" style="28" customWidth="1"/>
    <col min="7" max="16384" width="15.453125" style="28"/>
  </cols>
  <sheetData>
    <row r="1" spans="1:10" ht="15" customHeight="1" x14ac:dyDescent="0.2">
      <c r="A1" s="1469" t="s">
        <v>1537</v>
      </c>
      <c r="B1" s="1469"/>
      <c r="C1" s="1469"/>
      <c r="D1" s="1469"/>
      <c r="E1" s="1469"/>
    </row>
    <row r="2" spans="1:10" ht="12.75" customHeight="1" x14ac:dyDescent="0.2">
      <c r="A2" s="136">
        <v>2024</v>
      </c>
      <c r="B2" s="357"/>
      <c r="C2" s="357"/>
      <c r="D2" s="357"/>
      <c r="E2" s="1069" t="s">
        <v>387</v>
      </c>
    </row>
    <row r="3" spans="1:10" ht="22.4" customHeight="1" x14ac:dyDescent="0.2">
      <c r="A3" s="1045" t="s">
        <v>515</v>
      </c>
      <c r="B3" s="970" t="s">
        <v>1</v>
      </c>
      <c r="C3" s="970" t="s">
        <v>279</v>
      </c>
      <c r="D3" s="970" t="s">
        <v>86</v>
      </c>
      <c r="E3" s="1045" t="s">
        <v>87</v>
      </c>
    </row>
    <row r="4" spans="1:10" ht="5.15" customHeight="1" x14ac:dyDescent="0.2">
      <c r="A4" s="134"/>
      <c r="B4" s="359"/>
      <c r="C4" s="359"/>
      <c r="D4" s="360"/>
      <c r="E4" s="360"/>
    </row>
    <row r="5" spans="1:10" s="31" customFormat="1" ht="12" customHeight="1" x14ac:dyDescent="0.2">
      <c r="A5" s="133" t="s">
        <v>506</v>
      </c>
      <c r="B5" s="680">
        <v>431564</v>
      </c>
      <c r="C5" s="680">
        <v>430864</v>
      </c>
      <c r="D5" s="680">
        <v>235</v>
      </c>
      <c r="E5" s="680">
        <v>465</v>
      </c>
      <c r="G5" s="135"/>
      <c r="H5" s="135"/>
      <c r="I5" s="135"/>
      <c r="J5" s="135"/>
    </row>
    <row r="6" spans="1:10" ht="12" customHeight="1" x14ac:dyDescent="0.2">
      <c r="A6" s="137" t="s">
        <v>488</v>
      </c>
      <c r="B6" s="680">
        <v>366571</v>
      </c>
      <c r="C6" s="640">
        <v>365982</v>
      </c>
      <c r="D6" s="640">
        <v>178</v>
      </c>
      <c r="E6" s="640">
        <v>411</v>
      </c>
      <c r="G6" s="135"/>
      <c r="H6" s="135"/>
      <c r="I6" s="135"/>
      <c r="J6" s="135"/>
    </row>
    <row r="7" spans="1:10" ht="12" customHeight="1" x14ac:dyDescent="0.2">
      <c r="A7" s="361" t="s">
        <v>516</v>
      </c>
      <c r="B7" s="681">
        <v>182</v>
      </c>
      <c r="C7" s="532">
        <v>177</v>
      </c>
      <c r="D7" s="532">
        <v>2</v>
      </c>
      <c r="E7" s="532">
        <v>3</v>
      </c>
      <c r="G7" s="135"/>
    </row>
    <row r="8" spans="1:10" ht="12" customHeight="1" x14ac:dyDescent="0.2">
      <c r="A8" s="361" t="s">
        <v>517</v>
      </c>
      <c r="B8" s="681">
        <v>198714</v>
      </c>
      <c r="C8" s="532">
        <v>198490</v>
      </c>
      <c r="D8" s="532">
        <v>60</v>
      </c>
      <c r="E8" s="532">
        <v>164</v>
      </c>
      <c r="G8" s="135"/>
    </row>
    <row r="9" spans="1:10" ht="12" customHeight="1" x14ac:dyDescent="0.2">
      <c r="A9" s="361" t="s">
        <v>518</v>
      </c>
      <c r="B9" s="681">
        <v>104063</v>
      </c>
      <c r="C9" s="532">
        <v>103778</v>
      </c>
      <c r="D9" s="532">
        <v>83</v>
      </c>
      <c r="E9" s="532">
        <v>202</v>
      </c>
      <c r="G9" s="135"/>
    </row>
    <row r="10" spans="1:10" ht="12" customHeight="1" x14ac:dyDescent="0.2">
      <c r="A10" s="361" t="s">
        <v>519</v>
      </c>
      <c r="B10" s="681">
        <v>1667</v>
      </c>
      <c r="C10" s="532">
        <v>1654</v>
      </c>
      <c r="D10" s="532">
        <v>7</v>
      </c>
      <c r="E10" s="532">
        <v>6</v>
      </c>
      <c r="G10" s="135"/>
    </row>
    <row r="11" spans="1:10" ht="12" customHeight="1" x14ac:dyDescent="0.2">
      <c r="A11" s="361" t="s">
        <v>520</v>
      </c>
      <c r="B11" s="681">
        <v>1225</v>
      </c>
      <c r="C11" s="532">
        <v>1221</v>
      </c>
      <c r="D11" s="532">
        <v>2</v>
      </c>
      <c r="E11" s="532">
        <v>2</v>
      </c>
      <c r="G11" s="135"/>
    </row>
    <row r="12" spans="1:10" ht="12" customHeight="1" x14ac:dyDescent="0.2">
      <c r="A12" s="361" t="s">
        <v>521</v>
      </c>
      <c r="B12" s="681">
        <v>2693</v>
      </c>
      <c r="C12" s="532">
        <v>2672</v>
      </c>
      <c r="D12" s="532">
        <v>16</v>
      </c>
      <c r="E12" s="532">
        <v>5</v>
      </c>
      <c r="G12" s="135"/>
    </row>
    <row r="13" spans="1:10" ht="12" customHeight="1" x14ac:dyDescent="0.2">
      <c r="A13" s="361" t="s">
        <v>522</v>
      </c>
      <c r="B13" s="681">
        <v>58027</v>
      </c>
      <c r="C13" s="532">
        <v>57990</v>
      </c>
      <c r="D13" s="532">
        <v>8</v>
      </c>
      <c r="E13" s="532">
        <v>29</v>
      </c>
      <c r="G13" s="135"/>
    </row>
    <row r="14" spans="1:10" ht="12" customHeight="1" x14ac:dyDescent="0.2">
      <c r="A14" s="31" t="s">
        <v>501</v>
      </c>
      <c r="B14" s="680">
        <v>49939</v>
      </c>
      <c r="C14" s="640">
        <v>49856</v>
      </c>
      <c r="D14" s="640">
        <v>29</v>
      </c>
      <c r="E14" s="640">
        <v>54</v>
      </c>
      <c r="G14" s="135"/>
      <c r="H14" s="135"/>
      <c r="I14" s="135"/>
      <c r="J14" s="135"/>
    </row>
    <row r="15" spans="1:10" ht="12" customHeight="1" x14ac:dyDescent="0.2">
      <c r="A15" s="361" t="s">
        <v>523</v>
      </c>
      <c r="B15" s="681">
        <v>22653</v>
      </c>
      <c r="C15" s="532">
        <v>22648</v>
      </c>
      <c r="D15" s="532">
        <v>0</v>
      </c>
      <c r="E15" s="532">
        <v>5</v>
      </c>
      <c r="G15" s="135"/>
    </row>
    <row r="16" spans="1:10" ht="12" customHeight="1" x14ac:dyDescent="0.2">
      <c r="A16" s="361" t="s">
        <v>524</v>
      </c>
      <c r="B16" s="681">
        <v>634</v>
      </c>
      <c r="C16" s="532">
        <v>631</v>
      </c>
      <c r="D16" s="532">
        <v>2</v>
      </c>
      <c r="E16" s="532">
        <v>1</v>
      </c>
      <c r="G16" s="135"/>
    </row>
    <row r="17" spans="1:10" ht="12" customHeight="1" x14ac:dyDescent="0.2">
      <c r="A17" s="361" t="s">
        <v>525</v>
      </c>
      <c r="B17" s="681">
        <v>3616</v>
      </c>
      <c r="C17" s="532">
        <v>3613</v>
      </c>
      <c r="D17" s="532">
        <v>0</v>
      </c>
      <c r="E17" s="532">
        <v>3</v>
      </c>
      <c r="G17" s="135"/>
    </row>
    <row r="18" spans="1:10" ht="12" customHeight="1" x14ac:dyDescent="0.2">
      <c r="A18" s="361" t="s">
        <v>526</v>
      </c>
      <c r="B18" s="681">
        <v>4309</v>
      </c>
      <c r="C18" s="532">
        <v>4298</v>
      </c>
      <c r="D18" s="532">
        <v>3</v>
      </c>
      <c r="E18" s="532">
        <v>8</v>
      </c>
      <c r="G18" s="135"/>
    </row>
    <row r="19" spans="1:10" ht="12" customHeight="1" x14ac:dyDescent="0.2">
      <c r="A19" s="361" t="s">
        <v>527</v>
      </c>
      <c r="B19" s="681">
        <v>18180</v>
      </c>
      <c r="C19" s="532">
        <v>18119</v>
      </c>
      <c r="D19" s="532">
        <v>24</v>
      </c>
      <c r="E19" s="532">
        <v>37</v>
      </c>
      <c r="G19" s="135"/>
    </row>
    <row r="20" spans="1:10" ht="12" customHeight="1" x14ac:dyDescent="0.2">
      <c r="A20" s="361" t="s">
        <v>522</v>
      </c>
      <c r="B20" s="681">
        <v>547</v>
      </c>
      <c r="C20" s="532">
        <v>547</v>
      </c>
      <c r="D20" s="532">
        <v>0</v>
      </c>
      <c r="E20" s="532">
        <v>0</v>
      </c>
      <c r="G20" s="135"/>
    </row>
    <row r="21" spans="1:10" ht="12" customHeight="1" x14ac:dyDescent="0.2">
      <c r="A21" s="31" t="s">
        <v>528</v>
      </c>
      <c r="B21" s="680">
        <v>15054</v>
      </c>
      <c r="C21" s="640">
        <v>15026</v>
      </c>
      <c r="D21" s="640">
        <v>28</v>
      </c>
      <c r="E21" s="640">
        <v>0</v>
      </c>
      <c r="G21" s="135"/>
      <c r="H21" s="135"/>
      <c r="I21" s="135"/>
      <c r="J21" s="135"/>
    </row>
    <row r="22" spans="1:10" ht="12" customHeight="1" x14ac:dyDescent="0.2">
      <c r="A22" s="361" t="s">
        <v>516</v>
      </c>
      <c r="B22" s="681">
        <v>2199</v>
      </c>
      <c r="C22" s="532">
        <v>2199</v>
      </c>
      <c r="D22" s="532">
        <v>0</v>
      </c>
      <c r="E22" s="532">
        <v>0</v>
      </c>
      <c r="G22" s="135"/>
    </row>
    <row r="23" spans="1:10" ht="12" customHeight="1" x14ac:dyDescent="0.2">
      <c r="A23" s="361" t="s">
        <v>517</v>
      </c>
      <c r="B23" s="681">
        <v>2069</v>
      </c>
      <c r="C23" s="532">
        <v>2065</v>
      </c>
      <c r="D23" s="532">
        <v>4</v>
      </c>
      <c r="E23" s="532">
        <v>0</v>
      </c>
      <c r="G23" s="135"/>
    </row>
    <row r="24" spans="1:10" ht="12" customHeight="1" x14ac:dyDescent="0.2">
      <c r="A24" s="361" t="s">
        <v>518</v>
      </c>
      <c r="B24" s="681">
        <v>3388</v>
      </c>
      <c r="C24" s="532">
        <v>3387</v>
      </c>
      <c r="D24" s="532">
        <v>1</v>
      </c>
      <c r="E24" s="532">
        <v>0</v>
      </c>
      <c r="G24" s="135"/>
    </row>
    <row r="25" spans="1:10" ht="11.25" customHeight="1" x14ac:dyDescent="0.2">
      <c r="A25" s="361" t="s">
        <v>519</v>
      </c>
      <c r="B25" s="681">
        <v>1055</v>
      </c>
      <c r="C25" s="532">
        <v>1048</v>
      </c>
      <c r="D25" s="532">
        <v>7</v>
      </c>
      <c r="E25" s="532">
        <v>0</v>
      </c>
      <c r="G25" s="135"/>
    </row>
    <row r="26" spans="1:10" ht="12" customHeight="1" x14ac:dyDescent="0.2">
      <c r="A26" s="361" t="s">
        <v>520</v>
      </c>
      <c r="B26" s="681">
        <v>303</v>
      </c>
      <c r="C26" s="532">
        <v>293</v>
      </c>
      <c r="D26" s="532">
        <v>10</v>
      </c>
      <c r="E26" s="532">
        <v>0</v>
      </c>
      <c r="G26" s="135"/>
    </row>
    <row r="27" spans="1:10" ht="12" customHeight="1" x14ac:dyDescent="0.2">
      <c r="A27" s="361" t="s">
        <v>521</v>
      </c>
      <c r="B27" s="681">
        <v>6028</v>
      </c>
      <c r="C27" s="532">
        <v>6022</v>
      </c>
      <c r="D27" s="532">
        <v>6</v>
      </c>
      <c r="E27" s="532">
        <v>0</v>
      </c>
      <c r="G27" s="135"/>
    </row>
    <row r="28" spans="1:10" ht="12" customHeight="1" x14ac:dyDescent="0.2">
      <c r="A28" s="361" t="s">
        <v>529</v>
      </c>
      <c r="B28" s="681">
        <v>12</v>
      </c>
      <c r="C28" s="532">
        <v>12</v>
      </c>
      <c r="D28" s="532">
        <v>0</v>
      </c>
      <c r="E28" s="532">
        <v>0</v>
      </c>
      <c r="G28" s="135"/>
    </row>
    <row r="29" spans="1:10" ht="5.15" customHeight="1" thickBot="1" x14ac:dyDescent="0.25">
      <c r="A29" s="345"/>
      <c r="B29" s="345"/>
      <c r="C29" s="345"/>
      <c r="D29" s="345"/>
      <c r="E29" s="345"/>
    </row>
    <row r="30" spans="1:10" ht="16.5" customHeight="1" thickTop="1" x14ac:dyDescent="0.2">
      <c r="A30" s="210" t="s">
        <v>1300</v>
      </c>
      <c r="B30" s="34"/>
      <c r="C30" s="34"/>
      <c r="D30" s="34"/>
      <c r="E30" s="34"/>
    </row>
  </sheetData>
  <mergeCells count="1">
    <mergeCell ref="A1:E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4"/>
  <dimension ref="A1:P57"/>
  <sheetViews>
    <sheetView showGridLines="0" zoomScaleSheetLayoutView="100" workbookViewId="0">
      <selection sqref="A1:N56"/>
    </sheetView>
  </sheetViews>
  <sheetFormatPr defaultColWidth="9.453125" defaultRowHeight="12.5" x14ac:dyDescent="0.25"/>
  <cols>
    <col min="1" max="1" width="12.54296875" style="27" customWidth="1"/>
    <col min="2" max="2" width="7.453125" style="27" customWidth="1"/>
    <col min="3" max="14" width="6.453125" style="27" customWidth="1"/>
    <col min="15" max="15" width="1.54296875" style="27" customWidth="1"/>
    <col min="16" max="25" width="7.453125" style="27" customWidth="1"/>
    <col min="26" max="16384" width="9.453125" style="27"/>
  </cols>
  <sheetData>
    <row r="1" spans="1:16" ht="15" customHeight="1" x14ac:dyDescent="0.25">
      <c r="A1" s="1476" t="s">
        <v>2274</v>
      </c>
      <c r="B1" s="1476"/>
      <c r="C1" s="1476"/>
      <c r="D1" s="1476"/>
      <c r="E1" s="1476"/>
      <c r="F1" s="1476"/>
      <c r="G1" s="1476"/>
      <c r="H1" s="1476"/>
      <c r="I1" s="1476"/>
      <c r="J1" s="1476"/>
      <c r="K1" s="1476"/>
      <c r="L1" s="1476"/>
      <c r="M1" s="1476"/>
      <c r="N1" s="1476"/>
    </row>
    <row r="2" spans="1:16" s="340" customFormat="1" ht="12.75" customHeight="1" x14ac:dyDescent="0.25">
      <c r="A2" s="113">
        <v>2024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477" t="s">
        <v>387</v>
      </c>
      <c r="N2" s="1477"/>
    </row>
    <row r="3" spans="1:16" ht="10.4" customHeight="1" x14ac:dyDescent="0.25">
      <c r="A3" s="349" t="s">
        <v>530</v>
      </c>
      <c r="B3" s="1478" t="s">
        <v>1</v>
      </c>
      <c r="C3" s="1478" t="s">
        <v>531</v>
      </c>
      <c r="D3" s="1478" t="s">
        <v>532</v>
      </c>
      <c r="E3" s="1478" t="s">
        <v>533</v>
      </c>
      <c r="F3" s="1478" t="s">
        <v>534</v>
      </c>
      <c r="G3" s="1478" t="s">
        <v>535</v>
      </c>
      <c r="H3" s="1478" t="s">
        <v>536</v>
      </c>
      <c r="I3" s="1478" t="s">
        <v>537</v>
      </c>
      <c r="J3" s="1478" t="s">
        <v>538</v>
      </c>
      <c r="K3" s="1478" t="s">
        <v>539</v>
      </c>
      <c r="L3" s="1478" t="s">
        <v>540</v>
      </c>
      <c r="M3" s="1478" t="s">
        <v>541</v>
      </c>
      <c r="N3" s="1479" t="s">
        <v>542</v>
      </c>
    </row>
    <row r="4" spans="1:16" ht="10.4" customHeight="1" x14ac:dyDescent="0.25">
      <c r="A4" s="350" t="s">
        <v>1207</v>
      </c>
      <c r="B4" s="1478"/>
      <c r="C4" s="1478"/>
      <c r="D4" s="1478"/>
      <c r="E4" s="1478"/>
      <c r="F4" s="1478"/>
      <c r="G4" s="1478"/>
      <c r="H4" s="1478"/>
      <c r="I4" s="1478"/>
      <c r="J4" s="1478"/>
      <c r="K4" s="1478"/>
      <c r="L4" s="1478"/>
      <c r="M4" s="1478"/>
      <c r="N4" s="1479"/>
    </row>
    <row r="5" spans="1:16" ht="5.15" customHeight="1" x14ac:dyDescent="0.25">
      <c r="A5" s="351"/>
      <c r="B5" s="352"/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</row>
    <row r="6" spans="1:16" s="117" customFormat="1" ht="14.15" customHeight="1" x14ac:dyDescent="0.3">
      <c r="A6" s="115" t="s">
        <v>6</v>
      </c>
      <c r="B6" s="680">
        <v>209715</v>
      </c>
      <c r="C6" s="680">
        <v>15737</v>
      </c>
      <c r="D6" s="680">
        <v>20512</v>
      </c>
      <c r="E6" s="680">
        <v>22796</v>
      </c>
      <c r="F6" s="680">
        <v>17329</v>
      </c>
      <c r="G6" s="680">
        <v>19850</v>
      </c>
      <c r="H6" s="680">
        <v>20193</v>
      </c>
      <c r="I6" s="680">
        <v>14550</v>
      </c>
      <c r="J6" s="680">
        <v>11822</v>
      </c>
      <c r="K6" s="680">
        <v>15053</v>
      </c>
      <c r="L6" s="680">
        <v>15291</v>
      </c>
      <c r="M6" s="680">
        <v>16400</v>
      </c>
      <c r="N6" s="680">
        <v>20182</v>
      </c>
      <c r="P6" s="1312"/>
    </row>
    <row r="7" spans="1:16" ht="11.25" customHeight="1" x14ac:dyDescent="0.3">
      <c r="A7" s="361" t="s">
        <v>1208</v>
      </c>
      <c r="B7" s="681">
        <v>501</v>
      </c>
      <c r="C7" s="681">
        <v>26</v>
      </c>
      <c r="D7" s="681">
        <v>20</v>
      </c>
      <c r="E7" s="681">
        <v>67</v>
      </c>
      <c r="F7" s="681">
        <v>62</v>
      </c>
      <c r="G7" s="681">
        <v>81</v>
      </c>
      <c r="H7" s="681">
        <v>58</v>
      </c>
      <c r="I7" s="681">
        <v>20</v>
      </c>
      <c r="J7" s="681">
        <v>36</v>
      </c>
      <c r="K7" s="681">
        <v>27</v>
      </c>
      <c r="L7" s="681">
        <v>37</v>
      </c>
      <c r="M7" s="681">
        <v>40</v>
      </c>
      <c r="N7" s="681">
        <v>27</v>
      </c>
      <c r="P7" s="1312"/>
    </row>
    <row r="8" spans="1:16" ht="11.25" customHeight="1" x14ac:dyDescent="0.3">
      <c r="A8" s="361" t="s">
        <v>1359</v>
      </c>
      <c r="B8" s="681">
        <v>13</v>
      </c>
      <c r="C8" s="681">
        <v>1</v>
      </c>
      <c r="D8" s="681">
        <v>0</v>
      </c>
      <c r="E8" s="681">
        <v>0</v>
      </c>
      <c r="F8" s="681">
        <v>0</v>
      </c>
      <c r="G8" s="681">
        <v>2</v>
      </c>
      <c r="H8" s="681">
        <v>0</v>
      </c>
      <c r="I8" s="681">
        <v>0</v>
      </c>
      <c r="J8" s="681">
        <v>0</v>
      </c>
      <c r="K8" s="681">
        <v>1</v>
      </c>
      <c r="L8" s="681">
        <v>0</v>
      </c>
      <c r="M8" s="681">
        <v>1</v>
      </c>
      <c r="N8" s="681">
        <v>8</v>
      </c>
      <c r="P8" s="1312"/>
    </row>
    <row r="9" spans="1:16" ht="11.25" customHeight="1" x14ac:dyDescent="0.3">
      <c r="A9" s="361" t="s">
        <v>1209</v>
      </c>
      <c r="B9" s="681">
        <v>61</v>
      </c>
      <c r="C9" s="681">
        <v>6</v>
      </c>
      <c r="D9" s="681">
        <v>4</v>
      </c>
      <c r="E9" s="681">
        <v>6</v>
      </c>
      <c r="F9" s="681">
        <v>4</v>
      </c>
      <c r="G9" s="681">
        <v>4</v>
      </c>
      <c r="H9" s="681">
        <v>6</v>
      </c>
      <c r="I9" s="681">
        <v>2</v>
      </c>
      <c r="J9" s="681">
        <v>2</v>
      </c>
      <c r="K9" s="681">
        <v>5</v>
      </c>
      <c r="L9" s="681">
        <v>9</v>
      </c>
      <c r="M9" s="681">
        <v>5</v>
      </c>
      <c r="N9" s="681">
        <v>8</v>
      </c>
      <c r="P9" s="1312"/>
    </row>
    <row r="10" spans="1:16" s="340" customFormat="1" ht="11.25" customHeight="1" x14ac:dyDescent="0.3">
      <c r="A10" s="361" t="s">
        <v>1210</v>
      </c>
      <c r="B10" s="681">
        <v>4684</v>
      </c>
      <c r="C10" s="681">
        <v>442</v>
      </c>
      <c r="D10" s="681">
        <v>281</v>
      </c>
      <c r="E10" s="681">
        <v>370</v>
      </c>
      <c r="F10" s="681">
        <v>418</v>
      </c>
      <c r="G10" s="681">
        <v>641</v>
      </c>
      <c r="H10" s="681">
        <v>453</v>
      </c>
      <c r="I10" s="681">
        <v>381</v>
      </c>
      <c r="J10" s="681">
        <v>240</v>
      </c>
      <c r="K10" s="681">
        <v>298</v>
      </c>
      <c r="L10" s="681">
        <v>311</v>
      </c>
      <c r="M10" s="681">
        <v>353</v>
      </c>
      <c r="N10" s="681">
        <v>496</v>
      </c>
      <c r="P10" s="1312"/>
    </row>
    <row r="11" spans="1:16" ht="11.25" customHeight="1" x14ac:dyDescent="0.3">
      <c r="A11" s="361" t="s">
        <v>1944</v>
      </c>
      <c r="B11" s="681">
        <v>13423</v>
      </c>
      <c r="C11" s="681">
        <v>974</v>
      </c>
      <c r="D11" s="681">
        <v>1131</v>
      </c>
      <c r="E11" s="681">
        <v>1181</v>
      </c>
      <c r="F11" s="681">
        <v>1257</v>
      </c>
      <c r="G11" s="681">
        <v>1334</v>
      </c>
      <c r="H11" s="681">
        <v>1117</v>
      </c>
      <c r="I11" s="681">
        <v>1095</v>
      </c>
      <c r="J11" s="681">
        <v>904</v>
      </c>
      <c r="K11" s="681">
        <v>1086</v>
      </c>
      <c r="L11" s="681">
        <v>1215</v>
      </c>
      <c r="M11" s="681">
        <v>1090</v>
      </c>
      <c r="N11" s="681">
        <v>1039</v>
      </c>
      <c r="P11" s="1312"/>
    </row>
    <row r="12" spans="1:16" ht="11.25" customHeight="1" x14ac:dyDescent="0.3">
      <c r="A12" s="361" t="s">
        <v>2068</v>
      </c>
      <c r="B12" s="681">
        <v>3122</v>
      </c>
      <c r="C12" s="681">
        <v>128</v>
      </c>
      <c r="D12" s="681">
        <v>123</v>
      </c>
      <c r="E12" s="681">
        <v>160</v>
      </c>
      <c r="F12" s="681">
        <v>171</v>
      </c>
      <c r="G12" s="681">
        <v>133</v>
      </c>
      <c r="H12" s="681">
        <v>242</v>
      </c>
      <c r="I12" s="681">
        <v>294</v>
      </c>
      <c r="J12" s="681">
        <v>304</v>
      </c>
      <c r="K12" s="681">
        <v>353</v>
      </c>
      <c r="L12" s="681">
        <v>313</v>
      </c>
      <c r="M12" s="681">
        <v>335</v>
      </c>
      <c r="N12" s="681">
        <v>566</v>
      </c>
      <c r="P12" s="1312"/>
    </row>
    <row r="13" spans="1:16" ht="11.25" customHeight="1" x14ac:dyDescent="0.3">
      <c r="A13" s="361" t="s">
        <v>1211</v>
      </c>
      <c r="B13" s="681">
        <v>43</v>
      </c>
      <c r="C13" s="681">
        <v>4</v>
      </c>
      <c r="D13" s="681">
        <v>2</v>
      </c>
      <c r="E13" s="681">
        <v>3</v>
      </c>
      <c r="F13" s="681">
        <v>3</v>
      </c>
      <c r="G13" s="681">
        <v>5</v>
      </c>
      <c r="H13" s="681">
        <v>2</v>
      </c>
      <c r="I13" s="681">
        <v>1</v>
      </c>
      <c r="J13" s="681">
        <v>3</v>
      </c>
      <c r="K13" s="681">
        <v>3</v>
      </c>
      <c r="L13" s="681">
        <v>3</v>
      </c>
      <c r="M13" s="681">
        <v>10</v>
      </c>
      <c r="N13" s="681">
        <v>4</v>
      </c>
      <c r="P13" s="1312"/>
    </row>
    <row r="14" spans="1:16" ht="11.25" customHeight="1" x14ac:dyDescent="0.3">
      <c r="A14" s="361" t="s">
        <v>1212</v>
      </c>
      <c r="B14" s="681">
        <v>9631</v>
      </c>
      <c r="C14" s="681">
        <v>930</v>
      </c>
      <c r="D14" s="681">
        <v>1679</v>
      </c>
      <c r="E14" s="681">
        <v>1265</v>
      </c>
      <c r="F14" s="681">
        <v>801</v>
      </c>
      <c r="G14" s="681">
        <v>1046</v>
      </c>
      <c r="H14" s="681">
        <v>1459</v>
      </c>
      <c r="I14" s="681">
        <v>363</v>
      </c>
      <c r="J14" s="681">
        <v>274</v>
      </c>
      <c r="K14" s="681">
        <v>369</v>
      </c>
      <c r="L14" s="681">
        <v>344</v>
      </c>
      <c r="M14" s="681">
        <v>503</v>
      </c>
      <c r="N14" s="681">
        <v>598</v>
      </c>
      <c r="P14" s="1312"/>
    </row>
    <row r="15" spans="1:16" s="122" customFormat="1" ht="11.25" customHeight="1" x14ac:dyDescent="0.3">
      <c r="A15" s="361" t="s">
        <v>1538</v>
      </c>
      <c r="B15" s="681">
        <v>2323</v>
      </c>
      <c r="C15" s="681">
        <v>91</v>
      </c>
      <c r="D15" s="681">
        <v>134</v>
      </c>
      <c r="E15" s="681">
        <v>160</v>
      </c>
      <c r="F15" s="681">
        <v>178</v>
      </c>
      <c r="G15" s="681">
        <v>198</v>
      </c>
      <c r="H15" s="681">
        <v>493</v>
      </c>
      <c r="I15" s="681">
        <v>113</v>
      </c>
      <c r="J15" s="681">
        <v>87</v>
      </c>
      <c r="K15" s="681">
        <v>109</v>
      </c>
      <c r="L15" s="681">
        <v>165</v>
      </c>
      <c r="M15" s="681">
        <v>196</v>
      </c>
      <c r="N15" s="681">
        <v>399</v>
      </c>
      <c r="P15" s="1312"/>
    </row>
    <row r="16" spans="1:16" ht="11.25" customHeight="1" x14ac:dyDescent="0.3">
      <c r="A16" s="361" t="s">
        <v>2071</v>
      </c>
      <c r="B16" s="681">
        <v>964</v>
      </c>
      <c r="C16" s="681">
        <v>137</v>
      </c>
      <c r="D16" s="681">
        <v>171</v>
      </c>
      <c r="E16" s="681">
        <v>170</v>
      </c>
      <c r="F16" s="681">
        <v>59</v>
      </c>
      <c r="G16" s="681">
        <v>36</v>
      </c>
      <c r="H16" s="681">
        <v>32</v>
      </c>
      <c r="I16" s="681">
        <v>33</v>
      </c>
      <c r="J16" s="681">
        <v>57</v>
      </c>
      <c r="K16" s="681">
        <v>91</v>
      </c>
      <c r="L16" s="681">
        <v>96</v>
      </c>
      <c r="M16" s="681">
        <v>49</v>
      </c>
      <c r="N16" s="681">
        <v>33</v>
      </c>
      <c r="P16" s="1312"/>
    </row>
    <row r="17" spans="1:16" s="340" customFormat="1" ht="11.25" customHeight="1" x14ac:dyDescent="0.3">
      <c r="A17" s="361" t="s">
        <v>1213</v>
      </c>
      <c r="B17" s="681">
        <v>16214</v>
      </c>
      <c r="C17" s="681">
        <v>1297</v>
      </c>
      <c r="D17" s="681">
        <v>1375</v>
      </c>
      <c r="E17" s="681">
        <v>1822</v>
      </c>
      <c r="F17" s="681">
        <v>1484</v>
      </c>
      <c r="G17" s="681">
        <v>1311</v>
      </c>
      <c r="H17" s="681">
        <v>1339</v>
      </c>
      <c r="I17" s="681">
        <v>998</v>
      </c>
      <c r="J17" s="681">
        <v>1106</v>
      </c>
      <c r="K17" s="681">
        <v>1276</v>
      </c>
      <c r="L17" s="681">
        <v>1040</v>
      </c>
      <c r="M17" s="681">
        <v>1351</v>
      </c>
      <c r="N17" s="681">
        <v>1815</v>
      </c>
      <c r="P17" s="1312"/>
    </row>
    <row r="18" spans="1:16" s="122" customFormat="1" ht="11.25" customHeight="1" x14ac:dyDescent="0.3">
      <c r="A18" s="361" t="s">
        <v>2143</v>
      </c>
      <c r="B18" s="681">
        <v>11</v>
      </c>
      <c r="C18" s="681">
        <v>0</v>
      </c>
      <c r="D18" s="681">
        <v>0</v>
      </c>
      <c r="E18" s="681">
        <v>0</v>
      </c>
      <c r="F18" s="681">
        <v>0</v>
      </c>
      <c r="G18" s="681">
        <v>0</v>
      </c>
      <c r="H18" s="681">
        <v>0</v>
      </c>
      <c r="I18" s="681">
        <v>0</v>
      </c>
      <c r="J18" s="681">
        <v>0</v>
      </c>
      <c r="K18" s="681">
        <v>0</v>
      </c>
      <c r="L18" s="681">
        <v>0</v>
      </c>
      <c r="M18" s="681">
        <v>9</v>
      </c>
      <c r="N18" s="681">
        <v>2</v>
      </c>
      <c r="P18" s="1312"/>
    </row>
    <row r="19" spans="1:16" ht="11.25" customHeight="1" x14ac:dyDescent="0.3">
      <c r="A19" s="361" t="s">
        <v>1214</v>
      </c>
      <c r="B19" s="681">
        <v>32</v>
      </c>
      <c r="C19" s="681">
        <v>2</v>
      </c>
      <c r="D19" s="681">
        <v>4</v>
      </c>
      <c r="E19" s="681">
        <v>2</v>
      </c>
      <c r="F19" s="681">
        <v>5</v>
      </c>
      <c r="G19" s="681">
        <v>4</v>
      </c>
      <c r="H19" s="681">
        <v>3</v>
      </c>
      <c r="I19" s="681">
        <v>2</v>
      </c>
      <c r="J19" s="681">
        <v>1</v>
      </c>
      <c r="K19" s="681">
        <v>1</v>
      </c>
      <c r="L19" s="681">
        <v>3</v>
      </c>
      <c r="M19" s="681">
        <v>4</v>
      </c>
      <c r="N19" s="681">
        <v>1</v>
      </c>
      <c r="P19" s="1312"/>
    </row>
    <row r="20" spans="1:16" ht="11.25" customHeight="1" x14ac:dyDescent="0.3">
      <c r="A20" s="406" t="s">
        <v>1215</v>
      </c>
      <c r="B20" s="681">
        <v>4558</v>
      </c>
      <c r="C20" s="681">
        <v>438</v>
      </c>
      <c r="D20" s="681">
        <v>590</v>
      </c>
      <c r="E20" s="681">
        <v>903</v>
      </c>
      <c r="F20" s="681">
        <v>662</v>
      </c>
      <c r="G20" s="681">
        <v>467</v>
      </c>
      <c r="H20" s="681">
        <v>433</v>
      </c>
      <c r="I20" s="681">
        <v>217</v>
      </c>
      <c r="J20" s="681">
        <v>135</v>
      </c>
      <c r="K20" s="681">
        <v>147</v>
      </c>
      <c r="L20" s="681">
        <v>154</v>
      </c>
      <c r="M20" s="681">
        <v>169</v>
      </c>
      <c r="N20" s="681">
        <v>243</v>
      </c>
      <c r="P20" s="1312"/>
    </row>
    <row r="21" spans="1:16" ht="11.25" customHeight="1" x14ac:dyDescent="0.3">
      <c r="A21" s="361" t="s">
        <v>1216</v>
      </c>
      <c r="B21" s="681">
        <v>5003</v>
      </c>
      <c r="C21" s="681">
        <v>406</v>
      </c>
      <c r="D21" s="681">
        <v>453</v>
      </c>
      <c r="E21" s="681">
        <v>390</v>
      </c>
      <c r="F21" s="681">
        <v>379</v>
      </c>
      <c r="G21" s="681">
        <v>410</v>
      </c>
      <c r="H21" s="681">
        <v>360</v>
      </c>
      <c r="I21" s="681">
        <v>516</v>
      </c>
      <c r="J21" s="681">
        <v>373</v>
      </c>
      <c r="K21" s="681">
        <v>510</v>
      </c>
      <c r="L21" s="681">
        <v>424</v>
      </c>
      <c r="M21" s="681">
        <v>341</v>
      </c>
      <c r="N21" s="681">
        <v>441</v>
      </c>
      <c r="P21" s="1312"/>
    </row>
    <row r="22" spans="1:16" s="122" customFormat="1" ht="11.25" customHeight="1" x14ac:dyDescent="0.3">
      <c r="A22" s="361" t="s">
        <v>1217</v>
      </c>
      <c r="B22" s="681">
        <v>729</v>
      </c>
      <c r="C22" s="681">
        <v>61</v>
      </c>
      <c r="D22" s="681">
        <v>63</v>
      </c>
      <c r="E22" s="681">
        <v>71</v>
      </c>
      <c r="F22" s="681">
        <v>46</v>
      </c>
      <c r="G22" s="681">
        <v>100</v>
      </c>
      <c r="H22" s="681">
        <v>79</v>
      </c>
      <c r="I22" s="681">
        <v>50</v>
      </c>
      <c r="J22" s="681">
        <v>65</v>
      </c>
      <c r="K22" s="681">
        <v>53</v>
      </c>
      <c r="L22" s="681">
        <v>46</v>
      </c>
      <c r="M22" s="681">
        <v>40</v>
      </c>
      <c r="N22" s="681">
        <v>55</v>
      </c>
      <c r="P22" s="1312"/>
    </row>
    <row r="23" spans="1:16" ht="11.25" customHeight="1" x14ac:dyDescent="0.3">
      <c r="A23" s="361" t="s">
        <v>1218</v>
      </c>
      <c r="B23" s="681">
        <v>7217</v>
      </c>
      <c r="C23" s="681">
        <v>543</v>
      </c>
      <c r="D23" s="681">
        <v>609</v>
      </c>
      <c r="E23" s="681">
        <v>518</v>
      </c>
      <c r="F23" s="681">
        <v>540</v>
      </c>
      <c r="G23" s="681">
        <v>795</v>
      </c>
      <c r="H23" s="681">
        <v>716</v>
      </c>
      <c r="I23" s="681">
        <v>534</v>
      </c>
      <c r="J23" s="681">
        <v>518</v>
      </c>
      <c r="K23" s="681">
        <v>562</v>
      </c>
      <c r="L23" s="681">
        <v>578</v>
      </c>
      <c r="M23" s="681">
        <v>548</v>
      </c>
      <c r="N23" s="681">
        <v>756</v>
      </c>
      <c r="P23" s="1312"/>
    </row>
    <row r="24" spans="1:16" ht="11.25" customHeight="1" x14ac:dyDescent="0.3">
      <c r="A24" s="361" t="s">
        <v>1219</v>
      </c>
      <c r="B24" s="681">
        <v>119</v>
      </c>
      <c r="C24" s="681">
        <v>14</v>
      </c>
      <c r="D24" s="681">
        <v>14</v>
      </c>
      <c r="E24" s="681">
        <v>13</v>
      </c>
      <c r="F24" s="681">
        <v>14</v>
      </c>
      <c r="G24" s="681">
        <v>17</v>
      </c>
      <c r="H24" s="681">
        <v>11</v>
      </c>
      <c r="I24" s="681">
        <v>14</v>
      </c>
      <c r="J24" s="681">
        <v>5</v>
      </c>
      <c r="K24" s="681">
        <v>5</v>
      </c>
      <c r="L24" s="681">
        <v>2</v>
      </c>
      <c r="M24" s="681">
        <v>5</v>
      </c>
      <c r="N24" s="681">
        <v>5</v>
      </c>
      <c r="P24" s="1312"/>
    </row>
    <row r="25" spans="1:16" ht="11.25" customHeight="1" x14ac:dyDescent="0.3">
      <c r="A25" s="361" t="s">
        <v>1220</v>
      </c>
      <c r="B25" s="681">
        <v>1830</v>
      </c>
      <c r="C25" s="681">
        <v>125</v>
      </c>
      <c r="D25" s="681">
        <v>210</v>
      </c>
      <c r="E25" s="681">
        <v>322</v>
      </c>
      <c r="F25" s="681">
        <v>256</v>
      </c>
      <c r="G25" s="681">
        <v>105</v>
      </c>
      <c r="H25" s="681">
        <v>113</v>
      </c>
      <c r="I25" s="681">
        <v>103</v>
      </c>
      <c r="J25" s="681">
        <v>119</v>
      </c>
      <c r="K25" s="681">
        <v>121</v>
      </c>
      <c r="L25" s="681">
        <v>119</v>
      </c>
      <c r="M25" s="681">
        <v>136</v>
      </c>
      <c r="N25" s="681">
        <v>101</v>
      </c>
      <c r="P25" s="1312"/>
    </row>
    <row r="26" spans="1:16" ht="11.25" customHeight="1" x14ac:dyDescent="0.3">
      <c r="A26" s="406" t="s">
        <v>2144</v>
      </c>
      <c r="B26" s="681">
        <v>138</v>
      </c>
      <c r="C26" s="681">
        <v>0</v>
      </c>
      <c r="D26" s="681">
        <v>0</v>
      </c>
      <c r="E26" s="681">
        <v>0</v>
      </c>
      <c r="F26" s="681">
        <v>0</v>
      </c>
      <c r="G26" s="681">
        <v>0</v>
      </c>
      <c r="H26" s="681">
        <v>2</v>
      </c>
      <c r="I26" s="681">
        <v>0</v>
      </c>
      <c r="J26" s="681">
        <v>30</v>
      </c>
      <c r="K26" s="681">
        <v>9</v>
      </c>
      <c r="L26" s="681">
        <v>27</v>
      </c>
      <c r="M26" s="681">
        <v>34</v>
      </c>
      <c r="N26" s="681">
        <v>36</v>
      </c>
      <c r="P26" s="1312"/>
    </row>
    <row r="27" spans="1:16" ht="11.25" customHeight="1" x14ac:dyDescent="0.3">
      <c r="A27" s="361" t="s">
        <v>1221</v>
      </c>
      <c r="B27" s="681">
        <v>7502</v>
      </c>
      <c r="C27" s="681">
        <v>641</v>
      </c>
      <c r="D27" s="681">
        <v>740</v>
      </c>
      <c r="E27" s="681">
        <v>914</v>
      </c>
      <c r="F27" s="681">
        <v>706</v>
      </c>
      <c r="G27" s="681">
        <v>717</v>
      </c>
      <c r="H27" s="681">
        <v>766</v>
      </c>
      <c r="I27" s="681">
        <v>559</v>
      </c>
      <c r="J27" s="681">
        <v>396</v>
      </c>
      <c r="K27" s="681">
        <v>480</v>
      </c>
      <c r="L27" s="681">
        <v>500</v>
      </c>
      <c r="M27" s="681">
        <v>510</v>
      </c>
      <c r="N27" s="681">
        <v>573</v>
      </c>
      <c r="P27" s="1312"/>
    </row>
    <row r="28" spans="1:16" ht="11.25" customHeight="1" x14ac:dyDescent="0.3">
      <c r="A28" s="361" t="s">
        <v>1222</v>
      </c>
      <c r="B28" s="681">
        <v>33</v>
      </c>
      <c r="C28" s="681">
        <v>6</v>
      </c>
      <c r="D28" s="681">
        <v>1</v>
      </c>
      <c r="E28" s="681">
        <v>6</v>
      </c>
      <c r="F28" s="681">
        <v>2</v>
      </c>
      <c r="G28" s="681">
        <v>0</v>
      </c>
      <c r="H28" s="681">
        <v>4</v>
      </c>
      <c r="I28" s="681">
        <v>3</v>
      </c>
      <c r="J28" s="681">
        <v>4</v>
      </c>
      <c r="K28" s="681">
        <v>0</v>
      </c>
      <c r="L28" s="681">
        <v>2</v>
      </c>
      <c r="M28" s="681">
        <v>4</v>
      </c>
      <c r="N28" s="681">
        <v>1</v>
      </c>
      <c r="P28" s="1312"/>
    </row>
    <row r="29" spans="1:16" s="122" customFormat="1" ht="11.25" customHeight="1" x14ac:dyDescent="0.3">
      <c r="A29" s="361" t="s">
        <v>1224</v>
      </c>
      <c r="B29" s="681">
        <v>948</v>
      </c>
      <c r="C29" s="681">
        <v>106</v>
      </c>
      <c r="D29" s="681">
        <v>71</v>
      </c>
      <c r="E29" s="681">
        <v>121</v>
      </c>
      <c r="F29" s="681">
        <v>78</v>
      </c>
      <c r="G29" s="681">
        <v>86</v>
      </c>
      <c r="H29" s="681">
        <v>80</v>
      </c>
      <c r="I29" s="681">
        <v>64</v>
      </c>
      <c r="J29" s="681">
        <v>61</v>
      </c>
      <c r="K29" s="681">
        <v>64</v>
      </c>
      <c r="L29" s="681">
        <v>66</v>
      </c>
      <c r="M29" s="681">
        <v>94</v>
      </c>
      <c r="N29" s="681">
        <v>57</v>
      </c>
      <c r="P29" s="1312"/>
    </row>
    <row r="30" spans="1:16" ht="11.25" customHeight="1" x14ac:dyDescent="0.3">
      <c r="A30" s="361" t="s">
        <v>1225</v>
      </c>
      <c r="B30" s="681">
        <v>679</v>
      </c>
      <c r="C30" s="681">
        <v>30</v>
      </c>
      <c r="D30" s="681">
        <v>40</v>
      </c>
      <c r="E30" s="681">
        <v>52</v>
      </c>
      <c r="F30" s="681">
        <v>62</v>
      </c>
      <c r="G30" s="681">
        <v>60</v>
      </c>
      <c r="H30" s="681">
        <v>60</v>
      </c>
      <c r="I30" s="681">
        <v>40</v>
      </c>
      <c r="J30" s="681">
        <v>60</v>
      </c>
      <c r="K30" s="681">
        <v>63</v>
      </c>
      <c r="L30" s="681">
        <v>56</v>
      </c>
      <c r="M30" s="681">
        <v>66</v>
      </c>
      <c r="N30" s="681">
        <v>90</v>
      </c>
      <c r="P30" s="1312"/>
    </row>
    <row r="31" spans="1:16" ht="11.25" customHeight="1" x14ac:dyDescent="0.3">
      <c r="A31" s="406" t="s">
        <v>1941</v>
      </c>
      <c r="B31" s="681">
        <v>2352</v>
      </c>
      <c r="C31" s="681">
        <v>147</v>
      </c>
      <c r="D31" s="681">
        <v>130</v>
      </c>
      <c r="E31" s="681">
        <v>166</v>
      </c>
      <c r="F31" s="681">
        <v>243</v>
      </c>
      <c r="G31" s="681">
        <v>189</v>
      </c>
      <c r="H31" s="681">
        <v>209</v>
      </c>
      <c r="I31" s="681">
        <v>202</v>
      </c>
      <c r="J31" s="681">
        <v>201</v>
      </c>
      <c r="K31" s="681">
        <v>255</v>
      </c>
      <c r="L31" s="681">
        <v>183</v>
      </c>
      <c r="M31" s="681">
        <v>165</v>
      </c>
      <c r="N31" s="681">
        <v>262</v>
      </c>
      <c r="P31" s="1312"/>
    </row>
    <row r="32" spans="1:16" ht="11.25" customHeight="1" x14ac:dyDescent="0.3">
      <c r="A32" s="361" t="s">
        <v>1364</v>
      </c>
      <c r="B32" s="681">
        <v>14</v>
      </c>
      <c r="C32" s="681">
        <v>0</v>
      </c>
      <c r="D32" s="681">
        <v>0</v>
      </c>
      <c r="E32" s="681">
        <v>2</v>
      </c>
      <c r="F32" s="681">
        <v>0</v>
      </c>
      <c r="G32" s="681">
        <v>0</v>
      </c>
      <c r="H32" s="681">
        <v>3</v>
      </c>
      <c r="I32" s="681">
        <v>1</v>
      </c>
      <c r="J32" s="681">
        <v>0</v>
      </c>
      <c r="K32" s="681">
        <v>3</v>
      </c>
      <c r="L32" s="681">
        <v>1</v>
      </c>
      <c r="M32" s="681">
        <v>3</v>
      </c>
      <c r="N32" s="681">
        <v>1</v>
      </c>
      <c r="P32" s="1312"/>
    </row>
    <row r="33" spans="1:16" ht="11.25" customHeight="1" x14ac:dyDescent="0.3">
      <c r="A33" s="361" t="s">
        <v>1226</v>
      </c>
      <c r="B33" s="681">
        <v>33</v>
      </c>
      <c r="C33" s="681">
        <v>4</v>
      </c>
      <c r="D33" s="681">
        <v>4</v>
      </c>
      <c r="E33" s="681">
        <v>2</v>
      </c>
      <c r="F33" s="681">
        <v>3</v>
      </c>
      <c r="G33" s="681">
        <v>4</v>
      </c>
      <c r="H33" s="681">
        <v>1</v>
      </c>
      <c r="I33" s="681">
        <v>1</v>
      </c>
      <c r="J33" s="681">
        <v>2</v>
      </c>
      <c r="K33" s="681">
        <v>2</v>
      </c>
      <c r="L33" s="681">
        <v>2</v>
      </c>
      <c r="M33" s="681">
        <v>4</v>
      </c>
      <c r="N33" s="681">
        <v>4</v>
      </c>
      <c r="P33" s="1312"/>
    </row>
    <row r="34" spans="1:16" ht="11.25" customHeight="1" x14ac:dyDescent="0.3">
      <c r="A34" s="361" t="s">
        <v>1227</v>
      </c>
      <c r="B34" s="681">
        <v>721</v>
      </c>
      <c r="C34" s="681">
        <v>55</v>
      </c>
      <c r="D34" s="681">
        <v>50</v>
      </c>
      <c r="E34" s="681">
        <v>62</v>
      </c>
      <c r="F34" s="681">
        <v>52</v>
      </c>
      <c r="G34" s="681">
        <v>56</v>
      </c>
      <c r="H34" s="681">
        <v>57</v>
      </c>
      <c r="I34" s="681">
        <v>66</v>
      </c>
      <c r="J34" s="681">
        <v>67</v>
      </c>
      <c r="K34" s="681">
        <v>53</v>
      </c>
      <c r="L34" s="681">
        <v>60</v>
      </c>
      <c r="M34" s="681">
        <v>74</v>
      </c>
      <c r="N34" s="681">
        <v>69</v>
      </c>
      <c r="P34" s="1312"/>
    </row>
    <row r="35" spans="1:16" ht="11.25" customHeight="1" x14ac:dyDescent="0.3">
      <c r="A35" s="361" t="s">
        <v>1228</v>
      </c>
      <c r="B35" s="681">
        <v>16698</v>
      </c>
      <c r="C35" s="681">
        <v>1191</v>
      </c>
      <c r="D35" s="681">
        <v>1313</v>
      </c>
      <c r="E35" s="681">
        <v>1802</v>
      </c>
      <c r="F35" s="681">
        <v>1375</v>
      </c>
      <c r="G35" s="681">
        <v>1506</v>
      </c>
      <c r="H35" s="681">
        <v>1451</v>
      </c>
      <c r="I35" s="681">
        <v>1405</v>
      </c>
      <c r="J35" s="681">
        <v>1143</v>
      </c>
      <c r="K35" s="681">
        <v>1362</v>
      </c>
      <c r="L35" s="681">
        <v>1212</v>
      </c>
      <c r="M35" s="681">
        <v>1327</v>
      </c>
      <c r="N35" s="681">
        <v>1611</v>
      </c>
      <c r="P35" s="1312"/>
    </row>
    <row r="36" spans="1:16" ht="11.25" customHeight="1" x14ac:dyDescent="0.3">
      <c r="A36" s="361" t="s">
        <v>1229</v>
      </c>
      <c r="B36" s="681">
        <v>1902</v>
      </c>
      <c r="C36" s="681">
        <v>162</v>
      </c>
      <c r="D36" s="681">
        <v>143</v>
      </c>
      <c r="E36" s="681">
        <v>117</v>
      </c>
      <c r="F36" s="681">
        <v>106</v>
      </c>
      <c r="G36" s="681">
        <v>119</v>
      </c>
      <c r="H36" s="681">
        <v>150</v>
      </c>
      <c r="I36" s="681">
        <v>141</v>
      </c>
      <c r="J36" s="681">
        <v>127</v>
      </c>
      <c r="K36" s="681">
        <v>176</v>
      </c>
      <c r="L36" s="681">
        <v>182</v>
      </c>
      <c r="M36" s="681">
        <v>225</v>
      </c>
      <c r="N36" s="681">
        <v>254</v>
      </c>
      <c r="P36" s="1312"/>
    </row>
    <row r="37" spans="1:16" ht="11.25" customHeight="1" x14ac:dyDescent="0.3">
      <c r="A37" s="361" t="s">
        <v>1230</v>
      </c>
      <c r="B37" s="681">
        <v>3087</v>
      </c>
      <c r="C37" s="681">
        <v>182</v>
      </c>
      <c r="D37" s="681">
        <v>679</v>
      </c>
      <c r="E37" s="681">
        <v>464</v>
      </c>
      <c r="F37" s="681">
        <v>161</v>
      </c>
      <c r="G37" s="681">
        <v>200</v>
      </c>
      <c r="H37" s="681">
        <v>478</v>
      </c>
      <c r="I37" s="681">
        <v>159</v>
      </c>
      <c r="J37" s="681">
        <v>141</v>
      </c>
      <c r="K37" s="681">
        <v>173</v>
      </c>
      <c r="L37" s="681">
        <v>170</v>
      </c>
      <c r="M37" s="681">
        <v>155</v>
      </c>
      <c r="N37" s="681">
        <v>125</v>
      </c>
      <c r="P37" s="1312"/>
    </row>
    <row r="38" spans="1:16" ht="11.25" customHeight="1" x14ac:dyDescent="0.3">
      <c r="A38" s="361" t="s">
        <v>1231</v>
      </c>
      <c r="B38" s="681">
        <v>7593</v>
      </c>
      <c r="C38" s="681">
        <v>676</v>
      </c>
      <c r="D38" s="681">
        <v>817</v>
      </c>
      <c r="E38" s="681">
        <v>1443</v>
      </c>
      <c r="F38" s="681">
        <v>407</v>
      </c>
      <c r="G38" s="681">
        <v>557</v>
      </c>
      <c r="H38" s="681">
        <v>479</v>
      </c>
      <c r="I38" s="681">
        <v>343</v>
      </c>
      <c r="J38" s="681">
        <v>275</v>
      </c>
      <c r="K38" s="681">
        <v>514</v>
      </c>
      <c r="L38" s="681">
        <v>446</v>
      </c>
      <c r="M38" s="681">
        <v>623</v>
      </c>
      <c r="N38" s="681">
        <v>1013</v>
      </c>
      <c r="P38" s="1312"/>
    </row>
    <row r="39" spans="1:16" ht="11.25" customHeight="1" x14ac:dyDescent="0.3">
      <c r="A39" s="361" t="s">
        <v>1232</v>
      </c>
      <c r="B39" s="681">
        <v>6081</v>
      </c>
      <c r="C39" s="681">
        <v>609</v>
      </c>
      <c r="D39" s="681">
        <v>866</v>
      </c>
      <c r="E39" s="681">
        <v>653</v>
      </c>
      <c r="F39" s="681">
        <v>465</v>
      </c>
      <c r="G39" s="681">
        <v>609</v>
      </c>
      <c r="H39" s="681">
        <v>615</v>
      </c>
      <c r="I39" s="681">
        <v>518</v>
      </c>
      <c r="J39" s="681">
        <v>281</v>
      </c>
      <c r="K39" s="681">
        <v>298</v>
      </c>
      <c r="L39" s="681">
        <v>372</v>
      </c>
      <c r="M39" s="681">
        <v>388</v>
      </c>
      <c r="N39" s="681">
        <v>407</v>
      </c>
      <c r="P39" s="1312"/>
    </row>
    <row r="40" spans="1:16" s="122" customFormat="1" ht="11.25" customHeight="1" x14ac:dyDescent="0.3">
      <c r="A40" s="361" t="s">
        <v>1233</v>
      </c>
      <c r="B40" s="681">
        <v>21613</v>
      </c>
      <c r="C40" s="681">
        <v>2086</v>
      </c>
      <c r="D40" s="681">
        <v>2625</v>
      </c>
      <c r="E40" s="681">
        <v>2143</v>
      </c>
      <c r="F40" s="681">
        <v>1174</v>
      </c>
      <c r="G40" s="681">
        <v>1783</v>
      </c>
      <c r="H40" s="681">
        <v>1752</v>
      </c>
      <c r="I40" s="681">
        <v>1625</v>
      </c>
      <c r="J40" s="681">
        <v>1173</v>
      </c>
      <c r="K40" s="681">
        <v>1496</v>
      </c>
      <c r="L40" s="681">
        <v>1984</v>
      </c>
      <c r="M40" s="681">
        <v>1575</v>
      </c>
      <c r="N40" s="681">
        <v>2197</v>
      </c>
      <c r="P40" s="1312"/>
    </row>
    <row r="41" spans="1:16" ht="11.25" customHeight="1" x14ac:dyDescent="0.3">
      <c r="A41" s="361" t="s">
        <v>1942</v>
      </c>
      <c r="B41" s="681">
        <v>311</v>
      </c>
      <c r="C41" s="681">
        <v>5</v>
      </c>
      <c r="D41" s="681">
        <v>9</v>
      </c>
      <c r="E41" s="681">
        <v>35</v>
      </c>
      <c r="F41" s="681">
        <v>9</v>
      </c>
      <c r="G41" s="681">
        <v>8</v>
      </c>
      <c r="H41" s="681">
        <v>43</v>
      </c>
      <c r="I41" s="681">
        <v>13</v>
      </c>
      <c r="J41" s="681">
        <v>35</v>
      </c>
      <c r="K41" s="681">
        <v>24</v>
      </c>
      <c r="L41" s="681">
        <v>21</v>
      </c>
      <c r="M41" s="681">
        <v>59</v>
      </c>
      <c r="N41" s="681">
        <v>50</v>
      </c>
      <c r="P41" s="1312"/>
    </row>
    <row r="42" spans="1:16" ht="11.25" customHeight="1" x14ac:dyDescent="0.3">
      <c r="A42" s="361" t="s">
        <v>1234</v>
      </c>
      <c r="B42" s="681">
        <v>1346</v>
      </c>
      <c r="C42" s="681">
        <v>105</v>
      </c>
      <c r="D42" s="681">
        <v>117</v>
      </c>
      <c r="E42" s="681">
        <v>106</v>
      </c>
      <c r="F42" s="681">
        <v>105</v>
      </c>
      <c r="G42" s="681">
        <v>94</v>
      </c>
      <c r="H42" s="681">
        <v>121</v>
      </c>
      <c r="I42" s="681">
        <v>75</v>
      </c>
      <c r="J42" s="681">
        <v>42</v>
      </c>
      <c r="K42" s="681">
        <v>166</v>
      </c>
      <c r="L42" s="681">
        <v>206</v>
      </c>
      <c r="M42" s="681">
        <v>108</v>
      </c>
      <c r="N42" s="681">
        <v>101</v>
      </c>
      <c r="P42" s="1312"/>
    </row>
    <row r="43" spans="1:16" ht="11.25" customHeight="1" x14ac:dyDescent="0.3">
      <c r="A43" s="361" t="s">
        <v>1235</v>
      </c>
      <c r="B43" s="681">
        <v>15118</v>
      </c>
      <c r="C43" s="681">
        <v>845</v>
      </c>
      <c r="D43" s="681">
        <v>1783</v>
      </c>
      <c r="E43" s="681">
        <v>2236</v>
      </c>
      <c r="F43" s="681">
        <v>1170</v>
      </c>
      <c r="G43" s="681">
        <v>1434</v>
      </c>
      <c r="H43" s="681">
        <v>1181</v>
      </c>
      <c r="I43" s="681">
        <v>961</v>
      </c>
      <c r="J43" s="681">
        <v>811</v>
      </c>
      <c r="K43" s="681">
        <v>993</v>
      </c>
      <c r="L43" s="681">
        <v>1106</v>
      </c>
      <c r="M43" s="681">
        <v>1280</v>
      </c>
      <c r="N43" s="681">
        <v>1318</v>
      </c>
      <c r="P43" s="1312"/>
    </row>
    <row r="44" spans="1:16" ht="11.25" customHeight="1" x14ac:dyDescent="0.3">
      <c r="A44" s="361" t="s">
        <v>1236</v>
      </c>
      <c r="B44" s="681">
        <v>7819</v>
      </c>
      <c r="C44" s="681">
        <v>309</v>
      </c>
      <c r="D44" s="681">
        <v>594</v>
      </c>
      <c r="E44" s="681">
        <v>930</v>
      </c>
      <c r="F44" s="681">
        <v>758</v>
      </c>
      <c r="G44" s="681">
        <v>850</v>
      </c>
      <c r="H44" s="681">
        <v>972</v>
      </c>
      <c r="I44" s="681">
        <v>631</v>
      </c>
      <c r="J44" s="681">
        <v>438</v>
      </c>
      <c r="K44" s="681">
        <v>450</v>
      </c>
      <c r="L44" s="681">
        <v>552</v>
      </c>
      <c r="M44" s="681">
        <v>583</v>
      </c>
      <c r="N44" s="681">
        <v>752</v>
      </c>
      <c r="P44" s="1312"/>
    </row>
    <row r="45" spans="1:16" ht="11.25" customHeight="1" x14ac:dyDescent="0.3">
      <c r="A45" s="361" t="s">
        <v>1237</v>
      </c>
      <c r="B45" s="681">
        <v>4174</v>
      </c>
      <c r="C45" s="681">
        <v>247</v>
      </c>
      <c r="D45" s="681">
        <v>275</v>
      </c>
      <c r="E45" s="681">
        <v>403</v>
      </c>
      <c r="F45" s="681">
        <v>428</v>
      </c>
      <c r="G45" s="681">
        <v>476</v>
      </c>
      <c r="H45" s="681">
        <v>535</v>
      </c>
      <c r="I45" s="681">
        <v>256</v>
      </c>
      <c r="J45" s="681">
        <v>169</v>
      </c>
      <c r="K45" s="681">
        <v>221</v>
      </c>
      <c r="L45" s="681">
        <v>287</v>
      </c>
      <c r="M45" s="681">
        <v>379</v>
      </c>
      <c r="N45" s="681">
        <v>498</v>
      </c>
      <c r="P45" s="1312"/>
    </row>
    <row r="46" spans="1:16" ht="11.25" customHeight="1" x14ac:dyDescent="0.3">
      <c r="A46" s="361" t="s">
        <v>1238</v>
      </c>
      <c r="B46" s="681">
        <v>643</v>
      </c>
      <c r="C46" s="681">
        <v>85</v>
      </c>
      <c r="D46" s="681">
        <v>20</v>
      </c>
      <c r="E46" s="681">
        <v>40</v>
      </c>
      <c r="F46" s="681">
        <v>38</v>
      </c>
      <c r="G46" s="681">
        <v>68</v>
      </c>
      <c r="H46" s="681">
        <v>59</v>
      </c>
      <c r="I46" s="681">
        <v>43</v>
      </c>
      <c r="J46" s="681">
        <v>31</v>
      </c>
      <c r="K46" s="681">
        <v>57</v>
      </c>
      <c r="L46" s="681">
        <v>70</v>
      </c>
      <c r="M46" s="681">
        <v>55</v>
      </c>
      <c r="N46" s="681">
        <v>77</v>
      </c>
      <c r="P46" s="1312"/>
    </row>
    <row r="47" spans="1:16" ht="11.25" customHeight="1" x14ac:dyDescent="0.3">
      <c r="A47" s="361" t="s">
        <v>1239</v>
      </c>
      <c r="B47" s="681">
        <v>291</v>
      </c>
      <c r="C47" s="681">
        <v>23</v>
      </c>
      <c r="D47" s="681">
        <v>21</v>
      </c>
      <c r="E47" s="681">
        <v>43</v>
      </c>
      <c r="F47" s="681">
        <v>14</v>
      </c>
      <c r="G47" s="681">
        <v>26</v>
      </c>
      <c r="H47" s="681">
        <v>35</v>
      </c>
      <c r="I47" s="681">
        <v>38</v>
      </c>
      <c r="J47" s="681">
        <v>25</v>
      </c>
      <c r="K47" s="681">
        <v>22</v>
      </c>
      <c r="L47" s="681">
        <v>22</v>
      </c>
      <c r="M47" s="681">
        <v>10</v>
      </c>
      <c r="N47" s="681">
        <v>12</v>
      </c>
      <c r="P47" s="1312"/>
    </row>
    <row r="48" spans="1:16" ht="11.25" customHeight="1" x14ac:dyDescent="0.3">
      <c r="A48" s="361" t="s">
        <v>1363</v>
      </c>
      <c r="B48" s="681">
        <v>9760</v>
      </c>
      <c r="C48" s="681">
        <v>549</v>
      </c>
      <c r="D48" s="681">
        <v>1155</v>
      </c>
      <c r="E48" s="681">
        <v>1184</v>
      </c>
      <c r="F48" s="681">
        <v>451</v>
      </c>
      <c r="G48" s="681">
        <v>906</v>
      </c>
      <c r="H48" s="681">
        <v>1225</v>
      </c>
      <c r="I48" s="681">
        <v>551</v>
      </c>
      <c r="J48" s="681">
        <v>181</v>
      </c>
      <c r="K48" s="681">
        <v>1025</v>
      </c>
      <c r="L48" s="681">
        <v>349</v>
      </c>
      <c r="M48" s="681">
        <v>801</v>
      </c>
      <c r="N48" s="681">
        <v>1383</v>
      </c>
      <c r="P48" s="1312"/>
    </row>
    <row r="49" spans="1:16" ht="11.25" customHeight="1" x14ac:dyDescent="0.3">
      <c r="A49" s="361" t="s">
        <v>1240</v>
      </c>
      <c r="B49" s="681">
        <v>11504</v>
      </c>
      <c r="C49" s="681">
        <v>1075</v>
      </c>
      <c r="D49" s="681">
        <v>945</v>
      </c>
      <c r="E49" s="681">
        <v>919</v>
      </c>
      <c r="F49" s="681">
        <v>1171</v>
      </c>
      <c r="G49" s="681">
        <v>1167</v>
      </c>
      <c r="H49" s="681">
        <v>822</v>
      </c>
      <c r="I49" s="681">
        <v>839</v>
      </c>
      <c r="J49" s="681">
        <v>802</v>
      </c>
      <c r="K49" s="681">
        <v>817</v>
      </c>
      <c r="L49" s="681">
        <v>992</v>
      </c>
      <c r="M49" s="681">
        <v>975</v>
      </c>
      <c r="N49" s="681">
        <v>980</v>
      </c>
      <c r="P49" s="1312"/>
    </row>
    <row r="50" spans="1:16" ht="11.25" customHeight="1" x14ac:dyDescent="0.3">
      <c r="A50" s="361" t="s">
        <v>1241</v>
      </c>
      <c r="B50" s="681">
        <v>11740</v>
      </c>
      <c r="C50" s="681">
        <v>569</v>
      </c>
      <c r="D50" s="681">
        <v>725</v>
      </c>
      <c r="E50" s="681">
        <v>974</v>
      </c>
      <c r="F50" s="681">
        <v>1291</v>
      </c>
      <c r="G50" s="681">
        <v>1464</v>
      </c>
      <c r="H50" s="681">
        <v>1360</v>
      </c>
      <c r="I50" s="681">
        <v>631</v>
      </c>
      <c r="J50" s="681">
        <v>644</v>
      </c>
      <c r="K50" s="681">
        <v>828</v>
      </c>
      <c r="L50" s="681">
        <v>995</v>
      </c>
      <c r="M50" s="681">
        <v>1136</v>
      </c>
      <c r="N50" s="681">
        <v>1123</v>
      </c>
      <c r="P50" s="1312"/>
    </row>
    <row r="51" spans="1:16" ht="11.25" customHeight="1" x14ac:dyDescent="0.3">
      <c r="A51" s="361" t="s">
        <v>1242</v>
      </c>
      <c r="B51" s="681">
        <v>6998</v>
      </c>
      <c r="C51" s="681">
        <v>399</v>
      </c>
      <c r="D51" s="681">
        <v>518</v>
      </c>
      <c r="E51" s="681">
        <v>554</v>
      </c>
      <c r="F51" s="681">
        <v>720</v>
      </c>
      <c r="G51" s="681">
        <v>775</v>
      </c>
      <c r="H51" s="681">
        <v>815</v>
      </c>
      <c r="I51" s="681">
        <v>649</v>
      </c>
      <c r="J51" s="681">
        <v>450</v>
      </c>
      <c r="K51" s="681">
        <v>467</v>
      </c>
      <c r="L51" s="681">
        <v>552</v>
      </c>
      <c r="M51" s="681">
        <v>551</v>
      </c>
      <c r="N51" s="681">
        <v>548</v>
      </c>
      <c r="P51" s="1312"/>
    </row>
    <row r="52" spans="1:16" ht="11.25" customHeight="1" x14ac:dyDescent="0.3">
      <c r="A52" s="361" t="s">
        <v>2145</v>
      </c>
      <c r="B52" s="681">
        <v>86</v>
      </c>
      <c r="C52" s="681">
        <v>0</v>
      </c>
      <c r="D52" s="681">
        <v>0</v>
      </c>
      <c r="E52" s="681">
        <v>0</v>
      </c>
      <c r="F52" s="681">
        <v>0</v>
      </c>
      <c r="G52" s="681">
        <v>0</v>
      </c>
      <c r="H52" s="681">
        <v>0</v>
      </c>
      <c r="I52" s="681">
        <v>0</v>
      </c>
      <c r="J52" s="681">
        <v>0</v>
      </c>
      <c r="K52" s="681">
        <v>11</v>
      </c>
      <c r="L52" s="681">
        <v>13</v>
      </c>
      <c r="M52" s="681">
        <v>23</v>
      </c>
      <c r="N52" s="681">
        <v>39</v>
      </c>
      <c r="P52" s="1312"/>
    </row>
    <row r="53" spans="1:16" ht="11.25" customHeight="1" x14ac:dyDescent="0.3">
      <c r="A53" s="361" t="s">
        <v>2146</v>
      </c>
      <c r="B53" s="681">
        <v>53</v>
      </c>
      <c r="C53" s="681">
        <v>6</v>
      </c>
      <c r="D53" s="681">
        <v>8</v>
      </c>
      <c r="E53" s="681">
        <v>2</v>
      </c>
      <c r="F53" s="681">
        <v>1</v>
      </c>
      <c r="G53" s="681">
        <v>7</v>
      </c>
      <c r="H53" s="681">
        <v>2</v>
      </c>
      <c r="I53" s="681">
        <v>0</v>
      </c>
      <c r="J53" s="681">
        <v>4</v>
      </c>
      <c r="K53" s="681">
        <v>7</v>
      </c>
      <c r="L53" s="681">
        <v>4</v>
      </c>
      <c r="M53" s="681">
        <v>8</v>
      </c>
      <c r="N53" s="681">
        <v>4</v>
      </c>
      <c r="P53" s="1312"/>
    </row>
    <row r="54" spans="1:16" ht="3.75" customHeight="1" thickBot="1" x14ac:dyDescent="0.3">
      <c r="A54" s="345"/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</row>
    <row r="55" spans="1:16" ht="18" customHeight="1" thickTop="1" x14ac:dyDescent="0.25">
      <c r="A55" s="1475" t="s">
        <v>2272</v>
      </c>
      <c r="B55" s="1475"/>
      <c r="C55" s="1475"/>
      <c r="D55" s="1475"/>
      <c r="E55" s="1475"/>
      <c r="F55" s="1475"/>
      <c r="G55" s="1475"/>
      <c r="H55" s="1475"/>
      <c r="I55" s="1475"/>
      <c r="J55" s="1475"/>
      <c r="K55" s="1475"/>
      <c r="L55" s="1475"/>
      <c r="M55" s="1475"/>
      <c r="N55" s="1475"/>
    </row>
    <row r="56" spans="1:16" x14ac:dyDescent="0.25">
      <c r="A56" s="201" t="s">
        <v>2273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</row>
    <row r="57" spans="1:16" x14ac:dyDescent="0.25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</sheetData>
  <mergeCells count="16">
    <mergeCell ref="A55:N55"/>
    <mergeCell ref="A1:N1"/>
    <mergeCell ref="M2:N2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B3:B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5"/>
  <dimension ref="A1:AB21"/>
  <sheetViews>
    <sheetView showGridLines="0" zoomScaleSheetLayoutView="100" workbookViewId="0">
      <selection sqref="A1:N1"/>
    </sheetView>
  </sheetViews>
  <sheetFormatPr defaultColWidth="9.453125" defaultRowHeight="9" x14ac:dyDescent="0.2"/>
  <cols>
    <col min="1" max="1" width="14" style="28" customWidth="1"/>
    <col min="2" max="2" width="7" style="28" bestFit="1" customWidth="1"/>
    <col min="3" max="14" width="6.453125" style="28" customWidth="1"/>
    <col min="15" max="15" width="2" style="28" customWidth="1"/>
    <col min="16" max="16384" width="9.453125" style="28"/>
  </cols>
  <sheetData>
    <row r="1" spans="1:28" ht="15" customHeight="1" x14ac:dyDescent="0.2">
      <c r="A1" s="1469" t="s">
        <v>2289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</row>
    <row r="2" spans="1:28" s="125" customFormat="1" ht="11.25" customHeight="1" x14ac:dyDescent="0.2">
      <c r="A2" s="113">
        <v>2024</v>
      </c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480" t="s">
        <v>387</v>
      </c>
      <c r="N2" s="1480"/>
    </row>
    <row r="3" spans="1:28" ht="10.4" customHeight="1" x14ac:dyDescent="0.2">
      <c r="A3" s="348" t="s">
        <v>530</v>
      </c>
      <c r="B3" s="1481" t="s">
        <v>1</v>
      </c>
      <c r="C3" s="1481" t="s">
        <v>531</v>
      </c>
      <c r="D3" s="1481" t="s">
        <v>532</v>
      </c>
      <c r="E3" s="1481" t="s">
        <v>533</v>
      </c>
      <c r="F3" s="1481" t="s">
        <v>534</v>
      </c>
      <c r="G3" s="1481" t="s">
        <v>535</v>
      </c>
      <c r="H3" s="1481" t="s">
        <v>536</v>
      </c>
      <c r="I3" s="1481" t="s">
        <v>537</v>
      </c>
      <c r="J3" s="1481" t="s">
        <v>538</v>
      </c>
      <c r="K3" s="1481" t="s">
        <v>539</v>
      </c>
      <c r="L3" s="1481" t="s">
        <v>540</v>
      </c>
      <c r="M3" s="1481" t="s">
        <v>541</v>
      </c>
      <c r="N3" s="1482" t="s">
        <v>542</v>
      </c>
    </row>
    <row r="4" spans="1:28" ht="10.4" customHeight="1" x14ac:dyDescent="0.2">
      <c r="A4" s="347" t="s">
        <v>1305</v>
      </c>
      <c r="B4" s="1481"/>
      <c r="C4" s="1481"/>
      <c r="D4" s="1481"/>
      <c r="E4" s="1481"/>
      <c r="F4" s="1481"/>
      <c r="G4" s="1481"/>
      <c r="H4" s="1481"/>
      <c r="I4" s="1481"/>
      <c r="J4" s="1481"/>
      <c r="K4" s="1481"/>
      <c r="L4" s="1481"/>
      <c r="M4" s="1481"/>
      <c r="N4" s="1482"/>
    </row>
    <row r="5" spans="1:28" ht="5.15" customHeight="1" x14ac:dyDescent="0.2">
      <c r="A5" s="132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</row>
    <row r="6" spans="1:28" s="125" customFormat="1" ht="11.25" customHeight="1" x14ac:dyDescent="0.2">
      <c r="A6" s="653" t="s">
        <v>6</v>
      </c>
      <c r="B6" s="680">
        <v>209715</v>
      </c>
      <c r="C6" s="680">
        <v>15737</v>
      </c>
      <c r="D6" s="680">
        <v>20512</v>
      </c>
      <c r="E6" s="680">
        <v>22796</v>
      </c>
      <c r="F6" s="680">
        <v>17329</v>
      </c>
      <c r="G6" s="680">
        <v>19850</v>
      </c>
      <c r="H6" s="680">
        <v>20193</v>
      </c>
      <c r="I6" s="680">
        <v>14550</v>
      </c>
      <c r="J6" s="680">
        <v>11822</v>
      </c>
      <c r="K6" s="680">
        <v>15053</v>
      </c>
      <c r="L6" s="680">
        <v>15291</v>
      </c>
      <c r="M6" s="680">
        <v>16400</v>
      </c>
      <c r="N6" s="680">
        <v>20182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</row>
    <row r="7" spans="1:28" ht="11.25" customHeight="1" x14ac:dyDescent="0.2">
      <c r="A7" s="129" t="s">
        <v>2070</v>
      </c>
      <c r="B7" s="681">
        <v>41760</v>
      </c>
      <c r="C7" s="681">
        <v>2494</v>
      </c>
      <c r="D7" s="681">
        <v>3191</v>
      </c>
      <c r="E7" s="681">
        <v>3739</v>
      </c>
      <c r="F7" s="681">
        <v>2823</v>
      </c>
      <c r="G7" s="681">
        <v>3148</v>
      </c>
      <c r="H7" s="681">
        <v>3820</v>
      </c>
      <c r="I7" s="681">
        <v>3317</v>
      </c>
      <c r="J7" s="681">
        <v>2484</v>
      </c>
      <c r="K7" s="681">
        <v>4053</v>
      </c>
      <c r="L7" s="681">
        <v>3484</v>
      </c>
      <c r="M7" s="681">
        <v>4063</v>
      </c>
      <c r="N7" s="681">
        <v>5144</v>
      </c>
      <c r="P7" s="127"/>
    </row>
    <row r="8" spans="1:28" ht="11.25" customHeight="1" x14ac:dyDescent="0.2">
      <c r="A8" s="129" t="s">
        <v>1943</v>
      </c>
      <c r="B8" s="681">
        <v>58304</v>
      </c>
      <c r="C8" s="681">
        <v>4093</v>
      </c>
      <c r="D8" s="681">
        <v>6006</v>
      </c>
      <c r="E8" s="681">
        <v>7865</v>
      </c>
      <c r="F8" s="681">
        <v>5908</v>
      </c>
      <c r="G8" s="681">
        <v>6039</v>
      </c>
      <c r="H8" s="681">
        <v>5810</v>
      </c>
      <c r="I8" s="681">
        <v>3424</v>
      </c>
      <c r="J8" s="681">
        <v>3054</v>
      </c>
      <c r="K8" s="681">
        <v>3468</v>
      </c>
      <c r="L8" s="681">
        <v>3417</v>
      </c>
      <c r="M8" s="681">
        <v>4025</v>
      </c>
      <c r="N8" s="681">
        <v>5195</v>
      </c>
      <c r="P8" s="127"/>
    </row>
    <row r="9" spans="1:28" ht="11.25" customHeight="1" x14ac:dyDescent="0.2">
      <c r="A9" s="129" t="s">
        <v>544</v>
      </c>
      <c r="B9" s="681">
        <v>32561</v>
      </c>
      <c r="C9" s="681">
        <v>3071</v>
      </c>
      <c r="D9" s="681">
        <v>4772</v>
      </c>
      <c r="E9" s="681">
        <v>3667</v>
      </c>
      <c r="F9" s="681">
        <v>2298</v>
      </c>
      <c r="G9" s="681">
        <v>3021</v>
      </c>
      <c r="H9" s="681">
        <v>3480</v>
      </c>
      <c r="I9" s="681">
        <v>1945</v>
      </c>
      <c r="J9" s="681">
        <v>1595</v>
      </c>
      <c r="K9" s="681">
        <v>1826</v>
      </c>
      <c r="L9" s="681">
        <v>2086</v>
      </c>
      <c r="M9" s="681">
        <v>2045</v>
      </c>
      <c r="N9" s="681">
        <v>2755</v>
      </c>
      <c r="P9" s="127"/>
    </row>
    <row r="10" spans="1:28" ht="11.25" customHeight="1" x14ac:dyDescent="0.2">
      <c r="A10" s="129" t="s">
        <v>545</v>
      </c>
      <c r="B10" s="681">
        <v>8596</v>
      </c>
      <c r="C10" s="681">
        <v>657</v>
      </c>
      <c r="D10" s="681">
        <v>839</v>
      </c>
      <c r="E10" s="681">
        <v>1359</v>
      </c>
      <c r="F10" s="681">
        <v>631</v>
      </c>
      <c r="G10" s="681">
        <v>576</v>
      </c>
      <c r="H10" s="681">
        <v>733</v>
      </c>
      <c r="I10" s="681">
        <v>606</v>
      </c>
      <c r="J10" s="681">
        <v>472</v>
      </c>
      <c r="K10" s="681">
        <v>637</v>
      </c>
      <c r="L10" s="681">
        <v>646</v>
      </c>
      <c r="M10" s="681">
        <v>648</v>
      </c>
      <c r="N10" s="681">
        <v>792</v>
      </c>
      <c r="P10" s="127"/>
    </row>
    <row r="11" spans="1:28" ht="11.25" customHeight="1" x14ac:dyDescent="0.2">
      <c r="A11" s="129" t="s">
        <v>546</v>
      </c>
      <c r="B11" s="681">
        <v>3242</v>
      </c>
      <c r="C11" s="681">
        <v>271</v>
      </c>
      <c r="D11" s="681">
        <v>282</v>
      </c>
      <c r="E11" s="681">
        <v>387</v>
      </c>
      <c r="F11" s="681">
        <v>331</v>
      </c>
      <c r="G11" s="681">
        <v>631</v>
      </c>
      <c r="H11" s="681">
        <v>421</v>
      </c>
      <c r="I11" s="681">
        <v>358</v>
      </c>
      <c r="J11" s="681">
        <v>217</v>
      </c>
      <c r="K11" s="681">
        <v>119</v>
      </c>
      <c r="L11" s="681">
        <v>96</v>
      </c>
      <c r="M11" s="681">
        <v>76</v>
      </c>
      <c r="N11" s="681">
        <v>53</v>
      </c>
      <c r="P11" s="127"/>
    </row>
    <row r="12" spans="1:28" ht="11.25" customHeight="1" x14ac:dyDescent="0.2">
      <c r="A12" s="129" t="s">
        <v>547</v>
      </c>
      <c r="B12" s="681">
        <v>26601</v>
      </c>
      <c r="C12" s="681">
        <v>2002</v>
      </c>
      <c r="D12" s="681">
        <v>2200</v>
      </c>
      <c r="E12" s="681">
        <v>2210</v>
      </c>
      <c r="F12" s="681">
        <v>2157</v>
      </c>
      <c r="G12" s="681">
        <v>2786</v>
      </c>
      <c r="H12" s="681">
        <v>2820</v>
      </c>
      <c r="I12" s="681">
        <v>1752</v>
      </c>
      <c r="J12" s="681">
        <v>1558</v>
      </c>
      <c r="K12" s="681">
        <v>1920</v>
      </c>
      <c r="L12" s="681">
        <v>2331</v>
      </c>
      <c r="M12" s="681">
        <v>2336</v>
      </c>
      <c r="N12" s="681">
        <v>2529</v>
      </c>
      <c r="P12" s="127"/>
    </row>
    <row r="13" spans="1:28" ht="11.25" customHeight="1" x14ac:dyDescent="0.2">
      <c r="A13" s="129" t="s">
        <v>548</v>
      </c>
      <c r="B13" s="681">
        <v>8599</v>
      </c>
      <c r="C13" s="681">
        <v>781</v>
      </c>
      <c r="D13" s="681">
        <v>878</v>
      </c>
      <c r="E13" s="681">
        <v>779</v>
      </c>
      <c r="F13" s="681">
        <v>612</v>
      </c>
      <c r="G13" s="681">
        <v>739</v>
      </c>
      <c r="H13" s="681">
        <v>756</v>
      </c>
      <c r="I13" s="681">
        <v>696</v>
      </c>
      <c r="J13" s="681">
        <v>571</v>
      </c>
      <c r="K13" s="681">
        <v>827</v>
      </c>
      <c r="L13" s="681">
        <v>708</v>
      </c>
      <c r="M13" s="681">
        <v>664</v>
      </c>
      <c r="N13" s="681">
        <v>588</v>
      </c>
      <c r="P13" s="127"/>
    </row>
    <row r="14" spans="1:28" ht="11.25" customHeight="1" x14ac:dyDescent="0.2">
      <c r="A14" s="129" t="s">
        <v>549</v>
      </c>
      <c r="B14" s="681">
        <v>25551</v>
      </c>
      <c r="C14" s="681">
        <v>1982</v>
      </c>
      <c r="D14" s="681">
        <v>1947</v>
      </c>
      <c r="E14" s="681">
        <v>2375</v>
      </c>
      <c r="F14" s="681">
        <v>2161</v>
      </c>
      <c r="G14" s="681">
        <v>2488</v>
      </c>
      <c r="H14" s="681">
        <v>1951</v>
      </c>
      <c r="I14" s="681">
        <v>2103</v>
      </c>
      <c r="J14" s="681">
        <v>1600</v>
      </c>
      <c r="K14" s="681">
        <v>1862</v>
      </c>
      <c r="L14" s="681">
        <v>2112</v>
      </c>
      <c r="M14" s="681">
        <v>2158</v>
      </c>
      <c r="N14" s="681">
        <v>2812</v>
      </c>
      <c r="P14" s="127"/>
    </row>
    <row r="15" spans="1:28" ht="11.25" customHeight="1" x14ac:dyDescent="0.2">
      <c r="A15" s="129" t="s">
        <v>550</v>
      </c>
      <c r="B15" s="681">
        <v>1867</v>
      </c>
      <c r="C15" s="681">
        <v>141</v>
      </c>
      <c r="D15" s="681">
        <v>149</v>
      </c>
      <c r="E15" s="681">
        <v>167</v>
      </c>
      <c r="F15" s="681">
        <v>181</v>
      </c>
      <c r="G15" s="681">
        <v>202</v>
      </c>
      <c r="H15" s="681">
        <v>177</v>
      </c>
      <c r="I15" s="681">
        <v>146</v>
      </c>
      <c r="J15" s="681">
        <v>114</v>
      </c>
      <c r="K15" s="681">
        <v>144</v>
      </c>
      <c r="L15" s="681">
        <v>147</v>
      </c>
      <c r="M15" s="681">
        <v>153</v>
      </c>
      <c r="N15" s="681">
        <v>146</v>
      </c>
      <c r="P15" s="127"/>
    </row>
    <row r="16" spans="1:28" ht="10.5" customHeight="1" x14ac:dyDescent="0.2">
      <c r="A16" s="129" t="s">
        <v>551</v>
      </c>
      <c r="B16" s="681">
        <v>2634</v>
      </c>
      <c r="C16" s="681">
        <v>245</v>
      </c>
      <c r="D16" s="681">
        <v>248</v>
      </c>
      <c r="E16" s="681">
        <v>248</v>
      </c>
      <c r="F16" s="681">
        <v>227</v>
      </c>
      <c r="G16" s="681">
        <v>220</v>
      </c>
      <c r="H16" s="681">
        <v>225</v>
      </c>
      <c r="I16" s="681">
        <v>203</v>
      </c>
      <c r="J16" s="681">
        <v>157</v>
      </c>
      <c r="K16" s="681">
        <v>197</v>
      </c>
      <c r="L16" s="681">
        <v>264</v>
      </c>
      <c r="M16" s="681">
        <v>232</v>
      </c>
      <c r="N16" s="681">
        <v>168</v>
      </c>
      <c r="P16" s="127"/>
    </row>
    <row r="17" spans="1:15" ht="5.15" customHeight="1" thickBot="1" x14ac:dyDescent="0.25">
      <c r="A17" s="345"/>
      <c r="B17" s="345"/>
      <c r="C17" s="345"/>
      <c r="D17" s="345"/>
      <c r="E17" s="345"/>
      <c r="F17" s="345"/>
      <c r="G17" s="345"/>
      <c r="H17" s="345"/>
      <c r="I17" s="345"/>
      <c r="J17" s="345"/>
      <c r="K17" s="345"/>
      <c r="L17" s="345"/>
      <c r="M17" s="345"/>
      <c r="N17" s="345"/>
    </row>
    <row r="18" spans="1:15" ht="18" customHeight="1" thickTop="1" x14ac:dyDescent="0.2">
      <c r="A18" s="1475" t="s">
        <v>2275</v>
      </c>
      <c r="B18" s="1475"/>
      <c r="C18" s="1475"/>
      <c r="D18" s="1475"/>
      <c r="E18" s="1475"/>
      <c r="F18" s="1475"/>
      <c r="G18" s="1475"/>
      <c r="H18" s="1475"/>
      <c r="I18" s="1475"/>
      <c r="J18" s="1475"/>
      <c r="K18" s="1475"/>
      <c r="L18" s="1475"/>
      <c r="M18" s="1475"/>
      <c r="N18" s="1475"/>
    </row>
    <row r="19" spans="1:15" ht="10.5" customHeight="1" x14ac:dyDescent="0.2">
      <c r="A19" s="201" t="s">
        <v>2273</v>
      </c>
      <c r="B19" s="3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</row>
    <row r="21" spans="1:15" x14ac:dyDescent="0.2"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</row>
  </sheetData>
  <mergeCells count="16">
    <mergeCell ref="A18:N18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6"/>
  <sheetViews>
    <sheetView showGridLines="0" showRuler="0" zoomScaleSheetLayoutView="100" workbookViewId="0">
      <selection sqref="A1:E1"/>
    </sheetView>
  </sheetViews>
  <sheetFormatPr defaultColWidth="7.54296875" defaultRowHeight="12.5" x14ac:dyDescent="0.25"/>
  <cols>
    <col min="1" max="1" width="17.54296875" style="503" customWidth="1"/>
    <col min="2" max="4" width="16.453125" style="503" customWidth="1"/>
    <col min="5" max="5" width="15" style="503" customWidth="1"/>
    <col min="6" max="6" width="1.54296875" style="503" customWidth="1"/>
    <col min="7" max="15" width="6.54296875" style="503" customWidth="1"/>
    <col min="16" max="16384" width="7.54296875" style="503"/>
  </cols>
  <sheetData>
    <row r="1" spans="1:5" ht="18" customHeight="1" x14ac:dyDescent="0.25">
      <c r="A1" s="1380" t="s">
        <v>1655</v>
      </c>
      <c r="B1" s="1380"/>
      <c r="C1" s="1380"/>
      <c r="D1" s="1380"/>
      <c r="E1" s="1380"/>
    </row>
    <row r="2" spans="1:5" s="515" customFormat="1" ht="15.75" customHeight="1" x14ac:dyDescent="0.2">
      <c r="A2" s="1092">
        <v>45657</v>
      </c>
      <c r="E2" s="505" t="s">
        <v>567</v>
      </c>
    </row>
    <row r="3" spans="1:5" s="28" customFormat="1" ht="14.25" customHeight="1" x14ac:dyDescent="0.2">
      <c r="A3" s="1381" t="s">
        <v>1656</v>
      </c>
      <c r="B3" s="1382" t="s">
        <v>945</v>
      </c>
      <c r="C3" s="1383" t="s">
        <v>1291</v>
      </c>
      <c r="D3" s="1384"/>
      <c r="E3" s="1043" t="s">
        <v>1290</v>
      </c>
    </row>
    <row r="4" spans="1:5" s="28" customFormat="1" ht="10.4" customHeight="1" x14ac:dyDescent="0.2">
      <c r="A4" s="1381"/>
      <c r="B4" s="1382"/>
      <c r="C4" s="1385" t="s">
        <v>946</v>
      </c>
      <c r="D4" s="1385" t="s">
        <v>947</v>
      </c>
      <c r="E4" s="1379" t="s">
        <v>948</v>
      </c>
    </row>
    <row r="5" spans="1:5" s="28" customFormat="1" ht="17.25" customHeight="1" x14ac:dyDescent="0.2">
      <c r="A5" s="1381"/>
      <c r="B5" s="1382"/>
      <c r="C5" s="1385"/>
      <c r="D5" s="1385"/>
      <c r="E5" s="1386"/>
    </row>
    <row r="6" spans="1:5" ht="5.15" customHeight="1" x14ac:dyDescent="0.25">
      <c r="A6" s="516"/>
      <c r="B6" s="517"/>
      <c r="C6" s="517"/>
      <c r="D6" s="517"/>
      <c r="E6" s="517"/>
    </row>
    <row r="7" spans="1:5" ht="12" customHeight="1" x14ac:dyDescent="0.25">
      <c r="A7" s="510" t="s">
        <v>6</v>
      </c>
      <c r="B7" s="518">
        <v>2526.2269999999999</v>
      </c>
      <c r="C7" s="518">
        <v>610.48199999999997</v>
      </c>
      <c r="D7" s="518">
        <v>1915.7449999999999</v>
      </c>
      <c r="E7" s="518">
        <v>1790.3479999999997</v>
      </c>
    </row>
    <row r="8" spans="1:5" ht="12" customHeight="1" x14ac:dyDescent="0.25">
      <c r="A8" s="508" t="s">
        <v>949</v>
      </c>
      <c r="B8" s="519">
        <v>435.03699999999998</v>
      </c>
      <c r="C8" s="519">
        <v>118</v>
      </c>
      <c r="D8" s="519">
        <v>317.03699999999998</v>
      </c>
      <c r="E8" s="519">
        <v>277.57799999999997</v>
      </c>
    </row>
    <row r="9" spans="1:5" ht="12" customHeight="1" x14ac:dyDescent="0.25">
      <c r="A9" s="508" t="s">
        <v>950</v>
      </c>
      <c r="B9" s="519">
        <v>696.67899999999997</v>
      </c>
      <c r="C9" s="519">
        <v>171.76599999999999</v>
      </c>
      <c r="D9" s="519">
        <v>524.91300000000001</v>
      </c>
      <c r="E9" s="519">
        <v>596.72199999999998</v>
      </c>
    </row>
    <row r="10" spans="1:5" ht="12" customHeight="1" x14ac:dyDescent="0.25">
      <c r="A10" s="508" t="s">
        <v>2054</v>
      </c>
      <c r="B10" s="519">
        <v>356.86199999999997</v>
      </c>
      <c r="C10" s="519">
        <v>111.13200000000001</v>
      </c>
      <c r="D10" s="519">
        <v>245.73</v>
      </c>
      <c r="E10" s="519">
        <v>231.64599999999999</v>
      </c>
    </row>
    <row r="11" spans="1:5" ht="12" customHeight="1" x14ac:dyDescent="0.25">
      <c r="A11" s="508" t="s">
        <v>2055</v>
      </c>
      <c r="B11" s="519">
        <v>136.11199999999999</v>
      </c>
      <c r="C11" s="519">
        <v>108.291</v>
      </c>
      <c r="D11" s="519">
        <v>27.821000000000002</v>
      </c>
      <c r="E11" s="519">
        <v>111.86799999999999</v>
      </c>
    </row>
    <row r="12" spans="1:5" ht="12" customHeight="1" x14ac:dyDescent="0.25">
      <c r="A12" s="508" t="s">
        <v>2056</v>
      </c>
      <c r="B12" s="519">
        <v>138.37900000000002</v>
      </c>
      <c r="C12" s="519">
        <v>81.164000000000001</v>
      </c>
      <c r="D12" s="519">
        <v>57.215000000000003</v>
      </c>
      <c r="E12" s="519">
        <v>138.249</v>
      </c>
    </row>
    <row r="13" spans="1:5" ht="12" customHeight="1" x14ac:dyDescent="0.25">
      <c r="A13" s="508" t="s">
        <v>951</v>
      </c>
      <c r="B13" s="519">
        <v>589.15300000000002</v>
      </c>
      <c r="C13" s="520">
        <v>20.129000000000001</v>
      </c>
      <c r="D13" s="519">
        <v>569.024</v>
      </c>
      <c r="E13" s="519">
        <v>362.06099999999998</v>
      </c>
    </row>
    <row r="14" spans="1:5" ht="12" customHeight="1" x14ac:dyDescent="0.25">
      <c r="A14" s="521" t="s">
        <v>952</v>
      </c>
      <c r="B14" s="519">
        <v>174.005</v>
      </c>
      <c r="C14" s="520">
        <v>0</v>
      </c>
      <c r="D14" s="519">
        <v>174.005</v>
      </c>
      <c r="E14" s="519">
        <v>72.224000000000004</v>
      </c>
    </row>
    <row r="15" spans="1:5" ht="5.15" customHeight="1" thickBot="1" x14ac:dyDescent="0.3">
      <c r="A15" s="513"/>
      <c r="B15" s="513"/>
      <c r="C15" s="513"/>
      <c r="D15" s="513"/>
      <c r="E15" s="513"/>
    </row>
    <row r="16" spans="1:5" ht="12" customHeight="1" thickTop="1" x14ac:dyDescent="0.25">
      <c r="A16" s="522" t="s">
        <v>1186</v>
      </c>
      <c r="B16" s="504"/>
      <c r="C16" s="504"/>
      <c r="D16" s="504"/>
      <c r="E16" s="504"/>
    </row>
  </sheetData>
  <mergeCells count="7">
    <mergeCell ref="A1:E1"/>
    <mergeCell ref="A3:A5"/>
    <mergeCell ref="B3:B5"/>
    <mergeCell ref="C3:D3"/>
    <mergeCell ref="C4:C5"/>
    <mergeCell ref="D4:D5"/>
    <mergeCell ref="E4:E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6"/>
  <dimension ref="A1:AB60"/>
  <sheetViews>
    <sheetView showGridLines="0" zoomScaleSheetLayoutView="100" workbookViewId="0">
      <selection sqref="A1:N1"/>
    </sheetView>
  </sheetViews>
  <sheetFormatPr defaultColWidth="9.453125" defaultRowHeight="9" x14ac:dyDescent="0.2"/>
  <cols>
    <col min="1" max="1" width="14.54296875" style="28" customWidth="1"/>
    <col min="2" max="2" width="7" style="28" bestFit="1" customWidth="1"/>
    <col min="3" max="8" width="5.54296875" style="28" customWidth="1"/>
    <col min="9" max="9" width="6.453125" style="28" bestFit="1" customWidth="1"/>
    <col min="10" max="11" width="5.54296875" style="28" customWidth="1"/>
    <col min="12" max="12" width="6.453125" style="28" bestFit="1" customWidth="1"/>
    <col min="13" max="14" width="5.54296875" style="28" customWidth="1"/>
    <col min="15" max="15" width="2.453125" style="28" customWidth="1"/>
    <col min="16" max="24" width="7" style="28" customWidth="1"/>
    <col min="25" max="16384" width="9.453125" style="28"/>
  </cols>
  <sheetData>
    <row r="1" spans="1:28" ht="26.25" customHeight="1" x14ac:dyDescent="0.2">
      <c r="A1" s="1469" t="s">
        <v>2276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</row>
    <row r="2" spans="1:28" s="125" customFormat="1" ht="11.15" customHeight="1" x14ac:dyDescent="0.2">
      <c r="A2" s="113">
        <v>2024</v>
      </c>
      <c r="B2" s="127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480" t="s">
        <v>387</v>
      </c>
      <c r="N2" s="1480"/>
    </row>
    <row r="3" spans="1:28" ht="10.4" customHeight="1" x14ac:dyDescent="0.2">
      <c r="A3" s="346" t="s">
        <v>530</v>
      </c>
      <c r="B3" s="1481" t="s">
        <v>1</v>
      </c>
      <c r="C3" s="1481" t="s">
        <v>531</v>
      </c>
      <c r="D3" s="1481" t="s">
        <v>532</v>
      </c>
      <c r="E3" s="1481" t="s">
        <v>533</v>
      </c>
      <c r="F3" s="1481" t="s">
        <v>534</v>
      </c>
      <c r="G3" s="1481" t="s">
        <v>535</v>
      </c>
      <c r="H3" s="1481" t="s">
        <v>536</v>
      </c>
      <c r="I3" s="1481" t="s">
        <v>537</v>
      </c>
      <c r="J3" s="1481" t="s">
        <v>538</v>
      </c>
      <c r="K3" s="1481" t="s">
        <v>539</v>
      </c>
      <c r="L3" s="1481" t="s">
        <v>540</v>
      </c>
      <c r="M3" s="1481" t="s">
        <v>541</v>
      </c>
      <c r="N3" s="1482" t="s">
        <v>542</v>
      </c>
    </row>
    <row r="4" spans="1:28" ht="10.4" customHeight="1" x14ac:dyDescent="0.2">
      <c r="A4" s="342" t="s">
        <v>1207</v>
      </c>
      <c r="B4" s="1481"/>
      <c r="C4" s="1481"/>
      <c r="D4" s="1481"/>
      <c r="E4" s="1481"/>
      <c r="F4" s="1481"/>
      <c r="G4" s="1481"/>
      <c r="H4" s="1481"/>
      <c r="I4" s="1481"/>
      <c r="J4" s="1481"/>
      <c r="K4" s="1481"/>
      <c r="L4" s="1481"/>
      <c r="M4" s="1481"/>
      <c r="N4" s="1482"/>
    </row>
    <row r="5" spans="1:28" ht="5.15" customHeight="1" x14ac:dyDescent="0.2">
      <c r="A5" s="132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</row>
    <row r="6" spans="1:28" s="125" customFormat="1" ht="12" customHeight="1" x14ac:dyDescent="0.2">
      <c r="A6" s="115" t="s">
        <v>6</v>
      </c>
      <c r="B6" s="1239">
        <v>106274</v>
      </c>
      <c r="C6" s="1239">
        <v>8464</v>
      </c>
      <c r="D6" s="1239">
        <v>8661</v>
      </c>
      <c r="E6" s="1239">
        <v>8593</v>
      </c>
      <c r="F6" s="1239">
        <v>8853</v>
      </c>
      <c r="G6" s="1239">
        <v>8879</v>
      </c>
      <c r="H6" s="1239">
        <v>8063</v>
      </c>
      <c r="I6" s="1239">
        <v>10190</v>
      </c>
      <c r="J6" s="1239">
        <v>8594</v>
      </c>
      <c r="K6" s="1239">
        <v>8451</v>
      </c>
      <c r="L6" s="1239">
        <v>10461</v>
      </c>
      <c r="M6" s="1239">
        <v>9267</v>
      </c>
      <c r="N6" s="1239">
        <v>7798</v>
      </c>
      <c r="P6" s="1313"/>
      <c r="Q6" s="1313"/>
      <c r="R6" s="1313"/>
      <c r="S6" s="1313"/>
      <c r="T6" s="1313"/>
      <c r="U6" s="1313"/>
      <c r="V6" s="1313"/>
      <c r="W6" s="1313"/>
      <c r="X6" s="1313"/>
      <c r="Y6" s="1313"/>
      <c r="Z6" s="1313"/>
      <c r="AA6" s="1313"/>
      <c r="AB6" s="1313"/>
    </row>
    <row r="7" spans="1:28" ht="11.25" customHeight="1" x14ac:dyDescent="0.2">
      <c r="A7" s="118" t="s">
        <v>1208</v>
      </c>
      <c r="B7" s="308">
        <v>375</v>
      </c>
      <c r="C7" s="308">
        <v>39</v>
      </c>
      <c r="D7" s="308">
        <v>33</v>
      </c>
      <c r="E7" s="308">
        <v>33</v>
      </c>
      <c r="F7" s="308">
        <v>35</v>
      </c>
      <c r="G7" s="308">
        <v>37</v>
      </c>
      <c r="H7" s="308">
        <v>21</v>
      </c>
      <c r="I7" s="308">
        <v>27</v>
      </c>
      <c r="J7" s="308">
        <v>30</v>
      </c>
      <c r="K7" s="308">
        <v>27</v>
      </c>
      <c r="L7" s="308">
        <v>38</v>
      </c>
      <c r="M7" s="308">
        <v>26</v>
      </c>
      <c r="N7" s="308">
        <v>29</v>
      </c>
      <c r="P7" s="1313"/>
    </row>
    <row r="8" spans="1:28" ht="11.25" customHeight="1" x14ac:dyDescent="0.2">
      <c r="A8" s="118" t="s">
        <v>1209</v>
      </c>
      <c r="B8" s="308">
        <v>31</v>
      </c>
      <c r="C8" s="308">
        <v>2</v>
      </c>
      <c r="D8" s="308">
        <v>2</v>
      </c>
      <c r="E8" s="308">
        <v>4</v>
      </c>
      <c r="F8" s="308">
        <v>2</v>
      </c>
      <c r="G8" s="308">
        <v>4</v>
      </c>
      <c r="H8" s="308">
        <v>3</v>
      </c>
      <c r="I8" s="308">
        <v>4</v>
      </c>
      <c r="J8" s="308">
        <v>1</v>
      </c>
      <c r="K8" s="308">
        <v>3</v>
      </c>
      <c r="L8" s="308">
        <v>3</v>
      </c>
      <c r="M8" s="308">
        <v>3</v>
      </c>
      <c r="N8" s="308">
        <v>0</v>
      </c>
      <c r="P8" s="1313"/>
    </row>
    <row r="9" spans="1:28" ht="11.25" customHeight="1" x14ac:dyDescent="0.2">
      <c r="A9" s="118" t="s">
        <v>1210</v>
      </c>
      <c r="B9" s="308">
        <v>4438</v>
      </c>
      <c r="C9" s="308">
        <v>370</v>
      </c>
      <c r="D9" s="308">
        <v>375</v>
      </c>
      <c r="E9" s="308">
        <v>350</v>
      </c>
      <c r="F9" s="308">
        <v>368</v>
      </c>
      <c r="G9" s="308">
        <v>357</v>
      </c>
      <c r="H9" s="308">
        <v>352</v>
      </c>
      <c r="I9" s="308">
        <v>369</v>
      </c>
      <c r="J9" s="308">
        <v>328</v>
      </c>
      <c r="K9" s="308">
        <v>388</v>
      </c>
      <c r="L9" s="308">
        <v>433</v>
      </c>
      <c r="M9" s="308">
        <v>415</v>
      </c>
      <c r="N9" s="308">
        <v>333</v>
      </c>
      <c r="P9" s="1313"/>
    </row>
    <row r="10" spans="1:28" ht="11.25" customHeight="1" x14ac:dyDescent="0.2">
      <c r="A10" s="118" t="s">
        <v>1944</v>
      </c>
      <c r="B10" s="308">
        <v>10540</v>
      </c>
      <c r="C10" s="308">
        <v>925</v>
      </c>
      <c r="D10" s="308">
        <v>855</v>
      </c>
      <c r="E10" s="308">
        <v>880</v>
      </c>
      <c r="F10" s="308">
        <v>922</v>
      </c>
      <c r="G10" s="308">
        <v>869</v>
      </c>
      <c r="H10" s="308">
        <v>832</v>
      </c>
      <c r="I10" s="308">
        <v>929</v>
      </c>
      <c r="J10" s="308">
        <v>893</v>
      </c>
      <c r="K10" s="308">
        <v>827</v>
      </c>
      <c r="L10" s="308">
        <v>1031</v>
      </c>
      <c r="M10" s="308">
        <v>899</v>
      </c>
      <c r="N10" s="308">
        <v>678</v>
      </c>
      <c r="P10" s="1313"/>
    </row>
    <row r="11" spans="1:28" ht="11.25" customHeight="1" x14ac:dyDescent="0.2">
      <c r="A11" s="118" t="s">
        <v>2068</v>
      </c>
      <c r="B11" s="308">
        <v>105</v>
      </c>
      <c r="C11" s="308">
        <v>7</v>
      </c>
      <c r="D11" s="308">
        <v>6</v>
      </c>
      <c r="E11" s="308">
        <v>2</v>
      </c>
      <c r="F11" s="308">
        <v>3</v>
      </c>
      <c r="G11" s="308">
        <v>6</v>
      </c>
      <c r="H11" s="308">
        <v>4</v>
      </c>
      <c r="I11" s="308">
        <v>2</v>
      </c>
      <c r="J11" s="308">
        <v>1</v>
      </c>
      <c r="K11" s="308">
        <v>5</v>
      </c>
      <c r="L11" s="308">
        <v>11</v>
      </c>
      <c r="M11" s="308">
        <v>27</v>
      </c>
      <c r="N11" s="308">
        <v>31</v>
      </c>
      <c r="P11" s="1313"/>
    </row>
    <row r="12" spans="1:28" ht="11.25" customHeight="1" x14ac:dyDescent="0.2">
      <c r="A12" s="118" t="s">
        <v>1211</v>
      </c>
      <c r="B12" s="308">
        <v>36</v>
      </c>
      <c r="C12" s="308">
        <v>3</v>
      </c>
      <c r="D12" s="308">
        <v>3</v>
      </c>
      <c r="E12" s="308">
        <v>6</v>
      </c>
      <c r="F12" s="308">
        <v>4</v>
      </c>
      <c r="G12" s="308">
        <v>2</v>
      </c>
      <c r="H12" s="308">
        <v>4</v>
      </c>
      <c r="I12" s="308">
        <v>6</v>
      </c>
      <c r="J12" s="308">
        <v>2</v>
      </c>
      <c r="K12" s="308">
        <v>0</v>
      </c>
      <c r="L12" s="308">
        <v>4</v>
      </c>
      <c r="M12" s="308">
        <v>0</v>
      </c>
      <c r="N12" s="308">
        <v>2</v>
      </c>
      <c r="P12" s="1313"/>
    </row>
    <row r="13" spans="1:28" ht="11.25" customHeight="1" x14ac:dyDescent="0.2">
      <c r="A13" s="118" t="s">
        <v>1360</v>
      </c>
      <c r="B13" s="308">
        <v>96</v>
      </c>
      <c r="C13" s="308">
        <v>10</v>
      </c>
      <c r="D13" s="308">
        <v>6</v>
      </c>
      <c r="E13" s="308">
        <v>6</v>
      </c>
      <c r="F13" s="308">
        <v>7</v>
      </c>
      <c r="G13" s="308">
        <v>10</v>
      </c>
      <c r="H13" s="308">
        <v>12</v>
      </c>
      <c r="I13" s="308">
        <v>4</v>
      </c>
      <c r="J13" s="308">
        <v>10</v>
      </c>
      <c r="K13" s="308">
        <v>10</v>
      </c>
      <c r="L13" s="308">
        <v>4</v>
      </c>
      <c r="M13" s="308">
        <v>7</v>
      </c>
      <c r="N13" s="308">
        <v>10</v>
      </c>
      <c r="P13" s="1313"/>
    </row>
    <row r="14" spans="1:28" ht="11.25" customHeight="1" x14ac:dyDescent="0.2">
      <c r="A14" s="118" t="s">
        <v>1212</v>
      </c>
      <c r="B14" s="308">
        <v>6413</v>
      </c>
      <c r="C14" s="308">
        <v>455</v>
      </c>
      <c r="D14" s="308">
        <v>509</v>
      </c>
      <c r="E14" s="308">
        <v>484</v>
      </c>
      <c r="F14" s="308">
        <v>540</v>
      </c>
      <c r="G14" s="308">
        <v>559</v>
      </c>
      <c r="H14" s="308">
        <v>472</v>
      </c>
      <c r="I14" s="308">
        <v>653</v>
      </c>
      <c r="J14" s="308">
        <v>554</v>
      </c>
      <c r="K14" s="308">
        <v>571</v>
      </c>
      <c r="L14" s="308">
        <v>646</v>
      </c>
      <c r="M14" s="308">
        <v>521</v>
      </c>
      <c r="N14" s="308">
        <v>449</v>
      </c>
      <c r="P14" s="1313"/>
    </row>
    <row r="15" spans="1:28" ht="11.25" customHeight="1" x14ac:dyDescent="0.2">
      <c r="A15" s="118" t="s">
        <v>1538</v>
      </c>
      <c r="B15" s="308">
        <v>465</v>
      </c>
      <c r="C15" s="308">
        <v>28</v>
      </c>
      <c r="D15" s="308">
        <v>31</v>
      </c>
      <c r="E15" s="308">
        <v>38</v>
      </c>
      <c r="F15" s="308">
        <v>25</v>
      </c>
      <c r="G15" s="308">
        <v>45</v>
      </c>
      <c r="H15" s="308">
        <v>52</v>
      </c>
      <c r="I15" s="308">
        <v>40</v>
      </c>
      <c r="J15" s="308">
        <v>32</v>
      </c>
      <c r="K15" s="308">
        <v>25</v>
      </c>
      <c r="L15" s="308">
        <v>54</v>
      </c>
      <c r="M15" s="308">
        <v>47</v>
      </c>
      <c r="N15" s="308">
        <v>48</v>
      </c>
      <c r="P15" s="1313"/>
    </row>
    <row r="16" spans="1:28" s="125" customFormat="1" ht="11.25" customHeight="1" x14ac:dyDescent="0.2">
      <c r="A16" s="118" t="s">
        <v>2071</v>
      </c>
      <c r="B16" s="308">
        <v>720</v>
      </c>
      <c r="C16" s="308">
        <v>43</v>
      </c>
      <c r="D16" s="308">
        <v>53</v>
      </c>
      <c r="E16" s="308">
        <v>42</v>
      </c>
      <c r="F16" s="308">
        <v>66</v>
      </c>
      <c r="G16" s="308">
        <v>56</v>
      </c>
      <c r="H16" s="308">
        <v>43</v>
      </c>
      <c r="I16" s="308">
        <v>97</v>
      </c>
      <c r="J16" s="308">
        <v>57</v>
      </c>
      <c r="K16" s="308">
        <v>54</v>
      </c>
      <c r="L16" s="308">
        <v>80</v>
      </c>
      <c r="M16" s="308">
        <v>70</v>
      </c>
      <c r="N16" s="308">
        <v>59</v>
      </c>
      <c r="P16" s="1313"/>
    </row>
    <row r="17" spans="1:16" ht="11.25" customHeight="1" x14ac:dyDescent="0.2">
      <c r="A17" s="118" t="s">
        <v>1213</v>
      </c>
      <c r="B17" s="308">
        <v>1490</v>
      </c>
      <c r="C17" s="308">
        <v>103</v>
      </c>
      <c r="D17" s="308">
        <v>113</v>
      </c>
      <c r="E17" s="308">
        <v>128</v>
      </c>
      <c r="F17" s="308">
        <v>112</v>
      </c>
      <c r="G17" s="308">
        <v>114</v>
      </c>
      <c r="H17" s="308">
        <v>108</v>
      </c>
      <c r="I17" s="308">
        <v>150</v>
      </c>
      <c r="J17" s="308">
        <v>101</v>
      </c>
      <c r="K17" s="308">
        <v>113</v>
      </c>
      <c r="L17" s="308">
        <v>186</v>
      </c>
      <c r="M17" s="308">
        <v>168</v>
      </c>
      <c r="N17" s="308">
        <v>94</v>
      </c>
      <c r="P17" s="1313"/>
    </row>
    <row r="18" spans="1:16" s="3" customFormat="1" ht="11.25" customHeight="1" x14ac:dyDescent="0.2">
      <c r="A18" s="118" t="s">
        <v>1838</v>
      </c>
      <c r="B18" s="308">
        <v>15</v>
      </c>
      <c r="C18" s="308">
        <v>2</v>
      </c>
      <c r="D18" s="308">
        <v>2</v>
      </c>
      <c r="E18" s="308">
        <v>1</v>
      </c>
      <c r="F18" s="308">
        <v>1</v>
      </c>
      <c r="G18" s="308">
        <v>1</v>
      </c>
      <c r="H18" s="308">
        <v>2</v>
      </c>
      <c r="I18" s="308">
        <v>0</v>
      </c>
      <c r="J18" s="308">
        <v>0</v>
      </c>
      <c r="K18" s="308">
        <v>3</v>
      </c>
      <c r="L18" s="308">
        <v>1</v>
      </c>
      <c r="M18" s="308">
        <v>0</v>
      </c>
      <c r="N18" s="308">
        <v>2</v>
      </c>
      <c r="P18" s="1313"/>
    </row>
    <row r="19" spans="1:16" ht="11.25" customHeight="1" x14ac:dyDescent="0.2">
      <c r="A19" s="118" t="s">
        <v>1214</v>
      </c>
      <c r="B19" s="308">
        <v>71</v>
      </c>
      <c r="C19" s="308">
        <v>3</v>
      </c>
      <c r="D19" s="308">
        <v>0</v>
      </c>
      <c r="E19" s="308">
        <v>6</v>
      </c>
      <c r="F19" s="308">
        <v>5</v>
      </c>
      <c r="G19" s="308">
        <v>6</v>
      </c>
      <c r="H19" s="308">
        <v>5</v>
      </c>
      <c r="I19" s="308">
        <v>13</v>
      </c>
      <c r="J19" s="308">
        <v>4</v>
      </c>
      <c r="K19" s="308">
        <v>5</v>
      </c>
      <c r="L19" s="308">
        <v>9</v>
      </c>
      <c r="M19" s="308">
        <v>5</v>
      </c>
      <c r="N19" s="308">
        <v>10</v>
      </c>
      <c r="P19" s="1313"/>
    </row>
    <row r="20" spans="1:16" ht="11.25" customHeight="1" x14ac:dyDescent="0.2">
      <c r="A20" s="28" t="s">
        <v>1215</v>
      </c>
      <c r="B20" s="317">
        <v>2324</v>
      </c>
      <c r="C20" s="317">
        <v>182</v>
      </c>
      <c r="D20" s="317">
        <v>198</v>
      </c>
      <c r="E20" s="317">
        <v>185</v>
      </c>
      <c r="F20" s="317">
        <v>189</v>
      </c>
      <c r="G20" s="317">
        <v>190</v>
      </c>
      <c r="H20" s="317">
        <v>147</v>
      </c>
      <c r="I20" s="317">
        <v>212</v>
      </c>
      <c r="J20" s="317">
        <v>176</v>
      </c>
      <c r="K20" s="317">
        <v>196</v>
      </c>
      <c r="L20" s="317">
        <v>237</v>
      </c>
      <c r="M20" s="317">
        <v>219</v>
      </c>
      <c r="N20" s="317">
        <v>193</v>
      </c>
      <c r="P20" s="1313"/>
    </row>
    <row r="21" spans="1:16" ht="11.25" customHeight="1" x14ac:dyDescent="0.2">
      <c r="A21" s="28" t="s">
        <v>1216</v>
      </c>
      <c r="B21" s="317">
        <v>2399</v>
      </c>
      <c r="C21" s="317">
        <v>213</v>
      </c>
      <c r="D21" s="317">
        <v>208</v>
      </c>
      <c r="E21" s="317">
        <v>241</v>
      </c>
      <c r="F21" s="317">
        <v>208</v>
      </c>
      <c r="G21" s="317">
        <v>191</v>
      </c>
      <c r="H21" s="317">
        <v>149</v>
      </c>
      <c r="I21" s="317">
        <v>172</v>
      </c>
      <c r="J21" s="317">
        <v>178</v>
      </c>
      <c r="K21" s="317">
        <v>205</v>
      </c>
      <c r="L21" s="317">
        <v>254</v>
      </c>
      <c r="M21" s="317">
        <v>184</v>
      </c>
      <c r="N21" s="317">
        <v>196</v>
      </c>
      <c r="P21" s="1313"/>
    </row>
    <row r="22" spans="1:16" ht="11.25" customHeight="1" x14ac:dyDescent="0.2">
      <c r="A22" s="28" t="s">
        <v>1217</v>
      </c>
      <c r="B22" s="317">
        <v>387</v>
      </c>
      <c r="C22" s="317">
        <v>38</v>
      </c>
      <c r="D22" s="317">
        <v>27</v>
      </c>
      <c r="E22" s="317">
        <v>26</v>
      </c>
      <c r="F22" s="317">
        <v>25</v>
      </c>
      <c r="G22" s="317">
        <v>27</v>
      </c>
      <c r="H22" s="317">
        <v>30</v>
      </c>
      <c r="I22" s="317">
        <v>47</v>
      </c>
      <c r="J22" s="317">
        <v>27</v>
      </c>
      <c r="K22" s="317">
        <v>38</v>
      </c>
      <c r="L22" s="317">
        <v>39</v>
      </c>
      <c r="M22" s="317">
        <v>39</v>
      </c>
      <c r="N22" s="317">
        <v>24</v>
      </c>
      <c r="P22" s="1313"/>
    </row>
    <row r="23" spans="1:16" ht="11.25" customHeight="1" x14ac:dyDescent="0.2">
      <c r="A23" s="28" t="s">
        <v>1218</v>
      </c>
      <c r="B23" s="317">
        <v>1708</v>
      </c>
      <c r="C23" s="317">
        <v>135</v>
      </c>
      <c r="D23" s="317">
        <v>135</v>
      </c>
      <c r="E23" s="317">
        <v>119</v>
      </c>
      <c r="F23" s="317">
        <v>172</v>
      </c>
      <c r="G23" s="317">
        <v>173</v>
      </c>
      <c r="H23" s="317">
        <v>162</v>
      </c>
      <c r="I23" s="317">
        <v>151</v>
      </c>
      <c r="J23" s="317">
        <v>169</v>
      </c>
      <c r="K23" s="317">
        <v>146</v>
      </c>
      <c r="L23" s="317">
        <v>146</v>
      </c>
      <c r="M23" s="317">
        <v>101</v>
      </c>
      <c r="N23" s="317">
        <v>99</v>
      </c>
      <c r="P23" s="1313"/>
    </row>
    <row r="24" spans="1:16" ht="11.25" customHeight="1" x14ac:dyDescent="0.2">
      <c r="A24" s="28" t="s">
        <v>1361</v>
      </c>
      <c r="B24" s="317">
        <v>13</v>
      </c>
      <c r="C24" s="317">
        <v>1</v>
      </c>
      <c r="D24" s="317">
        <v>1</v>
      </c>
      <c r="E24" s="317">
        <v>0</v>
      </c>
      <c r="F24" s="317">
        <v>2</v>
      </c>
      <c r="G24" s="317">
        <v>1</v>
      </c>
      <c r="H24" s="317">
        <v>2</v>
      </c>
      <c r="I24" s="317">
        <v>3</v>
      </c>
      <c r="J24" s="317">
        <v>0</v>
      </c>
      <c r="K24" s="317">
        <v>1</v>
      </c>
      <c r="L24" s="317">
        <v>1</v>
      </c>
      <c r="M24" s="317">
        <v>1</v>
      </c>
      <c r="N24" s="317">
        <v>0</v>
      </c>
      <c r="P24" s="1313"/>
    </row>
    <row r="25" spans="1:16" ht="11.25" customHeight="1" x14ac:dyDescent="0.2">
      <c r="A25" s="28" t="s">
        <v>1219</v>
      </c>
      <c r="B25" s="317">
        <v>748</v>
      </c>
      <c r="C25" s="317">
        <v>80</v>
      </c>
      <c r="D25" s="317">
        <v>95</v>
      </c>
      <c r="E25" s="317">
        <v>101</v>
      </c>
      <c r="F25" s="317">
        <v>94</v>
      </c>
      <c r="G25" s="317">
        <v>60</v>
      </c>
      <c r="H25" s="317">
        <v>58</v>
      </c>
      <c r="I25" s="317">
        <v>52</v>
      </c>
      <c r="J25" s="317">
        <v>39</v>
      </c>
      <c r="K25" s="317">
        <v>54</v>
      </c>
      <c r="L25" s="317">
        <v>46</v>
      </c>
      <c r="M25" s="317">
        <v>34</v>
      </c>
      <c r="N25" s="317">
        <v>35</v>
      </c>
      <c r="P25" s="1313"/>
    </row>
    <row r="26" spans="1:16" ht="11.25" customHeight="1" x14ac:dyDescent="0.2">
      <c r="A26" s="28" t="s">
        <v>1220</v>
      </c>
      <c r="B26" s="317">
        <v>283</v>
      </c>
      <c r="C26" s="317">
        <v>22</v>
      </c>
      <c r="D26" s="317">
        <v>16</v>
      </c>
      <c r="E26" s="317">
        <v>17</v>
      </c>
      <c r="F26" s="317">
        <v>19</v>
      </c>
      <c r="G26" s="317">
        <v>18</v>
      </c>
      <c r="H26" s="317">
        <v>26</v>
      </c>
      <c r="I26" s="317">
        <v>38</v>
      </c>
      <c r="J26" s="317">
        <v>25</v>
      </c>
      <c r="K26" s="317">
        <v>26</v>
      </c>
      <c r="L26" s="317">
        <v>27</v>
      </c>
      <c r="M26" s="317">
        <v>29</v>
      </c>
      <c r="N26" s="317">
        <v>20</v>
      </c>
      <c r="P26" s="1313"/>
    </row>
    <row r="27" spans="1:16" ht="11.25" customHeight="1" x14ac:dyDescent="0.2">
      <c r="A27" s="28" t="s">
        <v>1221</v>
      </c>
      <c r="B27" s="317">
        <v>1197</v>
      </c>
      <c r="C27" s="317">
        <v>81</v>
      </c>
      <c r="D27" s="317">
        <v>85</v>
      </c>
      <c r="E27" s="317">
        <v>58</v>
      </c>
      <c r="F27" s="317">
        <v>79</v>
      </c>
      <c r="G27" s="317">
        <v>127</v>
      </c>
      <c r="H27" s="317">
        <v>101</v>
      </c>
      <c r="I27" s="317">
        <v>119</v>
      </c>
      <c r="J27" s="317">
        <v>113</v>
      </c>
      <c r="K27" s="317">
        <v>103</v>
      </c>
      <c r="L27" s="317">
        <v>143</v>
      </c>
      <c r="M27" s="317">
        <v>101</v>
      </c>
      <c r="N27" s="317">
        <v>87</v>
      </c>
      <c r="P27" s="1313"/>
    </row>
    <row r="28" spans="1:16" ht="11.25" customHeight="1" x14ac:dyDescent="0.2">
      <c r="A28" s="28" t="s">
        <v>1222</v>
      </c>
      <c r="B28" s="317">
        <v>20</v>
      </c>
      <c r="C28" s="317">
        <v>1</v>
      </c>
      <c r="D28" s="317">
        <v>1</v>
      </c>
      <c r="E28" s="317">
        <v>1</v>
      </c>
      <c r="F28" s="317">
        <v>2</v>
      </c>
      <c r="G28" s="317">
        <v>2</v>
      </c>
      <c r="H28" s="317">
        <v>0</v>
      </c>
      <c r="I28" s="317">
        <v>1</v>
      </c>
      <c r="J28" s="317">
        <v>4</v>
      </c>
      <c r="K28" s="317">
        <v>1</v>
      </c>
      <c r="L28" s="317">
        <v>1</v>
      </c>
      <c r="M28" s="317">
        <v>3</v>
      </c>
      <c r="N28" s="317">
        <v>3</v>
      </c>
      <c r="P28" s="1313"/>
    </row>
    <row r="29" spans="1:16" ht="11.25" customHeight="1" x14ac:dyDescent="0.2">
      <c r="A29" s="28" t="s">
        <v>1223</v>
      </c>
      <c r="B29" s="317">
        <v>20</v>
      </c>
      <c r="C29" s="317">
        <v>1</v>
      </c>
      <c r="D29" s="317">
        <v>2</v>
      </c>
      <c r="E29" s="317">
        <v>3</v>
      </c>
      <c r="F29" s="317">
        <v>3</v>
      </c>
      <c r="G29" s="317">
        <v>2</v>
      </c>
      <c r="H29" s="317">
        <v>0</v>
      </c>
      <c r="I29" s="317">
        <v>1</v>
      </c>
      <c r="J29" s="317">
        <v>0</v>
      </c>
      <c r="K29" s="317">
        <v>2</v>
      </c>
      <c r="L29" s="317">
        <v>2</v>
      </c>
      <c r="M29" s="317">
        <v>2</v>
      </c>
      <c r="N29" s="317">
        <v>2</v>
      </c>
      <c r="P29" s="1313"/>
    </row>
    <row r="30" spans="1:16" ht="11.25" customHeight="1" x14ac:dyDescent="0.2">
      <c r="A30" s="28" t="s">
        <v>1224</v>
      </c>
      <c r="B30" s="317">
        <v>846</v>
      </c>
      <c r="C30" s="317">
        <v>63</v>
      </c>
      <c r="D30" s="317">
        <v>73</v>
      </c>
      <c r="E30" s="317">
        <v>73</v>
      </c>
      <c r="F30" s="317">
        <v>85</v>
      </c>
      <c r="G30" s="317">
        <v>63</v>
      </c>
      <c r="H30" s="317">
        <v>78</v>
      </c>
      <c r="I30" s="317">
        <v>74</v>
      </c>
      <c r="J30" s="317">
        <v>55</v>
      </c>
      <c r="K30" s="317">
        <v>47</v>
      </c>
      <c r="L30" s="317">
        <v>87</v>
      </c>
      <c r="M30" s="317">
        <v>95</v>
      </c>
      <c r="N30" s="317">
        <v>53</v>
      </c>
      <c r="P30" s="1313"/>
    </row>
    <row r="31" spans="1:16" ht="11.25" customHeight="1" x14ac:dyDescent="0.2">
      <c r="A31" s="28" t="s">
        <v>1225</v>
      </c>
      <c r="B31" s="317">
        <v>123</v>
      </c>
      <c r="C31" s="317">
        <v>7</v>
      </c>
      <c r="D31" s="317">
        <v>7</v>
      </c>
      <c r="E31" s="317">
        <v>10</v>
      </c>
      <c r="F31" s="317">
        <v>12</v>
      </c>
      <c r="G31" s="317">
        <v>9</v>
      </c>
      <c r="H31" s="317">
        <v>12</v>
      </c>
      <c r="I31" s="317">
        <v>18</v>
      </c>
      <c r="J31" s="317">
        <v>5</v>
      </c>
      <c r="K31" s="317">
        <v>8</v>
      </c>
      <c r="L31" s="317">
        <v>13</v>
      </c>
      <c r="M31" s="317">
        <v>16</v>
      </c>
      <c r="N31" s="317">
        <v>6</v>
      </c>
      <c r="P31" s="1313"/>
    </row>
    <row r="32" spans="1:16" ht="11.25" customHeight="1" x14ac:dyDescent="0.2">
      <c r="A32" s="28" t="s">
        <v>2069</v>
      </c>
      <c r="B32" s="317">
        <v>14</v>
      </c>
      <c r="C32" s="317">
        <v>0</v>
      </c>
      <c r="D32" s="317">
        <v>0</v>
      </c>
      <c r="E32" s="317">
        <v>1</v>
      </c>
      <c r="F32" s="317">
        <v>2</v>
      </c>
      <c r="G32" s="317">
        <v>1</v>
      </c>
      <c r="H32" s="317">
        <v>1</v>
      </c>
      <c r="I32" s="317">
        <v>1</v>
      </c>
      <c r="J32" s="317">
        <v>1</v>
      </c>
      <c r="K32" s="317">
        <v>5</v>
      </c>
      <c r="L32" s="317">
        <v>0</v>
      </c>
      <c r="M32" s="317">
        <v>1</v>
      </c>
      <c r="N32" s="317">
        <v>1</v>
      </c>
      <c r="P32" s="1313"/>
    </row>
    <row r="33" spans="1:16" ht="11.25" customHeight="1" x14ac:dyDescent="0.2">
      <c r="A33" s="28" t="s">
        <v>2147</v>
      </c>
      <c r="B33" s="317">
        <v>41</v>
      </c>
      <c r="C33" s="317">
        <v>2</v>
      </c>
      <c r="D33" s="317">
        <v>1</v>
      </c>
      <c r="E33" s="317">
        <v>3</v>
      </c>
      <c r="F33" s="317">
        <v>3</v>
      </c>
      <c r="G33" s="317">
        <v>4</v>
      </c>
      <c r="H33" s="317">
        <v>5</v>
      </c>
      <c r="I33" s="317">
        <v>4</v>
      </c>
      <c r="J33" s="317">
        <v>2</v>
      </c>
      <c r="K33" s="317">
        <v>5</v>
      </c>
      <c r="L33" s="317">
        <v>5</v>
      </c>
      <c r="M33" s="317">
        <v>1</v>
      </c>
      <c r="N33" s="317">
        <v>6</v>
      </c>
      <c r="P33" s="1313"/>
    </row>
    <row r="34" spans="1:16" ht="11.25" customHeight="1" x14ac:dyDescent="0.2">
      <c r="A34" s="28" t="s">
        <v>1941</v>
      </c>
      <c r="B34" s="317">
        <v>487</v>
      </c>
      <c r="C34" s="317">
        <v>19</v>
      </c>
      <c r="D34" s="317">
        <v>19</v>
      </c>
      <c r="E34" s="317">
        <v>16</v>
      </c>
      <c r="F34" s="317">
        <v>27</v>
      </c>
      <c r="G34" s="317">
        <v>34</v>
      </c>
      <c r="H34" s="317">
        <v>32</v>
      </c>
      <c r="I34" s="317">
        <v>32</v>
      </c>
      <c r="J34" s="317">
        <v>37</v>
      </c>
      <c r="K34" s="317">
        <v>36</v>
      </c>
      <c r="L34" s="317">
        <v>73</v>
      </c>
      <c r="M34" s="317">
        <v>92</v>
      </c>
      <c r="N34" s="317">
        <v>70</v>
      </c>
      <c r="P34" s="1313"/>
    </row>
    <row r="35" spans="1:16" ht="11.25" customHeight="1" x14ac:dyDescent="0.2">
      <c r="A35" s="28" t="s">
        <v>1226</v>
      </c>
      <c r="B35" s="317">
        <v>32</v>
      </c>
      <c r="C35" s="317">
        <v>4</v>
      </c>
      <c r="D35" s="317">
        <v>1</v>
      </c>
      <c r="E35" s="317">
        <v>4</v>
      </c>
      <c r="F35" s="317">
        <v>4</v>
      </c>
      <c r="G35" s="317">
        <v>3</v>
      </c>
      <c r="H35" s="317">
        <v>3</v>
      </c>
      <c r="I35" s="317">
        <v>2</v>
      </c>
      <c r="J35" s="317">
        <v>1</v>
      </c>
      <c r="K35" s="317">
        <v>2</v>
      </c>
      <c r="L35" s="317">
        <v>2</v>
      </c>
      <c r="M35" s="317">
        <v>3</v>
      </c>
      <c r="N35" s="317">
        <v>3</v>
      </c>
      <c r="P35" s="1313"/>
    </row>
    <row r="36" spans="1:16" ht="11.25" customHeight="1" x14ac:dyDescent="0.2">
      <c r="A36" s="28" t="s">
        <v>1227</v>
      </c>
      <c r="B36" s="317">
        <v>398</v>
      </c>
      <c r="C36" s="317">
        <v>32</v>
      </c>
      <c r="D36" s="317">
        <v>42</v>
      </c>
      <c r="E36" s="317">
        <v>26</v>
      </c>
      <c r="F36" s="317">
        <v>26</v>
      </c>
      <c r="G36" s="317">
        <v>30</v>
      </c>
      <c r="H36" s="317">
        <v>23</v>
      </c>
      <c r="I36" s="317">
        <v>37</v>
      </c>
      <c r="J36" s="317">
        <v>43</v>
      </c>
      <c r="K36" s="317">
        <v>36</v>
      </c>
      <c r="L36" s="317">
        <v>34</v>
      </c>
      <c r="M36" s="317">
        <v>39</v>
      </c>
      <c r="N36" s="317">
        <v>30</v>
      </c>
      <c r="P36" s="1313"/>
    </row>
    <row r="37" spans="1:16" ht="11.25" customHeight="1" x14ac:dyDescent="0.2">
      <c r="A37" s="28" t="s">
        <v>1228</v>
      </c>
      <c r="B37" s="317">
        <v>15007</v>
      </c>
      <c r="C37" s="317">
        <v>1090</v>
      </c>
      <c r="D37" s="317">
        <v>1135</v>
      </c>
      <c r="E37" s="317">
        <v>1197</v>
      </c>
      <c r="F37" s="317">
        <v>1185</v>
      </c>
      <c r="G37" s="317">
        <v>1247</v>
      </c>
      <c r="H37" s="317">
        <v>1108</v>
      </c>
      <c r="I37" s="317">
        <v>1437</v>
      </c>
      <c r="J37" s="317">
        <v>1223</v>
      </c>
      <c r="K37" s="317">
        <v>1183</v>
      </c>
      <c r="L37" s="317">
        <v>1508</v>
      </c>
      <c r="M37" s="317">
        <v>1437</v>
      </c>
      <c r="N37" s="317">
        <v>1257</v>
      </c>
      <c r="P37" s="1313"/>
    </row>
    <row r="38" spans="1:16" ht="11.25" customHeight="1" x14ac:dyDescent="0.2">
      <c r="A38" s="28" t="s">
        <v>1229</v>
      </c>
      <c r="B38" s="317">
        <v>3753</v>
      </c>
      <c r="C38" s="317">
        <v>301</v>
      </c>
      <c r="D38" s="317">
        <v>302</v>
      </c>
      <c r="E38" s="317">
        <v>320</v>
      </c>
      <c r="F38" s="317">
        <v>317</v>
      </c>
      <c r="G38" s="317">
        <v>312</v>
      </c>
      <c r="H38" s="317">
        <v>287</v>
      </c>
      <c r="I38" s="317">
        <v>354</v>
      </c>
      <c r="J38" s="317">
        <v>300</v>
      </c>
      <c r="K38" s="317">
        <v>300</v>
      </c>
      <c r="L38" s="317">
        <v>339</v>
      </c>
      <c r="M38" s="317">
        <v>332</v>
      </c>
      <c r="N38" s="317">
        <v>289</v>
      </c>
      <c r="P38" s="1313"/>
    </row>
    <row r="39" spans="1:16" ht="11.25" customHeight="1" x14ac:dyDescent="0.2">
      <c r="A39" s="28" t="s">
        <v>1230</v>
      </c>
      <c r="B39" s="317">
        <v>251</v>
      </c>
      <c r="C39" s="317">
        <v>17</v>
      </c>
      <c r="D39" s="317">
        <v>19</v>
      </c>
      <c r="E39" s="317">
        <v>23</v>
      </c>
      <c r="F39" s="317">
        <v>17</v>
      </c>
      <c r="G39" s="317">
        <v>27</v>
      </c>
      <c r="H39" s="317">
        <v>16</v>
      </c>
      <c r="I39" s="317">
        <v>23</v>
      </c>
      <c r="J39" s="317">
        <v>17</v>
      </c>
      <c r="K39" s="317">
        <v>18</v>
      </c>
      <c r="L39" s="317">
        <v>23</v>
      </c>
      <c r="M39" s="317">
        <v>24</v>
      </c>
      <c r="N39" s="317">
        <v>27</v>
      </c>
      <c r="P39" s="1313"/>
    </row>
    <row r="40" spans="1:16" ht="11.25" customHeight="1" x14ac:dyDescent="0.2">
      <c r="A40" s="28" t="s">
        <v>1231</v>
      </c>
      <c r="B40" s="317">
        <v>2441</v>
      </c>
      <c r="C40" s="317">
        <v>178</v>
      </c>
      <c r="D40" s="317">
        <v>243</v>
      </c>
      <c r="E40" s="317">
        <v>225</v>
      </c>
      <c r="F40" s="317">
        <v>212</v>
      </c>
      <c r="G40" s="317">
        <v>191</v>
      </c>
      <c r="H40" s="317">
        <v>230</v>
      </c>
      <c r="I40" s="317">
        <v>295</v>
      </c>
      <c r="J40" s="317">
        <v>207</v>
      </c>
      <c r="K40" s="317">
        <v>173</v>
      </c>
      <c r="L40" s="317">
        <v>186</v>
      </c>
      <c r="M40" s="317">
        <v>163</v>
      </c>
      <c r="N40" s="317">
        <v>138</v>
      </c>
      <c r="P40" s="1313"/>
    </row>
    <row r="41" spans="1:16" ht="11.25" customHeight="1" x14ac:dyDescent="0.2">
      <c r="A41" s="28" t="s">
        <v>1232</v>
      </c>
      <c r="B41" s="317">
        <v>2283</v>
      </c>
      <c r="C41" s="317">
        <v>197</v>
      </c>
      <c r="D41" s="317">
        <v>187</v>
      </c>
      <c r="E41" s="317">
        <v>163</v>
      </c>
      <c r="F41" s="317">
        <v>198</v>
      </c>
      <c r="G41" s="317">
        <v>180</v>
      </c>
      <c r="H41" s="317">
        <v>171</v>
      </c>
      <c r="I41" s="317">
        <v>215</v>
      </c>
      <c r="J41" s="317">
        <v>187</v>
      </c>
      <c r="K41" s="317">
        <v>171</v>
      </c>
      <c r="L41" s="317">
        <v>239</v>
      </c>
      <c r="M41" s="317">
        <v>217</v>
      </c>
      <c r="N41" s="317">
        <v>158</v>
      </c>
      <c r="P41" s="1313"/>
    </row>
    <row r="42" spans="1:16" ht="11.25" customHeight="1" x14ac:dyDescent="0.2">
      <c r="A42" s="28" t="s">
        <v>1233</v>
      </c>
      <c r="B42" s="317">
        <v>17464</v>
      </c>
      <c r="C42" s="317">
        <v>1329</v>
      </c>
      <c r="D42" s="317">
        <v>1407</v>
      </c>
      <c r="E42" s="317">
        <v>1409</v>
      </c>
      <c r="F42" s="317">
        <v>1486</v>
      </c>
      <c r="G42" s="317">
        <v>1557</v>
      </c>
      <c r="H42" s="317">
        <v>1349</v>
      </c>
      <c r="I42" s="317">
        <v>1769</v>
      </c>
      <c r="J42" s="317">
        <v>1434</v>
      </c>
      <c r="K42" s="317">
        <v>1400</v>
      </c>
      <c r="L42" s="317">
        <v>1753</v>
      </c>
      <c r="M42" s="317">
        <v>1399</v>
      </c>
      <c r="N42" s="317">
        <v>1172</v>
      </c>
      <c r="P42" s="1313"/>
    </row>
    <row r="43" spans="1:16" ht="11.25" customHeight="1" x14ac:dyDescent="0.2">
      <c r="A43" s="28" t="s">
        <v>1942</v>
      </c>
      <c r="B43" s="317">
        <v>48</v>
      </c>
      <c r="C43" s="317">
        <v>1</v>
      </c>
      <c r="D43" s="317">
        <v>1</v>
      </c>
      <c r="E43" s="317">
        <v>3</v>
      </c>
      <c r="F43" s="317">
        <v>5</v>
      </c>
      <c r="G43" s="317">
        <v>3</v>
      </c>
      <c r="H43" s="317">
        <v>5</v>
      </c>
      <c r="I43" s="317">
        <v>2</v>
      </c>
      <c r="J43" s="317">
        <v>4</v>
      </c>
      <c r="K43" s="317">
        <v>2</v>
      </c>
      <c r="L43" s="317">
        <v>5</v>
      </c>
      <c r="M43" s="317">
        <v>10</v>
      </c>
      <c r="N43" s="317">
        <v>7</v>
      </c>
      <c r="P43" s="1313"/>
    </row>
    <row r="44" spans="1:16" ht="11.25" customHeight="1" x14ac:dyDescent="0.2">
      <c r="A44" s="28" t="s">
        <v>1234</v>
      </c>
      <c r="B44" s="317">
        <v>1433</v>
      </c>
      <c r="C44" s="317">
        <v>114</v>
      </c>
      <c r="D44" s="317">
        <v>102</v>
      </c>
      <c r="E44" s="317">
        <v>101</v>
      </c>
      <c r="F44" s="317">
        <v>107</v>
      </c>
      <c r="G44" s="317">
        <v>108</v>
      </c>
      <c r="H44" s="317">
        <v>111</v>
      </c>
      <c r="I44" s="317">
        <v>126</v>
      </c>
      <c r="J44" s="317">
        <v>116</v>
      </c>
      <c r="K44" s="317">
        <v>122</v>
      </c>
      <c r="L44" s="317">
        <v>155</v>
      </c>
      <c r="M44" s="317">
        <v>133</v>
      </c>
      <c r="N44" s="317">
        <v>138</v>
      </c>
      <c r="P44" s="1313"/>
    </row>
    <row r="45" spans="1:16" ht="11.25" customHeight="1" x14ac:dyDescent="0.2">
      <c r="A45" s="28" t="s">
        <v>1235</v>
      </c>
      <c r="B45" s="317">
        <v>10576</v>
      </c>
      <c r="C45" s="317">
        <v>1010</v>
      </c>
      <c r="D45" s="317">
        <v>968</v>
      </c>
      <c r="E45" s="317">
        <v>947</v>
      </c>
      <c r="F45" s="317">
        <v>956</v>
      </c>
      <c r="G45" s="317">
        <v>918</v>
      </c>
      <c r="H45" s="317">
        <v>760</v>
      </c>
      <c r="I45" s="317">
        <v>1070</v>
      </c>
      <c r="J45" s="317">
        <v>858</v>
      </c>
      <c r="K45" s="317">
        <v>797</v>
      </c>
      <c r="L45" s="317">
        <v>919</v>
      </c>
      <c r="M45" s="317">
        <v>762</v>
      </c>
      <c r="N45" s="317">
        <v>611</v>
      </c>
      <c r="P45" s="1313"/>
    </row>
    <row r="46" spans="1:16" ht="11.25" customHeight="1" x14ac:dyDescent="0.2">
      <c r="A46" s="28" t="s">
        <v>1839</v>
      </c>
      <c r="B46" s="317">
        <v>18</v>
      </c>
      <c r="C46" s="317">
        <v>3</v>
      </c>
      <c r="D46" s="317">
        <v>0</v>
      </c>
      <c r="E46" s="317">
        <v>1</v>
      </c>
      <c r="F46" s="317">
        <v>0</v>
      </c>
      <c r="G46" s="317">
        <v>1</v>
      </c>
      <c r="H46" s="317">
        <v>2</v>
      </c>
      <c r="I46" s="317">
        <v>5</v>
      </c>
      <c r="J46" s="317">
        <v>2</v>
      </c>
      <c r="K46" s="317">
        <v>0</v>
      </c>
      <c r="L46" s="317">
        <v>1</v>
      </c>
      <c r="M46" s="317">
        <v>2</v>
      </c>
      <c r="N46" s="317">
        <v>1</v>
      </c>
      <c r="P46" s="1313"/>
    </row>
    <row r="47" spans="1:16" ht="11.25" customHeight="1" x14ac:dyDescent="0.2">
      <c r="A47" s="28" t="s">
        <v>1236</v>
      </c>
      <c r="B47" s="317">
        <v>1948</v>
      </c>
      <c r="C47" s="317">
        <v>186</v>
      </c>
      <c r="D47" s="317">
        <v>185</v>
      </c>
      <c r="E47" s="317">
        <v>153</v>
      </c>
      <c r="F47" s="317">
        <v>150</v>
      </c>
      <c r="G47" s="317">
        <v>163</v>
      </c>
      <c r="H47" s="317">
        <v>135</v>
      </c>
      <c r="I47" s="317">
        <v>218</v>
      </c>
      <c r="J47" s="317">
        <v>158</v>
      </c>
      <c r="K47" s="317">
        <v>135</v>
      </c>
      <c r="L47" s="317">
        <v>184</v>
      </c>
      <c r="M47" s="317">
        <v>164</v>
      </c>
      <c r="N47" s="317">
        <v>117</v>
      </c>
      <c r="P47" s="1313"/>
    </row>
    <row r="48" spans="1:16" ht="11.25" customHeight="1" x14ac:dyDescent="0.2">
      <c r="A48" s="28" t="s">
        <v>1237</v>
      </c>
      <c r="B48" s="317">
        <v>525</v>
      </c>
      <c r="C48" s="317">
        <v>33</v>
      </c>
      <c r="D48" s="317">
        <v>35</v>
      </c>
      <c r="E48" s="317">
        <v>37</v>
      </c>
      <c r="F48" s="317">
        <v>36</v>
      </c>
      <c r="G48" s="317">
        <v>34</v>
      </c>
      <c r="H48" s="317">
        <v>59</v>
      </c>
      <c r="I48" s="317">
        <v>111</v>
      </c>
      <c r="J48" s="317">
        <v>43</v>
      </c>
      <c r="K48" s="317">
        <v>39</v>
      </c>
      <c r="L48" s="317">
        <v>33</v>
      </c>
      <c r="M48" s="317">
        <v>37</v>
      </c>
      <c r="N48" s="317">
        <v>28</v>
      </c>
      <c r="P48" s="1313"/>
    </row>
    <row r="49" spans="1:16" ht="11.25" customHeight="1" x14ac:dyDescent="0.2">
      <c r="A49" s="28" t="s">
        <v>1238</v>
      </c>
      <c r="B49" s="317">
        <v>1500</v>
      </c>
      <c r="C49" s="317">
        <v>122</v>
      </c>
      <c r="D49" s="317">
        <v>141</v>
      </c>
      <c r="E49" s="317">
        <v>141</v>
      </c>
      <c r="F49" s="317">
        <v>101</v>
      </c>
      <c r="G49" s="317">
        <v>120</v>
      </c>
      <c r="H49" s="317">
        <v>106</v>
      </c>
      <c r="I49" s="317">
        <v>125</v>
      </c>
      <c r="J49" s="317">
        <v>109</v>
      </c>
      <c r="K49" s="317">
        <v>107</v>
      </c>
      <c r="L49" s="317">
        <v>170</v>
      </c>
      <c r="M49" s="317">
        <v>142</v>
      </c>
      <c r="N49" s="317">
        <v>116</v>
      </c>
      <c r="P49" s="1313"/>
    </row>
    <row r="50" spans="1:16" ht="11.25" customHeight="1" x14ac:dyDescent="0.2">
      <c r="A50" s="28" t="s">
        <v>1362</v>
      </c>
      <c r="B50" s="317">
        <v>62</v>
      </c>
      <c r="C50" s="317">
        <v>6</v>
      </c>
      <c r="D50" s="317">
        <v>4</v>
      </c>
      <c r="E50" s="317">
        <v>6</v>
      </c>
      <c r="F50" s="317">
        <v>4</v>
      </c>
      <c r="G50" s="317">
        <v>4</v>
      </c>
      <c r="H50" s="317">
        <v>2</v>
      </c>
      <c r="I50" s="317">
        <v>8</v>
      </c>
      <c r="J50" s="317">
        <v>7</v>
      </c>
      <c r="K50" s="317">
        <v>6</v>
      </c>
      <c r="L50" s="317">
        <v>9</v>
      </c>
      <c r="M50" s="317">
        <v>4</v>
      </c>
      <c r="N50" s="317">
        <v>2</v>
      </c>
      <c r="P50" s="1313"/>
    </row>
    <row r="51" spans="1:16" ht="11.25" customHeight="1" x14ac:dyDescent="0.2">
      <c r="A51" s="28" t="s">
        <v>1239</v>
      </c>
      <c r="B51" s="317">
        <v>171</v>
      </c>
      <c r="C51" s="317">
        <v>7</v>
      </c>
      <c r="D51" s="317">
        <v>17</v>
      </c>
      <c r="E51" s="317">
        <v>7</v>
      </c>
      <c r="F51" s="317">
        <v>18</v>
      </c>
      <c r="G51" s="317">
        <v>15</v>
      </c>
      <c r="H51" s="317">
        <v>12</v>
      </c>
      <c r="I51" s="317">
        <v>19</v>
      </c>
      <c r="J51" s="317">
        <v>14</v>
      </c>
      <c r="K51" s="317">
        <v>19</v>
      </c>
      <c r="L51" s="317">
        <v>13</v>
      </c>
      <c r="M51" s="317">
        <v>17</v>
      </c>
      <c r="N51" s="317">
        <v>13</v>
      </c>
      <c r="P51" s="1313"/>
    </row>
    <row r="52" spans="1:16" ht="11.25" customHeight="1" x14ac:dyDescent="0.2">
      <c r="A52" s="28" t="s">
        <v>1363</v>
      </c>
      <c r="B52" s="317">
        <v>2888</v>
      </c>
      <c r="C52" s="317">
        <v>117</v>
      </c>
      <c r="D52" s="317">
        <v>164</v>
      </c>
      <c r="E52" s="317">
        <v>158</v>
      </c>
      <c r="F52" s="317">
        <v>179</v>
      </c>
      <c r="G52" s="317">
        <v>172</v>
      </c>
      <c r="H52" s="317">
        <v>211</v>
      </c>
      <c r="I52" s="317">
        <v>240</v>
      </c>
      <c r="J52" s="317">
        <v>250</v>
      </c>
      <c r="K52" s="317">
        <v>243</v>
      </c>
      <c r="L52" s="317">
        <v>310</v>
      </c>
      <c r="M52" s="317">
        <v>431</v>
      </c>
      <c r="N52" s="317">
        <v>413</v>
      </c>
      <c r="P52" s="1313"/>
    </row>
    <row r="53" spans="1:16" ht="11.25" customHeight="1" x14ac:dyDescent="0.2">
      <c r="A53" s="28" t="s">
        <v>1240</v>
      </c>
      <c r="B53" s="317">
        <v>2565</v>
      </c>
      <c r="C53" s="317">
        <v>206</v>
      </c>
      <c r="D53" s="317">
        <v>230</v>
      </c>
      <c r="E53" s="317">
        <v>202</v>
      </c>
      <c r="F53" s="317">
        <v>196</v>
      </c>
      <c r="G53" s="317">
        <v>198</v>
      </c>
      <c r="H53" s="317">
        <v>230</v>
      </c>
      <c r="I53" s="317">
        <v>242</v>
      </c>
      <c r="J53" s="317">
        <v>215</v>
      </c>
      <c r="K53" s="317">
        <v>215</v>
      </c>
      <c r="L53" s="317">
        <v>247</v>
      </c>
      <c r="M53" s="317">
        <v>206</v>
      </c>
      <c r="N53" s="317">
        <v>178</v>
      </c>
      <c r="P53" s="1313"/>
    </row>
    <row r="54" spans="1:16" ht="11.25" customHeight="1" x14ac:dyDescent="0.2">
      <c r="A54" s="28" t="s">
        <v>1840</v>
      </c>
      <c r="B54" s="317">
        <v>19</v>
      </c>
      <c r="C54" s="317">
        <v>1</v>
      </c>
      <c r="D54" s="317">
        <v>2</v>
      </c>
      <c r="E54" s="317">
        <v>0</v>
      </c>
      <c r="F54" s="317">
        <v>1</v>
      </c>
      <c r="G54" s="317">
        <v>1</v>
      </c>
      <c r="H54" s="317">
        <v>2</v>
      </c>
      <c r="I54" s="317">
        <v>0</v>
      </c>
      <c r="J54" s="317">
        <v>0</v>
      </c>
      <c r="K54" s="317">
        <v>4</v>
      </c>
      <c r="L54" s="317">
        <v>6</v>
      </c>
      <c r="M54" s="317">
        <v>1</v>
      </c>
      <c r="N54" s="317">
        <v>1</v>
      </c>
      <c r="P54" s="1313"/>
    </row>
    <row r="55" spans="1:16" ht="11.25" customHeight="1" x14ac:dyDescent="0.2">
      <c r="A55" s="28" t="s">
        <v>1241</v>
      </c>
      <c r="B55" s="317">
        <v>5810</v>
      </c>
      <c r="C55" s="317">
        <v>519</v>
      </c>
      <c r="D55" s="317">
        <v>473</v>
      </c>
      <c r="E55" s="317">
        <v>496</v>
      </c>
      <c r="F55" s="317">
        <v>505</v>
      </c>
      <c r="G55" s="317">
        <v>500</v>
      </c>
      <c r="H55" s="317">
        <v>408</v>
      </c>
      <c r="I55" s="317">
        <v>518</v>
      </c>
      <c r="J55" s="317">
        <v>460</v>
      </c>
      <c r="K55" s="317">
        <v>434</v>
      </c>
      <c r="L55" s="317">
        <v>568</v>
      </c>
      <c r="M55" s="317">
        <v>504</v>
      </c>
      <c r="N55" s="317">
        <v>425</v>
      </c>
      <c r="P55" s="1313"/>
    </row>
    <row r="56" spans="1:16" ht="11.25" customHeight="1" x14ac:dyDescent="0.2">
      <c r="A56" s="28" t="s">
        <v>1242</v>
      </c>
      <c r="B56" s="317">
        <v>1530</v>
      </c>
      <c r="C56" s="317">
        <v>138</v>
      </c>
      <c r="D56" s="317">
        <v>140</v>
      </c>
      <c r="E56" s="317">
        <v>131</v>
      </c>
      <c r="F56" s="317">
        <v>131</v>
      </c>
      <c r="G56" s="317">
        <v>117</v>
      </c>
      <c r="H56" s="317">
        <v>101</v>
      </c>
      <c r="I56" s="317">
        <v>143</v>
      </c>
      <c r="J56" s="317">
        <v>87</v>
      </c>
      <c r="K56" s="317">
        <v>126</v>
      </c>
      <c r="L56" s="317">
        <v>168</v>
      </c>
      <c r="M56" s="317">
        <v>124</v>
      </c>
      <c r="N56" s="317">
        <v>124</v>
      </c>
      <c r="P56" s="1313"/>
    </row>
    <row r="57" spans="1:16" ht="11.25" customHeight="1" x14ac:dyDescent="0.2">
      <c r="A57" s="28" t="s">
        <v>2146</v>
      </c>
      <c r="B57" s="317">
        <v>147</v>
      </c>
      <c r="C57" s="317">
        <v>18</v>
      </c>
      <c r="D57" s="317">
        <v>7</v>
      </c>
      <c r="E57" s="317">
        <v>9</v>
      </c>
      <c r="F57" s="317">
        <v>7</v>
      </c>
      <c r="G57" s="317">
        <v>10</v>
      </c>
      <c r="H57" s="317">
        <v>19</v>
      </c>
      <c r="I57" s="317">
        <v>12</v>
      </c>
      <c r="J57" s="317">
        <v>15</v>
      </c>
      <c r="K57" s="317">
        <v>15</v>
      </c>
      <c r="L57" s="317">
        <v>15</v>
      </c>
      <c r="M57" s="317">
        <v>10</v>
      </c>
      <c r="N57" s="317">
        <v>10</v>
      </c>
      <c r="P57" s="1313"/>
    </row>
    <row r="58" spans="1:16" ht="3.75" customHeight="1" thickBot="1" x14ac:dyDescent="0.25">
      <c r="A58" s="118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</row>
    <row r="59" spans="1:16" ht="18" customHeight="1" thickTop="1" x14ac:dyDescent="0.2">
      <c r="A59" s="1475" t="s">
        <v>2277</v>
      </c>
      <c r="B59" s="1475"/>
      <c r="C59" s="1475"/>
      <c r="D59" s="1475"/>
      <c r="E59" s="1475"/>
      <c r="F59" s="1475"/>
      <c r="G59" s="1475"/>
      <c r="H59" s="1475"/>
      <c r="I59" s="1475"/>
      <c r="J59" s="1475"/>
      <c r="K59" s="1475"/>
      <c r="L59" s="1475"/>
      <c r="M59" s="1475"/>
      <c r="N59" s="1475"/>
    </row>
    <row r="60" spans="1:16" x14ac:dyDescent="0.2">
      <c r="A60" s="201" t="s">
        <v>2273</v>
      </c>
    </row>
  </sheetData>
  <mergeCells count="16">
    <mergeCell ref="A59:N59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B58">
    <cfRule type="cellIs" priority="8" operator="lessThan">
      <formula>10</formula>
    </cfRule>
  </conditionalFormatting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7"/>
  <dimension ref="A1:H19"/>
  <sheetViews>
    <sheetView showGridLines="0" zoomScaleSheetLayoutView="100" workbookViewId="0">
      <selection sqref="A1:F1"/>
    </sheetView>
  </sheetViews>
  <sheetFormatPr defaultColWidth="9.453125" defaultRowHeight="9" x14ac:dyDescent="0.2"/>
  <cols>
    <col min="1" max="1" width="19.54296875" style="28" customWidth="1"/>
    <col min="2" max="6" width="13.453125" style="28" customWidth="1"/>
    <col min="7" max="7" width="2.54296875" style="28" customWidth="1"/>
    <col min="8" max="16384" width="9.453125" style="28"/>
  </cols>
  <sheetData>
    <row r="1" spans="1:8" ht="26.25" customHeight="1" x14ac:dyDescent="0.2">
      <c r="A1" s="1469" t="s">
        <v>2278</v>
      </c>
      <c r="B1" s="1469"/>
      <c r="C1" s="1469"/>
      <c r="D1" s="1469"/>
      <c r="E1" s="1469"/>
      <c r="F1" s="1469"/>
    </row>
    <row r="2" spans="1:8" s="125" customFormat="1" ht="15" customHeight="1" x14ac:dyDescent="0.2">
      <c r="A2" s="853">
        <v>2024</v>
      </c>
      <c r="B2" s="128"/>
      <c r="C2" s="128"/>
      <c r="D2" s="128"/>
      <c r="E2" s="128"/>
      <c r="F2" s="1069" t="s">
        <v>387</v>
      </c>
    </row>
    <row r="3" spans="1:8" ht="15" customHeight="1" x14ac:dyDescent="0.2">
      <c r="A3" s="687" t="s">
        <v>552</v>
      </c>
      <c r="B3" s="1400" t="s">
        <v>1</v>
      </c>
      <c r="C3" s="1400" t="s">
        <v>553</v>
      </c>
      <c r="D3" s="1431" t="s">
        <v>512</v>
      </c>
      <c r="E3" s="1376"/>
      <c r="F3" s="1376"/>
    </row>
    <row r="4" spans="1:8" ht="15" customHeight="1" x14ac:dyDescent="0.2">
      <c r="A4" s="344" t="s">
        <v>554</v>
      </c>
      <c r="B4" s="1428"/>
      <c r="C4" s="1428"/>
      <c r="D4" s="1050" t="s">
        <v>1</v>
      </c>
      <c r="E4" s="1050" t="s">
        <v>555</v>
      </c>
      <c r="F4" s="1051" t="s">
        <v>556</v>
      </c>
    </row>
    <row r="5" spans="1:8" ht="5.15" customHeight="1" x14ac:dyDescent="0.2">
      <c r="A5" s="31"/>
      <c r="B5" s="320"/>
      <c r="C5" s="320"/>
      <c r="D5" s="339"/>
      <c r="E5" s="339"/>
      <c r="F5" s="339"/>
    </row>
    <row r="6" spans="1:8" s="125" customFormat="1" ht="14.15" customHeight="1" x14ac:dyDescent="0.2">
      <c r="A6" s="54" t="s">
        <v>6</v>
      </c>
      <c r="B6" s="32">
        <v>39554</v>
      </c>
      <c r="C6" s="32">
        <v>32304</v>
      </c>
      <c r="D6" s="32">
        <v>7250</v>
      </c>
      <c r="E6" s="32">
        <v>850</v>
      </c>
      <c r="F6" s="32">
        <v>6400</v>
      </c>
      <c r="H6" s="1314"/>
    </row>
    <row r="7" spans="1:8" ht="11.25" customHeight="1" x14ac:dyDescent="0.2">
      <c r="A7" s="129" t="s">
        <v>557</v>
      </c>
      <c r="B7" s="29">
        <v>17632</v>
      </c>
      <c r="C7" s="29">
        <v>17632</v>
      </c>
      <c r="D7" s="29">
        <v>0</v>
      </c>
      <c r="E7" s="140">
        <v>0</v>
      </c>
      <c r="F7" s="140">
        <v>0</v>
      </c>
      <c r="H7" s="1314"/>
    </row>
    <row r="8" spans="1:8" s="125" customFormat="1" ht="11.25" customHeight="1" x14ac:dyDescent="0.2">
      <c r="A8" s="129" t="s">
        <v>558</v>
      </c>
      <c r="B8" s="29">
        <v>14672</v>
      </c>
      <c r="C8" s="29">
        <v>14672</v>
      </c>
      <c r="D8" s="29">
        <v>0</v>
      </c>
      <c r="E8" s="140">
        <v>0</v>
      </c>
      <c r="F8" s="140">
        <v>0</v>
      </c>
      <c r="H8" s="1314"/>
    </row>
    <row r="9" spans="1:8" ht="11.25" customHeight="1" x14ac:dyDescent="0.2">
      <c r="A9" s="129" t="s">
        <v>559</v>
      </c>
      <c r="B9" s="29">
        <v>251</v>
      </c>
      <c r="C9" s="140">
        <v>0</v>
      </c>
      <c r="D9" s="29">
        <v>251</v>
      </c>
      <c r="E9" s="29">
        <v>118</v>
      </c>
      <c r="F9" s="29">
        <v>133</v>
      </c>
      <c r="H9" s="1314"/>
    </row>
    <row r="10" spans="1:8" s="125" customFormat="1" ht="11.25" customHeight="1" x14ac:dyDescent="0.2">
      <c r="A10" s="129" t="s">
        <v>560</v>
      </c>
      <c r="B10" s="29">
        <v>497</v>
      </c>
      <c r="C10" s="29">
        <v>0</v>
      </c>
      <c r="D10" s="29">
        <v>497</v>
      </c>
      <c r="E10" s="29">
        <v>130</v>
      </c>
      <c r="F10" s="29">
        <v>367</v>
      </c>
      <c r="H10" s="1314"/>
    </row>
    <row r="11" spans="1:8" ht="11.25" customHeight="1" x14ac:dyDescent="0.2">
      <c r="A11" s="129" t="s">
        <v>561</v>
      </c>
      <c r="B11" s="29">
        <v>160</v>
      </c>
      <c r="C11" s="29">
        <v>0</v>
      </c>
      <c r="D11" s="29">
        <v>160</v>
      </c>
      <c r="E11" s="29">
        <v>18</v>
      </c>
      <c r="F11" s="29">
        <v>142</v>
      </c>
      <c r="H11" s="1314"/>
    </row>
    <row r="12" spans="1:8" s="125" customFormat="1" ht="11.25" customHeight="1" x14ac:dyDescent="0.2">
      <c r="A12" s="129" t="s">
        <v>562</v>
      </c>
      <c r="B12" s="29">
        <v>138</v>
      </c>
      <c r="C12" s="29">
        <v>0</v>
      </c>
      <c r="D12" s="29">
        <v>138</v>
      </c>
      <c r="E12" s="29">
        <v>10</v>
      </c>
      <c r="F12" s="29">
        <v>128</v>
      </c>
      <c r="H12" s="1314"/>
    </row>
    <row r="13" spans="1:8" ht="11.25" customHeight="1" x14ac:dyDescent="0.2">
      <c r="A13" s="129" t="s">
        <v>563</v>
      </c>
      <c r="B13" s="29">
        <v>85</v>
      </c>
      <c r="C13" s="29">
        <v>0</v>
      </c>
      <c r="D13" s="29">
        <v>85</v>
      </c>
      <c r="E13" s="29">
        <v>4</v>
      </c>
      <c r="F13" s="29">
        <v>81</v>
      </c>
      <c r="H13" s="1314"/>
    </row>
    <row r="14" spans="1:8" s="125" customFormat="1" ht="11.25" customHeight="1" x14ac:dyDescent="0.2">
      <c r="A14" s="129" t="s">
        <v>564</v>
      </c>
      <c r="B14" s="29">
        <v>509</v>
      </c>
      <c r="C14" s="29">
        <v>0</v>
      </c>
      <c r="D14" s="29">
        <v>509</v>
      </c>
      <c r="E14" s="29">
        <v>133</v>
      </c>
      <c r="F14" s="29">
        <v>376</v>
      </c>
      <c r="H14" s="1314"/>
    </row>
    <row r="15" spans="1:8" ht="11.25" customHeight="1" x14ac:dyDescent="0.2">
      <c r="A15" s="129" t="s">
        <v>565</v>
      </c>
      <c r="B15" s="29">
        <v>676</v>
      </c>
      <c r="C15" s="29">
        <v>0</v>
      </c>
      <c r="D15" s="29">
        <v>676</v>
      </c>
      <c r="E15" s="29">
        <v>402</v>
      </c>
      <c r="F15" s="29">
        <v>274</v>
      </c>
      <c r="H15" s="1314"/>
    </row>
    <row r="16" spans="1:8" s="125" customFormat="1" ht="11.25" customHeight="1" x14ac:dyDescent="0.2">
      <c r="A16" s="130" t="s">
        <v>566</v>
      </c>
      <c r="B16" s="29">
        <v>4934</v>
      </c>
      <c r="C16" s="131">
        <v>0</v>
      </c>
      <c r="D16" s="29">
        <v>4934</v>
      </c>
      <c r="E16" s="131">
        <v>35</v>
      </c>
      <c r="F16" s="131">
        <v>4899</v>
      </c>
      <c r="H16" s="1314"/>
    </row>
    <row r="17" spans="1:6" ht="5.15" customHeight="1" thickBot="1" x14ac:dyDescent="0.25">
      <c r="A17" s="345"/>
      <c r="B17" s="345"/>
      <c r="C17" s="345"/>
      <c r="D17" s="345"/>
      <c r="E17" s="345"/>
      <c r="F17" s="345"/>
    </row>
    <row r="18" spans="1:6" ht="18" customHeight="1" thickTop="1" x14ac:dyDescent="0.2">
      <c r="A18" s="1475" t="s">
        <v>2279</v>
      </c>
      <c r="B18" s="1475"/>
      <c r="C18" s="1475"/>
      <c r="D18" s="1475"/>
      <c r="E18" s="1475"/>
      <c r="F18" s="1475"/>
    </row>
    <row r="19" spans="1:6" ht="12.75" customHeight="1" x14ac:dyDescent="0.2">
      <c r="A19" s="201" t="s">
        <v>2273</v>
      </c>
    </row>
  </sheetData>
  <mergeCells count="5">
    <mergeCell ref="A1:F1"/>
    <mergeCell ref="B3:B4"/>
    <mergeCell ref="C3:C4"/>
    <mergeCell ref="D3:F3"/>
    <mergeCell ref="A18:F18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8"/>
  <dimension ref="A1:P33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16.54296875" style="27" customWidth="1"/>
    <col min="2" max="2" width="6.54296875" style="27" customWidth="1"/>
    <col min="3" max="14" width="5.453125" style="27" customWidth="1"/>
    <col min="15" max="15" width="1.54296875" style="27" customWidth="1"/>
    <col min="16" max="24" width="7.54296875" style="27" customWidth="1"/>
    <col min="25" max="16384" width="9.453125" style="27"/>
  </cols>
  <sheetData>
    <row r="1" spans="1:16" ht="14.25" customHeight="1" x14ac:dyDescent="0.25">
      <c r="A1" s="1469" t="s">
        <v>2294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</row>
    <row r="2" spans="1:16" ht="14.1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80" t="s">
        <v>387</v>
      </c>
      <c r="N2" s="1480"/>
    </row>
    <row r="3" spans="1:16" ht="10.4" customHeight="1" x14ac:dyDescent="0.25">
      <c r="A3" s="687" t="s">
        <v>1307</v>
      </c>
      <c r="B3" s="1481" t="s">
        <v>1</v>
      </c>
      <c r="C3" s="1481" t="s">
        <v>531</v>
      </c>
      <c r="D3" s="1481" t="s">
        <v>532</v>
      </c>
      <c r="E3" s="1481" t="s">
        <v>533</v>
      </c>
      <c r="F3" s="1481" t="s">
        <v>534</v>
      </c>
      <c r="G3" s="1481" t="s">
        <v>535</v>
      </c>
      <c r="H3" s="1481" t="s">
        <v>536</v>
      </c>
      <c r="I3" s="1481" t="s">
        <v>537</v>
      </c>
      <c r="J3" s="1481" t="s">
        <v>538</v>
      </c>
      <c r="K3" s="1481" t="s">
        <v>539</v>
      </c>
      <c r="L3" s="1481" t="s">
        <v>540</v>
      </c>
      <c r="M3" s="1481" t="s">
        <v>541</v>
      </c>
      <c r="N3" s="1482" t="s">
        <v>542</v>
      </c>
    </row>
    <row r="4" spans="1:16" ht="10.4" customHeight="1" x14ac:dyDescent="0.25">
      <c r="A4" s="342" t="s">
        <v>1306</v>
      </c>
      <c r="B4" s="1481"/>
      <c r="C4" s="1481"/>
      <c r="D4" s="1481"/>
      <c r="E4" s="1481"/>
      <c r="F4" s="1481"/>
      <c r="G4" s="1481"/>
      <c r="H4" s="1481"/>
      <c r="I4" s="1481"/>
      <c r="J4" s="1481"/>
      <c r="K4" s="1481"/>
      <c r="L4" s="1481"/>
      <c r="M4" s="1481"/>
      <c r="N4" s="1482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653" t="s">
        <v>6</v>
      </c>
      <c r="B6" s="116">
        <v>32304</v>
      </c>
      <c r="C6" s="116">
        <v>2363</v>
      </c>
      <c r="D6" s="116">
        <v>2385</v>
      </c>
      <c r="E6" s="116">
        <v>2843</v>
      </c>
      <c r="F6" s="116">
        <v>3034</v>
      </c>
      <c r="G6" s="116">
        <v>2747</v>
      </c>
      <c r="H6" s="116">
        <v>3492</v>
      </c>
      <c r="I6" s="116">
        <v>2285</v>
      </c>
      <c r="J6" s="116">
        <v>2099</v>
      </c>
      <c r="K6" s="116">
        <v>2389</v>
      </c>
      <c r="L6" s="116">
        <v>2530</v>
      </c>
      <c r="M6" s="116">
        <v>2560</v>
      </c>
      <c r="N6" s="116">
        <v>3577</v>
      </c>
      <c r="P6" s="62"/>
    </row>
    <row r="7" spans="1:16" ht="11.25" customHeight="1" x14ac:dyDescent="0.25">
      <c r="A7" s="69" t="s">
        <v>2068</v>
      </c>
      <c r="B7" s="111">
        <v>66</v>
      </c>
      <c r="C7" s="111">
        <v>4</v>
      </c>
      <c r="D7" s="111">
        <v>5</v>
      </c>
      <c r="E7" s="111">
        <v>10</v>
      </c>
      <c r="F7" s="111">
        <v>1</v>
      </c>
      <c r="G7" s="111">
        <v>1</v>
      </c>
      <c r="H7" s="111">
        <v>4</v>
      </c>
      <c r="I7" s="111">
        <v>9</v>
      </c>
      <c r="J7" s="111">
        <v>2</v>
      </c>
      <c r="K7" s="111">
        <v>6</v>
      </c>
      <c r="L7" s="111">
        <v>5</v>
      </c>
      <c r="M7" s="111">
        <v>1</v>
      </c>
      <c r="N7" s="111">
        <v>18</v>
      </c>
      <c r="P7" s="62"/>
    </row>
    <row r="8" spans="1:16" ht="11.25" customHeight="1" x14ac:dyDescent="0.25">
      <c r="A8" s="69" t="s">
        <v>1212</v>
      </c>
      <c r="B8" s="111">
        <v>3309</v>
      </c>
      <c r="C8" s="111">
        <v>354</v>
      </c>
      <c r="D8" s="111">
        <v>284</v>
      </c>
      <c r="E8" s="111">
        <v>275</v>
      </c>
      <c r="F8" s="111">
        <v>287</v>
      </c>
      <c r="G8" s="111">
        <v>212</v>
      </c>
      <c r="H8" s="111">
        <v>231</v>
      </c>
      <c r="I8" s="111">
        <v>236</v>
      </c>
      <c r="J8" s="111">
        <v>243</v>
      </c>
      <c r="K8" s="111">
        <v>307</v>
      </c>
      <c r="L8" s="111">
        <v>292</v>
      </c>
      <c r="M8" s="111">
        <v>265</v>
      </c>
      <c r="N8" s="111">
        <v>323</v>
      </c>
      <c r="P8" s="62"/>
    </row>
    <row r="9" spans="1:16" ht="11.25" customHeight="1" x14ac:dyDescent="0.25">
      <c r="A9" s="69" t="s">
        <v>2072</v>
      </c>
      <c r="B9" s="111">
        <v>15</v>
      </c>
      <c r="C9" s="111">
        <v>1</v>
      </c>
      <c r="D9" s="111">
        <v>0</v>
      </c>
      <c r="E9" s="111">
        <v>1</v>
      </c>
      <c r="F9" s="111">
        <v>7</v>
      </c>
      <c r="G9" s="111">
        <v>0</v>
      </c>
      <c r="H9" s="111">
        <v>0</v>
      </c>
      <c r="I9" s="111">
        <v>0</v>
      </c>
      <c r="J9" s="111">
        <v>0</v>
      </c>
      <c r="K9" s="111">
        <v>2</v>
      </c>
      <c r="L9" s="111">
        <v>1</v>
      </c>
      <c r="M9" s="111">
        <v>1</v>
      </c>
      <c r="N9" s="111">
        <v>2</v>
      </c>
      <c r="P9" s="62"/>
    </row>
    <row r="10" spans="1:16" ht="11.25" customHeight="1" x14ac:dyDescent="0.25">
      <c r="A10" s="69" t="s">
        <v>1213</v>
      </c>
      <c r="B10" s="111">
        <v>462</v>
      </c>
      <c r="C10" s="120">
        <v>9</v>
      </c>
      <c r="D10" s="120">
        <v>23</v>
      </c>
      <c r="E10" s="120">
        <v>21</v>
      </c>
      <c r="F10" s="120">
        <v>98</v>
      </c>
      <c r="G10" s="120">
        <v>62</v>
      </c>
      <c r="H10" s="120">
        <v>105</v>
      </c>
      <c r="I10" s="120">
        <v>16</v>
      </c>
      <c r="J10" s="120">
        <v>23</v>
      </c>
      <c r="K10" s="120">
        <v>14</v>
      </c>
      <c r="L10" s="120">
        <v>28</v>
      </c>
      <c r="M10" s="120">
        <v>28</v>
      </c>
      <c r="N10" s="120">
        <v>35</v>
      </c>
      <c r="P10" s="62"/>
    </row>
    <row r="11" spans="1:16" ht="11.25" customHeight="1" x14ac:dyDescent="0.25">
      <c r="A11" s="69" t="s">
        <v>1215</v>
      </c>
      <c r="B11" s="111">
        <v>2389</v>
      </c>
      <c r="C11" s="120">
        <v>151</v>
      </c>
      <c r="D11" s="120">
        <v>225</v>
      </c>
      <c r="E11" s="120">
        <v>251</v>
      </c>
      <c r="F11" s="120">
        <v>271</v>
      </c>
      <c r="G11" s="120">
        <v>255</v>
      </c>
      <c r="H11" s="120">
        <v>247</v>
      </c>
      <c r="I11" s="120">
        <v>227</v>
      </c>
      <c r="J11" s="120">
        <v>122</v>
      </c>
      <c r="K11" s="120">
        <v>169</v>
      </c>
      <c r="L11" s="120">
        <v>192</v>
      </c>
      <c r="M11" s="120">
        <v>98</v>
      </c>
      <c r="N11" s="120">
        <v>181</v>
      </c>
      <c r="P11" s="62"/>
    </row>
    <row r="12" spans="1:16" ht="11.25" customHeight="1" x14ac:dyDescent="0.25">
      <c r="A12" s="69" t="s">
        <v>1216</v>
      </c>
      <c r="B12" s="111">
        <v>2420</v>
      </c>
      <c r="C12" s="111">
        <v>228</v>
      </c>
      <c r="D12" s="111">
        <v>234</v>
      </c>
      <c r="E12" s="111">
        <v>187</v>
      </c>
      <c r="F12" s="111">
        <v>189</v>
      </c>
      <c r="G12" s="111">
        <v>178</v>
      </c>
      <c r="H12" s="111">
        <v>202</v>
      </c>
      <c r="I12" s="111">
        <v>206</v>
      </c>
      <c r="J12" s="111">
        <v>163</v>
      </c>
      <c r="K12" s="111">
        <v>157</v>
      </c>
      <c r="L12" s="111">
        <v>273</v>
      </c>
      <c r="M12" s="111">
        <v>260</v>
      </c>
      <c r="N12" s="111">
        <v>143</v>
      </c>
      <c r="P12" s="62"/>
    </row>
    <row r="13" spans="1:16" ht="11.25" customHeight="1" x14ac:dyDescent="0.25">
      <c r="A13" s="69" t="s">
        <v>2073</v>
      </c>
      <c r="B13" s="111">
        <v>29</v>
      </c>
      <c r="C13" s="120">
        <v>3</v>
      </c>
      <c r="D13" s="120">
        <v>3</v>
      </c>
      <c r="E13" s="120">
        <v>0</v>
      </c>
      <c r="F13" s="120">
        <v>1</v>
      </c>
      <c r="G13" s="120">
        <v>4</v>
      </c>
      <c r="H13" s="120">
        <v>0</v>
      </c>
      <c r="I13" s="120">
        <v>3</v>
      </c>
      <c r="J13" s="120">
        <v>3</v>
      </c>
      <c r="K13" s="120">
        <v>1</v>
      </c>
      <c r="L13" s="120">
        <v>4</v>
      </c>
      <c r="M13" s="120">
        <v>2</v>
      </c>
      <c r="N13" s="120">
        <v>5</v>
      </c>
      <c r="P13" s="62"/>
    </row>
    <row r="14" spans="1:16" ht="11.25" customHeight="1" x14ac:dyDescent="0.25">
      <c r="A14" s="69" t="s">
        <v>1243</v>
      </c>
      <c r="B14" s="111">
        <v>1142</v>
      </c>
      <c r="C14" s="120">
        <v>69</v>
      </c>
      <c r="D14" s="120">
        <v>49</v>
      </c>
      <c r="E14" s="120">
        <v>115</v>
      </c>
      <c r="F14" s="120">
        <v>74</v>
      </c>
      <c r="G14" s="120">
        <v>102</v>
      </c>
      <c r="H14" s="120">
        <v>81</v>
      </c>
      <c r="I14" s="120">
        <v>129</v>
      </c>
      <c r="J14" s="120">
        <v>108</v>
      </c>
      <c r="K14" s="120">
        <v>107</v>
      </c>
      <c r="L14" s="120">
        <v>90</v>
      </c>
      <c r="M14" s="120">
        <v>101</v>
      </c>
      <c r="N14" s="120">
        <v>117</v>
      </c>
      <c r="P14" s="62"/>
    </row>
    <row r="15" spans="1:16" ht="11.25" customHeight="1" x14ac:dyDescent="0.25">
      <c r="A15" s="69" t="s">
        <v>1244</v>
      </c>
      <c r="B15" s="111">
        <v>1443</v>
      </c>
      <c r="C15" s="111">
        <v>43</v>
      </c>
      <c r="D15" s="111">
        <v>92</v>
      </c>
      <c r="E15" s="111">
        <v>132</v>
      </c>
      <c r="F15" s="111">
        <v>75</v>
      </c>
      <c r="G15" s="111">
        <v>154</v>
      </c>
      <c r="H15" s="111">
        <v>227</v>
      </c>
      <c r="I15" s="111">
        <v>91</v>
      </c>
      <c r="J15" s="111">
        <v>64</v>
      </c>
      <c r="K15" s="111">
        <v>157</v>
      </c>
      <c r="L15" s="111">
        <v>101</v>
      </c>
      <c r="M15" s="111">
        <v>123</v>
      </c>
      <c r="N15" s="111">
        <v>184</v>
      </c>
      <c r="P15" s="62"/>
    </row>
    <row r="16" spans="1:16" ht="11.25" customHeight="1" x14ac:dyDescent="0.25">
      <c r="A16" s="69" t="s">
        <v>2144</v>
      </c>
      <c r="B16" s="111">
        <v>47</v>
      </c>
      <c r="C16" s="120">
        <v>0</v>
      </c>
      <c r="D16" s="120">
        <v>0</v>
      </c>
      <c r="E16" s="120">
        <v>0</v>
      </c>
      <c r="F16" s="120">
        <v>0</v>
      </c>
      <c r="G16" s="120">
        <v>0</v>
      </c>
      <c r="H16" s="120">
        <v>0</v>
      </c>
      <c r="I16" s="120">
        <v>0</v>
      </c>
      <c r="J16" s="120">
        <v>17</v>
      </c>
      <c r="K16" s="120">
        <v>0</v>
      </c>
      <c r="L16" s="120">
        <v>3</v>
      </c>
      <c r="M16" s="120">
        <v>3</v>
      </c>
      <c r="N16" s="120">
        <v>24</v>
      </c>
      <c r="P16" s="62"/>
    </row>
    <row r="17" spans="1:16" ht="11.25" customHeight="1" x14ac:dyDescent="0.25">
      <c r="A17" s="69" t="s">
        <v>1364</v>
      </c>
      <c r="B17" s="111">
        <v>128</v>
      </c>
      <c r="C17" s="111">
        <v>12</v>
      </c>
      <c r="D17" s="111">
        <v>7</v>
      </c>
      <c r="E17" s="111">
        <v>18</v>
      </c>
      <c r="F17" s="111">
        <v>12</v>
      </c>
      <c r="G17" s="111">
        <v>15</v>
      </c>
      <c r="H17" s="111">
        <v>4</v>
      </c>
      <c r="I17" s="111">
        <v>6</v>
      </c>
      <c r="J17" s="111">
        <v>6</v>
      </c>
      <c r="K17" s="111">
        <v>9</v>
      </c>
      <c r="L17" s="111">
        <v>9</v>
      </c>
      <c r="M17" s="111">
        <v>18</v>
      </c>
      <c r="N17" s="111">
        <v>12</v>
      </c>
      <c r="P17" s="62"/>
    </row>
    <row r="18" spans="1:16" ht="11.25" customHeight="1" x14ac:dyDescent="0.25">
      <c r="A18" s="69" t="s">
        <v>1841</v>
      </c>
      <c r="B18" s="111">
        <v>209</v>
      </c>
      <c r="C18" s="120">
        <v>19</v>
      </c>
      <c r="D18" s="120">
        <v>35</v>
      </c>
      <c r="E18" s="120">
        <v>23</v>
      </c>
      <c r="F18" s="120">
        <v>14</v>
      </c>
      <c r="G18" s="120">
        <v>6</v>
      </c>
      <c r="H18" s="120">
        <v>13</v>
      </c>
      <c r="I18" s="120">
        <v>10</v>
      </c>
      <c r="J18" s="120">
        <v>4</v>
      </c>
      <c r="K18" s="120">
        <v>11</v>
      </c>
      <c r="L18" s="120">
        <v>21</v>
      </c>
      <c r="M18" s="120">
        <v>29</v>
      </c>
      <c r="N18" s="120">
        <v>24</v>
      </c>
      <c r="P18" s="62"/>
    </row>
    <row r="19" spans="1:16" ht="11.25" customHeight="1" x14ac:dyDescent="0.25">
      <c r="A19" s="69" t="s">
        <v>1228</v>
      </c>
      <c r="B19" s="111">
        <v>1274</v>
      </c>
      <c r="C19" s="111">
        <v>59</v>
      </c>
      <c r="D19" s="111">
        <v>60</v>
      </c>
      <c r="E19" s="111">
        <v>161</v>
      </c>
      <c r="F19" s="111">
        <v>158</v>
      </c>
      <c r="G19" s="111">
        <v>126</v>
      </c>
      <c r="H19" s="111">
        <v>108</v>
      </c>
      <c r="I19" s="111">
        <v>69</v>
      </c>
      <c r="J19" s="111">
        <v>60</v>
      </c>
      <c r="K19" s="111">
        <v>120</v>
      </c>
      <c r="L19" s="111">
        <v>77</v>
      </c>
      <c r="M19" s="111">
        <v>120</v>
      </c>
      <c r="N19" s="111">
        <v>156</v>
      </c>
      <c r="P19" s="62"/>
    </row>
    <row r="20" spans="1:16" ht="11.25" customHeight="1" x14ac:dyDescent="0.25">
      <c r="A20" s="69" t="s">
        <v>1230</v>
      </c>
      <c r="B20" s="111">
        <v>645</v>
      </c>
      <c r="C20" s="120">
        <v>45</v>
      </c>
      <c r="D20" s="120">
        <v>41</v>
      </c>
      <c r="E20" s="120">
        <v>44</v>
      </c>
      <c r="F20" s="120">
        <v>58</v>
      </c>
      <c r="G20" s="120">
        <v>51</v>
      </c>
      <c r="H20" s="120">
        <v>61</v>
      </c>
      <c r="I20" s="120">
        <v>95</v>
      </c>
      <c r="J20" s="120">
        <v>54</v>
      </c>
      <c r="K20" s="120">
        <v>30</v>
      </c>
      <c r="L20" s="120">
        <v>38</v>
      </c>
      <c r="M20" s="120">
        <v>47</v>
      </c>
      <c r="N20" s="120">
        <v>81</v>
      </c>
      <c r="P20" s="62"/>
    </row>
    <row r="21" spans="1:16" ht="11.25" customHeight="1" x14ac:dyDescent="0.25">
      <c r="A21" s="69" t="s">
        <v>1231</v>
      </c>
      <c r="B21" s="111">
        <v>49</v>
      </c>
      <c r="C21" s="120">
        <v>12</v>
      </c>
      <c r="D21" s="120">
        <v>8</v>
      </c>
      <c r="E21" s="120">
        <v>5</v>
      </c>
      <c r="F21" s="120">
        <v>0</v>
      </c>
      <c r="G21" s="120">
        <v>6</v>
      </c>
      <c r="H21" s="120">
        <v>3</v>
      </c>
      <c r="I21" s="120">
        <v>3</v>
      </c>
      <c r="J21" s="120">
        <v>3</v>
      </c>
      <c r="K21" s="120">
        <v>1</v>
      </c>
      <c r="L21" s="120">
        <v>2</v>
      </c>
      <c r="M21" s="120">
        <v>3</v>
      </c>
      <c r="N21" s="120">
        <v>3</v>
      </c>
      <c r="P21" s="62"/>
    </row>
    <row r="22" spans="1:16" ht="11.25" customHeight="1" x14ac:dyDescent="0.25">
      <c r="A22" s="69" t="s">
        <v>1232</v>
      </c>
      <c r="B22" s="111">
        <v>3123</v>
      </c>
      <c r="C22" s="120">
        <v>238</v>
      </c>
      <c r="D22" s="120">
        <v>228</v>
      </c>
      <c r="E22" s="120">
        <v>371</v>
      </c>
      <c r="F22" s="120">
        <v>256</v>
      </c>
      <c r="G22" s="120">
        <v>181</v>
      </c>
      <c r="H22" s="120">
        <v>195</v>
      </c>
      <c r="I22" s="120">
        <v>159</v>
      </c>
      <c r="J22" s="120">
        <v>225</v>
      </c>
      <c r="K22" s="120">
        <v>261</v>
      </c>
      <c r="L22" s="120">
        <v>228</v>
      </c>
      <c r="M22" s="120">
        <v>276</v>
      </c>
      <c r="N22" s="120">
        <v>505</v>
      </c>
      <c r="P22" s="62"/>
    </row>
    <row r="23" spans="1:16" ht="11.25" customHeight="1" x14ac:dyDescent="0.25">
      <c r="A23" s="69" t="s">
        <v>1233</v>
      </c>
      <c r="B23" s="111">
        <v>5718</v>
      </c>
      <c r="C23" s="120">
        <v>405</v>
      </c>
      <c r="D23" s="120">
        <v>382</v>
      </c>
      <c r="E23" s="120">
        <v>468</v>
      </c>
      <c r="F23" s="120">
        <v>605</v>
      </c>
      <c r="G23" s="120">
        <v>467</v>
      </c>
      <c r="H23" s="120">
        <v>509</v>
      </c>
      <c r="I23" s="120">
        <v>490</v>
      </c>
      <c r="J23" s="120">
        <v>381</v>
      </c>
      <c r="K23" s="120">
        <v>326</v>
      </c>
      <c r="L23" s="120">
        <v>488</v>
      </c>
      <c r="M23" s="120">
        <v>507</v>
      </c>
      <c r="N23" s="120">
        <v>690</v>
      </c>
      <c r="P23" s="62"/>
    </row>
    <row r="24" spans="1:16" ht="11.25" customHeight="1" x14ac:dyDescent="0.25">
      <c r="A24" s="69" t="s">
        <v>1945</v>
      </c>
      <c r="B24" s="111">
        <v>16</v>
      </c>
      <c r="C24" s="120">
        <v>0</v>
      </c>
      <c r="D24" s="120">
        <v>0</v>
      </c>
      <c r="E24" s="120">
        <v>6</v>
      </c>
      <c r="F24" s="120">
        <v>1</v>
      </c>
      <c r="G24" s="120">
        <v>1</v>
      </c>
      <c r="H24" s="120">
        <v>3</v>
      </c>
      <c r="I24" s="120">
        <v>0</v>
      </c>
      <c r="J24" s="120">
        <v>0</v>
      </c>
      <c r="K24" s="120">
        <v>1</v>
      </c>
      <c r="L24" s="120">
        <v>1</v>
      </c>
      <c r="M24" s="120">
        <v>2</v>
      </c>
      <c r="N24" s="120">
        <v>1</v>
      </c>
      <c r="P24" s="62"/>
    </row>
    <row r="25" spans="1:16" ht="11.25" customHeight="1" x14ac:dyDescent="0.25">
      <c r="A25" s="69" t="s">
        <v>1235</v>
      </c>
      <c r="B25" s="111">
        <v>4364</v>
      </c>
      <c r="C25" s="120">
        <v>206</v>
      </c>
      <c r="D25" s="120">
        <v>252</v>
      </c>
      <c r="E25" s="120">
        <v>310</v>
      </c>
      <c r="F25" s="120">
        <v>382</v>
      </c>
      <c r="G25" s="120">
        <v>461</v>
      </c>
      <c r="H25" s="120">
        <v>1059</v>
      </c>
      <c r="I25" s="120">
        <v>126</v>
      </c>
      <c r="J25" s="120">
        <v>297</v>
      </c>
      <c r="K25" s="120">
        <v>370</v>
      </c>
      <c r="L25" s="120">
        <v>283</v>
      </c>
      <c r="M25" s="120">
        <v>301</v>
      </c>
      <c r="N25" s="120">
        <v>317</v>
      </c>
      <c r="P25" s="62"/>
    </row>
    <row r="26" spans="1:16" ht="11.25" customHeight="1" x14ac:dyDescent="0.25">
      <c r="A26" s="69" t="s">
        <v>1239</v>
      </c>
      <c r="B26" s="111">
        <v>41</v>
      </c>
      <c r="C26" s="120">
        <v>6</v>
      </c>
      <c r="D26" s="120">
        <v>3</v>
      </c>
      <c r="E26" s="120">
        <v>10</v>
      </c>
      <c r="F26" s="120">
        <v>1</v>
      </c>
      <c r="G26" s="120">
        <v>6</v>
      </c>
      <c r="H26" s="120">
        <v>2</v>
      </c>
      <c r="I26" s="120">
        <v>4</v>
      </c>
      <c r="J26" s="120">
        <v>5</v>
      </c>
      <c r="K26" s="120">
        <v>1</v>
      </c>
      <c r="L26" s="120">
        <v>1</v>
      </c>
      <c r="M26" s="120">
        <v>0</v>
      </c>
      <c r="N26" s="120">
        <v>2</v>
      </c>
      <c r="P26" s="62"/>
    </row>
    <row r="27" spans="1:16" ht="11.25" customHeight="1" x14ac:dyDescent="0.25">
      <c r="A27" s="69" t="s">
        <v>1240</v>
      </c>
      <c r="B27" s="111">
        <v>3556</v>
      </c>
      <c r="C27" s="120">
        <v>416</v>
      </c>
      <c r="D27" s="120">
        <v>324</v>
      </c>
      <c r="E27" s="120">
        <v>349</v>
      </c>
      <c r="F27" s="120">
        <v>430</v>
      </c>
      <c r="G27" s="120">
        <v>291</v>
      </c>
      <c r="H27" s="120">
        <v>210</v>
      </c>
      <c r="I27" s="120">
        <v>240</v>
      </c>
      <c r="J27" s="120">
        <v>225</v>
      </c>
      <c r="K27" s="120">
        <v>220</v>
      </c>
      <c r="L27" s="120">
        <v>202</v>
      </c>
      <c r="M27" s="120">
        <v>163</v>
      </c>
      <c r="N27" s="120">
        <v>486</v>
      </c>
      <c r="P27" s="62"/>
    </row>
    <row r="28" spans="1:16" ht="11.25" customHeight="1" x14ac:dyDescent="0.25">
      <c r="A28" s="69" t="s">
        <v>1241</v>
      </c>
      <c r="B28" s="111">
        <v>1833</v>
      </c>
      <c r="C28" s="120">
        <v>82</v>
      </c>
      <c r="D28" s="120">
        <v>127</v>
      </c>
      <c r="E28" s="120">
        <v>85</v>
      </c>
      <c r="F28" s="120">
        <v>113</v>
      </c>
      <c r="G28" s="120">
        <v>166</v>
      </c>
      <c r="H28" s="120">
        <v>224</v>
      </c>
      <c r="I28" s="120">
        <v>166</v>
      </c>
      <c r="J28" s="120">
        <v>94</v>
      </c>
      <c r="K28" s="120">
        <v>117</v>
      </c>
      <c r="L28" s="120">
        <v>191</v>
      </c>
      <c r="M28" s="120">
        <v>208</v>
      </c>
      <c r="N28" s="120">
        <v>260</v>
      </c>
      <c r="P28" s="62"/>
    </row>
    <row r="29" spans="1:16" ht="11.25" customHeight="1" x14ac:dyDescent="0.25">
      <c r="A29" s="69" t="s">
        <v>2146</v>
      </c>
      <c r="B29" s="111">
        <v>26</v>
      </c>
      <c r="C29" s="120">
        <v>1</v>
      </c>
      <c r="D29" s="120">
        <v>3</v>
      </c>
      <c r="E29" s="120">
        <v>1</v>
      </c>
      <c r="F29" s="120">
        <v>1</v>
      </c>
      <c r="G29" s="120">
        <v>2</v>
      </c>
      <c r="H29" s="120">
        <v>4</v>
      </c>
      <c r="I29" s="120">
        <v>0</v>
      </c>
      <c r="J29" s="120">
        <v>0</v>
      </c>
      <c r="K29" s="120">
        <v>2</v>
      </c>
      <c r="L29" s="120">
        <v>0</v>
      </c>
      <c r="M29" s="120">
        <v>4</v>
      </c>
      <c r="N29" s="120">
        <v>8</v>
      </c>
      <c r="P29" s="62"/>
    </row>
    <row r="30" spans="1:16" ht="3.75" customHeight="1" thickBot="1" x14ac:dyDescent="0.3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</row>
    <row r="31" spans="1:16" ht="18.649999999999999" customHeight="1" thickTop="1" x14ac:dyDescent="0.25">
      <c r="A31" s="1475" t="s">
        <v>2280</v>
      </c>
      <c r="B31" s="1475"/>
      <c r="C31" s="1475"/>
      <c r="D31" s="1475"/>
      <c r="E31" s="1475"/>
      <c r="F31" s="1475"/>
      <c r="G31" s="1475"/>
      <c r="H31" s="1475"/>
      <c r="I31" s="1475"/>
      <c r="J31" s="1475"/>
      <c r="K31" s="1475"/>
      <c r="L31" s="1475"/>
      <c r="M31" s="1475"/>
      <c r="N31" s="1475"/>
    </row>
    <row r="32" spans="1:16" ht="11.25" customHeight="1" x14ac:dyDescent="0.25">
      <c r="A32" s="201" t="s">
        <v>2273</v>
      </c>
      <c r="N32" s="683"/>
    </row>
    <row r="33" spans="2:14" x14ac:dyDescent="0.25"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</row>
  </sheetData>
  <mergeCells count="16">
    <mergeCell ref="A31:N31"/>
    <mergeCell ref="A1:N1"/>
    <mergeCell ref="M2:N2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9"/>
  <dimension ref="A1:P25"/>
  <sheetViews>
    <sheetView showGridLines="0" zoomScaleSheetLayoutView="100" workbookViewId="0">
      <selection sqref="A1:N24"/>
    </sheetView>
  </sheetViews>
  <sheetFormatPr defaultColWidth="9.453125" defaultRowHeight="12.5" x14ac:dyDescent="0.25"/>
  <cols>
    <col min="1" max="1" width="17.453125" style="27" customWidth="1"/>
    <col min="2" max="2" width="6.54296875" style="27" customWidth="1"/>
    <col min="3" max="14" width="5.453125" style="27" customWidth="1"/>
    <col min="15" max="15" width="1.54296875" style="27" customWidth="1"/>
    <col min="16" max="25" width="7.453125" style="27" customWidth="1"/>
    <col min="26" max="16384" width="9.453125" style="27"/>
  </cols>
  <sheetData>
    <row r="1" spans="1:16" ht="15" customHeight="1" x14ac:dyDescent="0.25">
      <c r="A1" s="1469" t="s">
        <v>2281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</row>
    <row r="2" spans="1:16" ht="14.2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80" t="s">
        <v>387</v>
      </c>
      <c r="N2" s="1480"/>
    </row>
    <row r="3" spans="1:16" ht="10.4" customHeight="1" x14ac:dyDescent="0.25">
      <c r="A3" s="687" t="s">
        <v>1307</v>
      </c>
      <c r="B3" s="1481" t="s">
        <v>1</v>
      </c>
      <c r="C3" s="1481" t="s">
        <v>531</v>
      </c>
      <c r="D3" s="1481" t="s">
        <v>532</v>
      </c>
      <c r="E3" s="1481" t="s">
        <v>533</v>
      </c>
      <c r="F3" s="1481" t="s">
        <v>534</v>
      </c>
      <c r="G3" s="1481" t="s">
        <v>535</v>
      </c>
      <c r="H3" s="1481" t="s">
        <v>536</v>
      </c>
      <c r="I3" s="1481" t="s">
        <v>537</v>
      </c>
      <c r="J3" s="1481" t="s">
        <v>538</v>
      </c>
      <c r="K3" s="1481" t="s">
        <v>539</v>
      </c>
      <c r="L3" s="1481" t="s">
        <v>540</v>
      </c>
      <c r="M3" s="1481" t="s">
        <v>541</v>
      </c>
      <c r="N3" s="1482" t="s">
        <v>542</v>
      </c>
    </row>
    <row r="4" spans="1:16" ht="10.4" customHeight="1" x14ac:dyDescent="0.25">
      <c r="A4" s="854" t="s">
        <v>1306</v>
      </c>
      <c r="B4" s="1481"/>
      <c r="C4" s="1481"/>
      <c r="D4" s="1481"/>
      <c r="E4" s="1481"/>
      <c r="F4" s="1481"/>
      <c r="G4" s="1481"/>
      <c r="H4" s="1481"/>
      <c r="I4" s="1481"/>
      <c r="J4" s="1481"/>
      <c r="K4" s="1481"/>
      <c r="L4" s="1481"/>
      <c r="M4" s="1481"/>
      <c r="N4" s="1482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54" t="s">
        <v>6</v>
      </c>
      <c r="B6" s="502">
        <v>850</v>
      </c>
      <c r="C6" s="502">
        <v>103</v>
      </c>
      <c r="D6" s="502">
        <v>114</v>
      </c>
      <c r="E6" s="502">
        <v>113</v>
      </c>
      <c r="F6" s="502">
        <v>62</v>
      </c>
      <c r="G6" s="502">
        <v>98</v>
      </c>
      <c r="H6" s="502">
        <v>56</v>
      </c>
      <c r="I6" s="502">
        <v>98</v>
      </c>
      <c r="J6" s="502">
        <v>78</v>
      </c>
      <c r="K6" s="502">
        <v>61</v>
      </c>
      <c r="L6" s="502">
        <v>17</v>
      </c>
      <c r="M6" s="502">
        <v>26</v>
      </c>
      <c r="N6" s="502">
        <v>24</v>
      </c>
      <c r="P6" s="62"/>
    </row>
    <row r="7" spans="1:16" ht="11.25" customHeight="1" x14ac:dyDescent="0.25">
      <c r="A7" s="69" t="s">
        <v>1406</v>
      </c>
      <c r="B7" s="119">
        <v>7</v>
      </c>
      <c r="C7" s="120">
        <v>1</v>
      </c>
      <c r="D7" s="120">
        <v>0</v>
      </c>
      <c r="E7" s="120">
        <v>1</v>
      </c>
      <c r="F7" s="120">
        <v>0</v>
      </c>
      <c r="G7" s="120">
        <v>3</v>
      </c>
      <c r="H7" s="120">
        <v>2</v>
      </c>
      <c r="I7" s="120">
        <v>0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P7" s="62"/>
    </row>
    <row r="8" spans="1:16" ht="11.25" customHeight="1" x14ac:dyDescent="0.25">
      <c r="A8" s="69" t="s">
        <v>1216</v>
      </c>
      <c r="B8" s="119">
        <v>11</v>
      </c>
      <c r="C8" s="120">
        <v>0</v>
      </c>
      <c r="D8" s="120">
        <v>2</v>
      </c>
      <c r="E8" s="120">
        <v>3</v>
      </c>
      <c r="F8" s="120">
        <v>0</v>
      </c>
      <c r="G8" s="120">
        <v>2</v>
      </c>
      <c r="H8" s="120">
        <v>0</v>
      </c>
      <c r="I8" s="120">
        <v>0</v>
      </c>
      <c r="J8" s="120">
        <v>1</v>
      </c>
      <c r="K8" s="120">
        <v>1</v>
      </c>
      <c r="L8" s="120">
        <v>1</v>
      </c>
      <c r="M8" s="120">
        <v>1</v>
      </c>
      <c r="N8" s="120">
        <v>0</v>
      </c>
      <c r="P8" s="62"/>
    </row>
    <row r="9" spans="1:16" ht="11.25" customHeight="1" x14ac:dyDescent="0.25">
      <c r="A9" s="69" t="s">
        <v>2074</v>
      </c>
      <c r="B9" s="119">
        <v>65</v>
      </c>
      <c r="C9" s="120">
        <v>10</v>
      </c>
      <c r="D9" s="120">
        <v>4</v>
      </c>
      <c r="E9" s="120">
        <v>4</v>
      </c>
      <c r="F9" s="120">
        <v>11</v>
      </c>
      <c r="G9" s="120">
        <v>18</v>
      </c>
      <c r="H9" s="120">
        <v>9</v>
      </c>
      <c r="I9" s="120">
        <v>3</v>
      </c>
      <c r="J9" s="120">
        <v>2</v>
      </c>
      <c r="K9" s="120">
        <v>1</v>
      </c>
      <c r="L9" s="120">
        <v>0</v>
      </c>
      <c r="M9" s="120">
        <v>2</v>
      </c>
      <c r="N9" s="120">
        <v>1</v>
      </c>
      <c r="P9" s="62"/>
    </row>
    <row r="10" spans="1:16" ht="11.25" customHeight="1" x14ac:dyDescent="0.25">
      <c r="A10" s="69" t="s">
        <v>1244</v>
      </c>
      <c r="B10" s="119">
        <v>228</v>
      </c>
      <c r="C10" s="120">
        <v>11</v>
      </c>
      <c r="D10" s="120">
        <v>7</v>
      </c>
      <c r="E10" s="120">
        <v>35</v>
      </c>
      <c r="F10" s="120">
        <v>32</v>
      </c>
      <c r="G10" s="120">
        <v>48</v>
      </c>
      <c r="H10" s="120">
        <v>14</v>
      </c>
      <c r="I10" s="120">
        <v>32</v>
      </c>
      <c r="J10" s="120">
        <v>33</v>
      </c>
      <c r="K10" s="120">
        <v>0</v>
      </c>
      <c r="L10" s="120">
        <v>6</v>
      </c>
      <c r="M10" s="120">
        <v>5</v>
      </c>
      <c r="N10" s="120">
        <v>5</v>
      </c>
      <c r="P10" s="62"/>
    </row>
    <row r="11" spans="1:16" ht="11.25" customHeight="1" x14ac:dyDescent="0.25">
      <c r="A11" s="69" t="s">
        <v>2075</v>
      </c>
      <c r="B11" s="119">
        <v>11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3</v>
      </c>
      <c r="I11" s="120">
        <v>6</v>
      </c>
      <c r="J11" s="120">
        <v>0</v>
      </c>
      <c r="K11" s="120">
        <v>0</v>
      </c>
      <c r="L11" s="120">
        <v>0</v>
      </c>
      <c r="M11" s="120">
        <v>0</v>
      </c>
      <c r="N11" s="120">
        <v>2</v>
      </c>
      <c r="P11" s="62"/>
    </row>
    <row r="12" spans="1:16" ht="11.25" customHeight="1" x14ac:dyDescent="0.25">
      <c r="A12" s="69" t="s">
        <v>1364</v>
      </c>
      <c r="B12" s="119">
        <v>95</v>
      </c>
      <c r="C12" s="120">
        <v>45</v>
      </c>
      <c r="D12" s="120">
        <v>17</v>
      </c>
      <c r="E12" s="120">
        <v>8</v>
      </c>
      <c r="F12" s="120">
        <v>7</v>
      </c>
      <c r="G12" s="120">
        <v>0</v>
      </c>
      <c r="H12" s="120">
        <v>1</v>
      </c>
      <c r="I12" s="120">
        <v>0</v>
      </c>
      <c r="J12" s="120">
        <v>3</v>
      </c>
      <c r="K12" s="120">
        <v>7</v>
      </c>
      <c r="L12" s="120">
        <v>1</v>
      </c>
      <c r="M12" s="120">
        <v>2</v>
      </c>
      <c r="N12" s="120">
        <v>4</v>
      </c>
      <c r="P12" s="62"/>
    </row>
    <row r="13" spans="1:16" ht="11.25" customHeight="1" x14ac:dyDescent="0.25">
      <c r="A13" s="69" t="s">
        <v>1228</v>
      </c>
      <c r="B13" s="119">
        <v>244</v>
      </c>
      <c r="C13" s="120">
        <v>21</v>
      </c>
      <c r="D13" s="120">
        <v>50</v>
      </c>
      <c r="E13" s="120">
        <v>51</v>
      </c>
      <c r="F13" s="120">
        <v>3</v>
      </c>
      <c r="G13" s="120">
        <v>11</v>
      </c>
      <c r="H13" s="120">
        <v>3</v>
      </c>
      <c r="I13" s="120">
        <v>34</v>
      </c>
      <c r="J13" s="120">
        <v>19</v>
      </c>
      <c r="K13" s="120">
        <v>27</v>
      </c>
      <c r="L13" s="120">
        <v>9</v>
      </c>
      <c r="M13" s="120">
        <v>11</v>
      </c>
      <c r="N13" s="120">
        <v>5</v>
      </c>
      <c r="P13" s="62"/>
    </row>
    <row r="14" spans="1:16" ht="11.25" customHeight="1" x14ac:dyDescent="0.25">
      <c r="A14" s="69" t="s">
        <v>2076</v>
      </c>
      <c r="B14" s="119">
        <v>17</v>
      </c>
      <c r="C14" s="120">
        <v>1</v>
      </c>
      <c r="D14" s="120">
        <v>0</v>
      </c>
      <c r="E14" s="120">
        <v>0</v>
      </c>
      <c r="F14" s="120">
        <v>1</v>
      </c>
      <c r="G14" s="120">
        <v>2</v>
      </c>
      <c r="H14" s="120">
        <v>2</v>
      </c>
      <c r="I14" s="120">
        <v>8</v>
      </c>
      <c r="J14" s="120">
        <v>1</v>
      </c>
      <c r="K14" s="120">
        <v>0</v>
      </c>
      <c r="L14" s="120">
        <v>0</v>
      </c>
      <c r="M14" s="120">
        <v>2</v>
      </c>
      <c r="N14" s="120">
        <v>0</v>
      </c>
      <c r="P14" s="62"/>
    </row>
    <row r="15" spans="1:16" ht="11.25" customHeight="1" x14ac:dyDescent="0.25">
      <c r="A15" s="69" t="s">
        <v>1235</v>
      </c>
      <c r="B15" s="119">
        <v>25</v>
      </c>
      <c r="C15" s="120">
        <v>1</v>
      </c>
      <c r="D15" s="120">
        <v>9</v>
      </c>
      <c r="E15" s="120">
        <v>1</v>
      </c>
      <c r="F15" s="120">
        <v>2</v>
      </c>
      <c r="G15" s="120">
        <v>0</v>
      </c>
      <c r="H15" s="120">
        <v>6</v>
      </c>
      <c r="I15" s="120">
        <v>1</v>
      </c>
      <c r="J15" s="120">
        <v>2</v>
      </c>
      <c r="K15" s="120">
        <v>2</v>
      </c>
      <c r="L15" s="120">
        <v>0</v>
      </c>
      <c r="M15" s="120">
        <v>0</v>
      </c>
      <c r="N15" s="120">
        <v>1</v>
      </c>
      <c r="P15" s="62"/>
    </row>
    <row r="16" spans="1:16" ht="11.25" customHeight="1" x14ac:dyDescent="0.25">
      <c r="A16" s="69" t="s">
        <v>1246</v>
      </c>
      <c r="B16" s="119">
        <v>6</v>
      </c>
      <c r="C16" s="120">
        <v>0</v>
      </c>
      <c r="D16" s="120">
        <v>2</v>
      </c>
      <c r="E16" s="120">
        <v>4</v>
      </c>
      <c r="F16" s="120">
        <v>0</v>
      </c>
      <c r="G16" s="120">
        <v>0</v>
      </c>
      <c r="H16" s="120">
        <v>0</v>
      </c>
      <c r="I16" s="120">
        <v>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P16" s="62"/>
    </row>
    <row r="17" spans="1:16" ht="11.25" customHeight="1" x14ac:dyDescent="0.25">
      <c r="A17" s="69" t="s">
        <v>2077</v>
      </c>
      <c r="B17" s="119">
        <v>40</v>
      </c>
      <c r="C17" s="120">
        <v>2</v>
      </c>
      <c r="D17" s="120">
        <v>5</v>
      </c>
      <c r="E17" s="120">
        <v>0</v>
      </c>
      <c r="F17" s="120">
        <v>1</v>
      </c>
      <c r="G17" s="120">
        <v>8</v>
      </c>
      <c r="H17" s="120">
        <v>5</v>
      </c>
      <c r="I17" s="120">
        <v>11</v>
      </c>
      <c r="J17" s="120">
        <v>1</v>
      </c>
      <c r="K17" s="120">
        <v>3</v>
      </c>
      <c r="L17" s="120">
        <v>0</v>
      </c>
      <c r="M17" s="120">
        <v>1</v>
      </c>
      <c r="N17" s="120">
        <v>3</v>
      </c>
      <c r="P17" s="62"/>
    </row>
    <row r="18" spans="1:16" ht="11.25" customHeight="1" x14ac:dyDescent="0.25">
      <c r="A18" s="69" t="s">
        <v>2148</v>
      </c>
      <c r="B18" s="119">
        <v>16</v>
      </c>
      <c r="C18" s="120">
        <v>10</v>
      </c>
      <c r="D18" s="120">
        <v>6</v>
      </c>
      <c r="E18" s="120">
        <v>0</v>
      </c>
      <c r="F18" s="120">
        <v>0</v>
      </c>
      <c r="G18" s="120">
        <v>0</v>
      </c>
      <c r="H18" s="120">
        <v>0</v>
      </c>
      <c r="I18" s="120">
        <v>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P18" s="62"/>
    </row>
    <row r="19" spans="1:16" ht="11.25" customHeight="1" x14ac:dyDescent="0.25">
      <c r="A19" s="69" t="s">
        <v>1242</v>
      </c>
      <c r="B19" s="119">
        <v>28</v>
      </c>
      <c r="C19" s="120">
        <v>1</v>
      </c>
      <c r="D19" s="120">
        <v>3</v>
      </c>
      <c r="E19" s="120">
        <v>6</v>
      </c>
      <c r="F19" s="120">
        <v>4</v>
      </c>
      <c r="G19" s="120">
        <v>3</v>
      </c>
      <c r="H19" s="120">
        <v>7</v>
      </c>
      <c r="I19" s="120">
        <v>1</v>
      </c>
      <c r="J19" s="120">
        <v>0</v>
      </c>
      <c r="K19" s="120">
        <v>1</v>
      </c>
      <c r="L19" s="120">
        <v>0</v>
      </c>
      <c r="M19" s="120">
        <v>1</v>
      </c>
      <c r="N19" s="120">
        <v>1</v>
      </c>
      <c r="P19" s="62"/>
    </row>
    <row r="20" spans="1:16" ht="11.25" customHeight="1" x14ac:dyDescent="0.25">
      <c r="A20" s="69" t="s">
        <v>2078</v>
      </c>
      <c r="B20" s="119">
        <v>43</v>
      </c>
      <c r="C20" s="120">
        <v>0</v>
      </c>
      <c r="D20" s="120">
        <v>8</v>
      </c>
      <c r="E20" s="120">
        <v>0</v>
      </c>
      <c r="F20" s="120">
        <v>0</v>
      </c>
      <c r="G20" s="120">
        <v>3</v>
      </c>
      <c r="H20" s="120">
        <v>0</v>
      </c>
      <c r="I20" s="120">
        <v>0</v>
      </c>
      <c r="J20" s="120">
        <v>16</v>
      </c>
      <c r="K20" s="120">
        <v>16</v>
      </c>
      <c r="L20" s="120">
        <v>0</v>
      </c>
      <c r="M20" s="120">
        <v>0</v>
      </c>
      <c r="N20" s="120">
        <v>0</v>
      </c>
      <c r="P20" s="62"/>
    </row>
    <row r="21" spans="1:16" ht="11.25" customHeight="1" x14ac:dyDescent="0.25">
      <c r="A21" s="69" t="s">
        <v>2146</v>
      </c>
      <c r="B21" s="119">
        <v>14</v>
      </c>
      <c r="C21" s="119">
        <v>0</v>
      </c>
      <c r="D21" s="119">
        <v>1</v>
      </c>
      <c r="E21" s="119">
        <v>0</v>
      </c>
      <c r="F21" s="119">
        <v>1</v>
      </c>
      <c r="G21" s="119">
        <v>0</v>
      </c>
      <c r="H21" s="119">
        <v>4</v>
      </c>
      <c r="I21" s="119">
        <v>2</v>
      </c>
      <c r="J21" s="119">
        <v>0</v>
      </c>
      <c r="K21" s="119">
        <v>3</v>
      </c>
      <c r="L21" s="119">
        <v>0</v>
      </c>
      <c r="M21" s="119">
        <v>1</v>
      </c>
      <c r="N21" s="119">
        <v>2</v>
      </c>
      <c r="P21" s="62"/>
    </row>
    <row r="22" spans="1:16" ht="3.75" customHeight="1" thickBot="1" x14ac:dyDescent="0.3">
      <c r="A22" s="138"/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</row>
    <row r="23" spans="1:16" ht="18" customHeight="1" thickTop="1" x14ac:dyDescent="0.25">
      <c r="A23" s="1475" t="s">
        <v>2282</v>
      </c>
      <c r="B23" s="1475"/>
      <c r="C23" s="1475"/>
      <c r="D23" s="1475"/>
      <c r="E23" s="1475"/>
      <c r="F23" s="1475"/>
      <c r="G23" s="1475"/>
      <c r="H23" s="1475"/>
      <c r="I23" s="1475"/>
      <c r="J23" s="1475"/>
      <c r="K23" s="1475"/>
      <c r="L23" s="1475"/>
      <c r="M23" s="1475"/>
      <c r="N23" s="1475"/>
    </row>
    <row r="24" spans="1:16" ht="9" customHeight="1" x14ac:dyDescent="0.25">
      <c r="A24" s="201" t="s">
        <v>2273</v>
      </c>
      <c r="N24" s="683"/>
    </row>
    <row r="25" spans="1:16" x14ac:dyDescent="0.25"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</row>
  </sheetData>
  <mergeCells count="16">
    <mergeCell ref="A23:N23"/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50"/>
  <dimension ref="A1:P22"/>
  <sheetViews>
    <sheetView showGridLines="0" zoomScaleSheetLayoutView="100" workbookViewId="0">
      <selection sqref="A1:N1"/>
    </sheetView>
  </sheetViews>
  <sheetFormatPr defaultColWidth="9.453125" defaultRowHeight="12.5" x14ac:dyDescent="0.25"/>
  <cols>
    <col min="1" max="1" width="17.453125" style="27" customWidth="1"/>
    <col min="2" max="2" width="6.453125" style="27" customWidth="1"/>
    <col min="3" max="14" width="5.453125" style="27" customWidth="1"/>
    <col min="15" max="15" width="1.54296875" style="27" customWidth="1"/>
    <col min="16" max="24" width="7.453125" style="27" customWidth="1"/>
    <col min="25" max="16384" width="9.453125" style="27"/>
  </cols>
  <sheetData>
    <row r="1" spans="1:16" ht="15" customHeight="1" x14ac:dyDescent="0.25">
      <c r="A1" s="1469" t="s">
        <v>2283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</row>
    <row r="2" spans="1:16" ht="14.25" customHeight="1" x14ac:dyDescent="0.25">
      <c r="A2" s="113">
        <v>2024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480" t="s">
        <v>387</v>
      </c>
      <c r="N2" s="1480"/>
    </row>
    <row r="3" spans="1:16" ht="10.4" customHeight="1" x14ac:dyDescent="0.25">
      <c r="A3" s="341" t="s">
        <v>1307</v>
      </c>
      <c r="B3" s="1481" t="s">
        <v>1</v>
      </c>
      <c r="C3" s="1481" t="s">
        <v>531</v>
      </c>
      <c r="D3" s="1481" t="s">
        <v>532</v>
      </c>
      <c r="E3" s="1481" t="s">
        <v>533</v>
      </c>
      <c r="F3" s="1481" t="s">
        <v>534</v>
      </c>
      <c r="G3" s="1481" t="s">
        <v>535</v>
      </c>
      <c r="H3" s="1481" t="s">
        <v>536</v>
      </c>
      <c r="I3" s="1481" t="s">
        <v>537</v>
      </c>
      <c r="J3" s="1481" t="s">
        <v>538</v>
      </c>
      <c r="K3" s="1481" t="s">
        <v>539</v>
      </c>
      <c r="L3" s="1481" t="s">
        <v>540</v>
      </c>
      <c r="M3" s="1481" t="s">
        <v>541</v>
      </c>
      <c r="N3" s="1482" t="s">
        <v>542</v>
      </c>
    </row>
    <row r="4" spans="1:16" ht="10.4" customHeight="1" x14ac:dyDescent="0.25">
      <c r="A4" s="342" t="s">
        <v>1306</v>
      </c>
      <c r="B4" s="1481"/>
      <c r="C4" s="1481"/>
      <c r="D4" s="1481"/>
      <c r="E4" s="1481"/>
      <c r="F4" s="1481"/>
      <c r="G4" s="1481"/>
      <c r="H4" s="1481"/>
      <c r="I4" s="1481"/>
      <c r="J4" s="1481"/>
      <c r="K4" s="1481"/>
      <c r="L4" s="1481"/>
      <c r="M4" s="1481"/>
      <c r="N4" s="1482"/>
    </row>
    <row r="5" spans="1:16" ht="5.15" customHeight="1" x14ac:dyDescent="0.25">
      <c r="A5" s="133"/>
      <c r="B5" s="343"/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</row>
    <row r="6" spans="1:16" ht="11.25" customHeight="1" x14ac:dyDescent="0.25">
      <c r="A6" s="115" t="s">
        <v>6</v>
      </c>
      <c r="B6" s="116">
        <v>6400</v>
      </c>
      <c r="C6" s="116">
        <v>623</v>
      </c>
      <c r="D6" s="116">
        <v>444</v>
      </c>
      <c r="E6" s="116">
        <v>488</v>
      </c>
      <c r="F6" s="116">
        <v>470</v>
      </c>
      <c r="G6" s="116">
        <v>523</v>
      </c>
      <c r="H6" s="116">
        <v>820</v>
      </c>
      <c r="I6" s="116">
        <v>476</v>
      </c>
      <c r="J6" s="116">
        <v>339</v>
      </c>
      <c r="K6" s="116">
        <v>551</v>
      </c>
      <c r="L6" s="116">
        <v>815</v>
      </c>
      <c r="M6" s="116">
        <v>392</v>
      </c>
      <c r="N6" s="116">
        <v>459</v>
      </c>
      <c r="P6" s="62"/>
    </row>
    <row r="7" spans="1:16" ht="11.25" customHeight="1" x14ac:dyDescent="0.25">
      <c r="A7" s="361" t="s">
        <v>2079</v>
      </c>
      <c r="B7" s="111">
        <v>604</v>
      </c>
      <c r="C7" s="111">
        <v>65</v>
      </c>
      <c r="D7" s="111">
        <v>29</v>
      </c>
      <c r="E7" s="111">
        <v>29</v>
      </c>
      <c r="F7" s="111">
        <v>28</v>
      </c>
      <c r="G7" s="111">
        <v>28</v>
      </c>
      <c r="H7" s="111">
        <v>69</v>
      </c>
      <c r="I7" s="111">
        <v>57</v>
      </c>
      <c r="J7" s="111">
        <v>69</v>
      </c>
      <c r="K7" s="111">
        <v>76</v>
      </c>
      <c r="L7" s="111">
        <v>93</v>
      </c>
      <c r="M7" s="111">
        <v>32</v>
      </c>
      <c r="N7" s="111">
        <v>29</v>
      </c>
      <c r="P7" s="62"/>
    </row>
    <row r="8" spans="1:16" ht="11.25" customHeight="1" x14ac:dyDescent="0.25">
      <c r="A8" s="361" t="s">
        <v>1216</v>
      </c>
      <c r="B8" s="29">
        <v>390</v>
      </c>
      <c r="C8" s="111">
        <v>41</v>
      </c>
      <c r="D8" s="29">
        <v>25</v>
      </c>
      <c r="E8" s="111">
        <v>36</v>
      </c>
      <c r="F8" s="111">
        <v>10</v>
      </c>
      <c r="G8" s="29">
        <v>36</v>
      </c>
      <c r="H8" s="29">
        <v>16</v>
      </c>
      <c r="I8" s="29">
        <v>16</v>
      </c>
      <c r="J8" s="29">
        <v>37</v>
      </c>
      <c r="K8" s="29">
        <v>42</v>
      </c>
      <c r="L8" s="29">
        <v>34</v>
      </c>
      <c r="M8" s="29">
        <v>37</v>
      </c>
      <c r="N8" s="29">
        <v>60</v>
      </c>
      <c r="P8" s="62"/>
    </row>
    <row r="9" spans="1:16" ht="11.25" customHeight="1" x14ac:dyDescent="0.25">
      <c r="A9" s="361" t="s">
        <v>1243</v>
      </c>
      <c r="B9" s="111">
        <v>169</v>
      </c>
      <c r="C9" s="111">
        <v>10</v>
      </c>
      <c r="D9" s="111">
        <v>11</v>
      </c>
      <c r="E9" s="111">
        <v>12</v>
      </c>
      <c r="F9" s="111">
        <v>11</v>
      </c>
      <c r="G9" s="111">
        <v>17</v>
      </c>
      <c r="H9" s="111">
        <v>6</v>
      </c>
      <c r="I9" s="111">
        <v>16</v>
      </c>
      <c r="J9" s="111">
        <v>13</v>
      </c>
      <c r="K9" s="111">
        <v>16</v>
      </c>
      <c r="L9" s="111">
        <v>11</v>
      </c>
      <c r="M9" s="111">
        <v>11</v>
      </c>
      <c r="N9" s="111">
        <v>35</v>
      </c>
      <c r="P9" s="62"/>
    </row>
    <row r="10" spans="1:16" ht="11.25" customHeight="1" x14ac:dyDescent="0.25">
      <c r="A10" s="361" t="s">
        <v>1244</v>
      </c>
      <c r="B10" s="29">
        <v>734</v>
      </c>
      <c r="C10" s="120">
        <v>28</v>
      </c>
      <c r="D10" s="29">
        <v>29</v>
      </c>
      <c r="E10" s="111">
        <v>32</v>
      </c>
      <c r="F10" s="111">
        <v>43</v>
      </c>
      <c r="G10" s="29">
        <v>66</v>
      </c>
      <c r="H10" s="29">
        <v>145</v>
      </c>
      <c r="I10" s="29">
        <v>73</v>
      </c>
      <c r="J10" s="29">
        <v>32</v>
      </c>
      <c r="K10" s="29">
        <v>81</v>
      </c>
      <c r="L10" s="29">
        <v>84</v>
      </c>
      <c r="M10" s="29">
        <v>44</v>
      </c>
      <c r="N10" s="29">
        <v>77</v>
      </c>
      <c r="P10" s="62"/>
    </row>
    <row r="11" spans="1:16" ht="11.25" customHeight="1" x14ac:dyDescent="0.25">
      <c r="A11" s="361" t="s">
        <v>1364</v>
      </c>
      <c r="B11" s="29">
        <v>686</v>
      </c>
      <c r="C11" s="111">
        <v>23</v>
      </c>
      <c r="D11" s="29">
        <v>45</v>
      </c>
      <c r="E11" s="111">
        <v>35</v>
      </c>
      <c r="F11" s="111">
        <v>58</v>
      </c>
      <c r="G11" s="29">
        <v>105</v>
      </c>
      <c r="H11" s="29">
        <v>72</v>
      </c>
      <c r="I11" s="29">
        <v>55</v>
      </c>
      <c r="J11" s="29">
        <v>33</v>
      </c>
      <c r="K11" s="29">
        <v>59</v>
      </c>
      <c r="L11" s="29">
        <v>78</v>
      </c>
      <c r="M11" s="29">
        <v>81</v>
      </c>
      <c r="N11" s="29">
        <v>42</v>
      </c>
      <c r="P11" s="62"/>
    </row>
    <row r="12" spans="1:16" ht="11.25" customHeight="1" x14ac:dyDescent="0.25">
      <c r="A12" s="361" t="s">
        <v>1228</v>
      </c>
      <c r="B12" s="29">
        <v>820</v>
      </c>
      <c r="C12" s="120">
        <v>80</v>
      </c>
      <c r="D12" s="29">
        <v>57</v>
      </c>
      <c r="E12" s="111">
        <v>65</v>
      </c>
      <c r="F12" s="111">
        <v>49</v>
      </c>
      <c r="G12" s="29">
        <v>65</v>
      </c>
      <c r="H12" s="29">
        <v>353</v>
      </c>
      <c r="I12" s="29">
        <v>55</v>
      </c>
      <c r="J12" s="29">
        <v>6</v>
      </c>
      <c r="K12" s="29">
        <v>11</v>
      </c>
      <c r="L12" s="29">
        <v>22</v>
      </c>
      <c r="M12" s="29">
        <v>23</v>
      </c>
      <c r="N12" s="29">
        <v>34</v>
      </c>
      <c r="P12" s="62"/>
    </row>
    <row r="13" spans="1:16" ht="11.25" customHeight="1" x14ac:dyDescent="0.25">
      <c r="A13" s="361" t="s">
        <v>1230</v>
      </c>
      <c r="B13" s="29">
        <v>180</v>
      </c>
      <c r="C13" s="111">
        <v>7</v>
      </c>
      <c r="D13" s="29">
        <v>14</v>
      </c>
      <c r="E13" s="111">
        <v>9</v>
      </c>
      <c r="F13" s="111">
        <v>30</v>
      </c>
      <c r="G13" s="29">
        <v>21</v>
      </c>
      <c r="H13" s="29">
        <v>13</v>
      </c>
      <c r="I13" s="29">
        <v>27</v>
      </c>
      <c r="J13" s="29">
        <v>4</v>
      </c>
      <c r="K13" s="29">
        <v>8</v>
      </c>
      <c r="L13" s="29">
        <v>13</v>
      </c>
      <c r="M13" s="29">
        <v>10</v>
      </c>
      <c r="N13" s="29">
        <v>24</v>
      </c>
      <c r="P13" s="62"/>
    </row>
    <row r="14" spans="1:16" ht="11.25" customHeight="1" x14ac:dyDescent="0.25">
      <c r="A14" s="361" t="s">
        <v>1235</v>
      </c>
      <c r="B14" s="29">
        <v>735</v>
      </c>
      <c r="C14" s="111">
        <v>46</v>
      </c>
      <c r="D14" s="29">
        <v>61</v>
      </c>
      <c r="E14" s="111">
        <v>64</v>
      </c>
      <c r="F14" s="111">
        <v>99</v>
      </c>
      <c r="G14" s="29">
        <v>94</v>
      </c>
      <c r="H14" s="29">
        <v>67</v>
      </c>
      <c r="I14" s="29">
        <v>57</v>
      </c>
      <c r="J14" s="29">
        <v>37</v>
      </c>
      <c r="K14" s="29">
        <v>56</v>
      </c>
      <c r="L14" s="29">
        <v>74</v>
      </c>
      <c r="M14" s="29">
        <v>37</v>
      </c>
      <c r="N14" s="29">
        <v>43</v>
      </c>
      <c r="P14" s="62"/>
    </row>
    <row r="15" spans="1:16" ht="11.25" customHeight="1" x14ac:dyDescent="0.25">
      <c r="A15" s="361" t="s">
        <v>1245</v>
      </c>
      <c r="B15" s="29">
        <v>780</v>
      </c>
      <c r="C15" s="120">
        <v>180</v>
      </c>
      <c r="D15" s="29">
        <v>51</v>
      </c>
      <c r="E15" s="111">
        <v>80</v>
      </c>
      <c r="F15" s="111">
        <v>36</v>
      </c>
      <c r="G15" s="29">
        <v>26</v>
      </c>
      <c r="H15" s="29">
        <v>24</v>
      </c>
      <c r="I15" s="29">
        <v>65</v>
      </c>
      <c r="J15" s="29">
        <v>41</v>
      </c>
      <c r="K15" s="29">
        <v>104</v>
      </c>
      <c r="L15" s="29">
        <v>91</v>
      </c>
      <c r="M15" s="29">
        <v>31</v>
      </c>
      <c r="N15" s="29">
        <v>51</v>
      </c>
      <c r="P15" s="62"/>
    </row>
    <row r="16" spans="1:16" ht="11.25" customHeight="1" x14ac:dyDescent="0.25">
      <c r="A16" s="361" t="s">
        <v>1241</v>
      </c>
      <c r="B16" s="29">
        <v>12</v>
      </c>
      <c r="C16" s="120">
        <v>2</v>
      </c>
      <c r="D16" s="29">
        <v>0</v>
      </c>
      <c r="E16" s="111">
        <v>2</v>
      </c>
      <c r="F16" s="111">
        <v>1</v>
      </c>
      <c r="G16" s="29">
        <v>4</v>
      </c>
      <c r="H16" s="29">
        <v>0</v>
      </c>
      <c r="I16" s="29">
        <v>0</v>
      </c>
      <c r="J16" s="29">
        <v>0</v>
      </c>
      <c r="K16" s="29">
        <v>1</v>
      </c>
      <c r="L16" s="29">
        <v>0</v>
      </c>
      <c r="M16" s="29">
        <v>0</v>
      </c>
      <c r="N16" s="29">
        <v>2</v>
      </c>
      <c r="P16" s="62"/>
    </row>
    <row r="17" spans="1:16" ht="11.25" customHeight="1" x14ac:dyDescent="0.25">
      <c r="A17" s="361" t="s">
        <v>1242</v>
      </c>
      <c r="B17" s="29">
        <v>1282</v>
      </c>
      <c r="C17" s="120">
        <v>140</v>
      </c>
      <c r="D17" s="29">
        <v>121</v>
      </c>
      <c r="E17" s="111">
        <v>123</v>
      </c>
      <c r="F17" s="111">
        <v>105</v>
      </c>
      <c r="G17" s="29">
        <v>59</v>
      </c>
      <c r="H17" s="29">
        <v>55</v>
      </c>
      <c r="I17" s="29">
        <v>55</v>
      </c>
      <c r="J17" s="29">
        <v>67</v>
      </c>
      <c r="K17" s="29">
        <v>96</v>
      </c>
      <c r="L17" s="29">
        <v>315</v>
      </c>
      <c r="M17" s="29">
        <v>85</v>
      </c>
      <c r="N17" s="29">
        <v>61</v>
      </c>
      <c r="P17" s="62"/>
    </row>
    <row r="18" spans="1:16" ht="11.25" customHeight="1" x14ac:dyDescent="0.25">
      <c r="A18" s="361" t="s">
        <v>2146</v>
      </c>
      <c r="B18" s="29">
        <v>8</v>
      </c>
      <c r="C18" s="111">
        <v>1</v>
      </c>
      <c r="D18" s="29">
        <v>1</v>
      </c>
      <c r="E18" s="111">
        <v>1</v>
      </c>
      <c r="F18" s="111">
        <v>0</v>
      </c>
      <c r="G18" s="29">
        <v>2</v>
      </c>
      <c r="H18" s="29">
        <v>0</v>
      </c>
      <c r="I18" s="29">
        <v>0</v>
      </c>
      <c r="J18" s="29">
        <v>0</v>
      </c>
      <c r="K18" s="29">
        <v>1</v>
      </c>
      <c r="L18" s="29">
        <v>0</v>
      </c>
      <c r="M18" s="29">
        <v>1</v>
      </c>
      <c r="N18" s="29">
        <v>1</v>
      </c>
      <c r="P18" s="62"/>
    </row>
    <row r="19" spans="1:16" ht="3.75" customHeight="1" thickBot="1" x14ac:dyDescent="0.3">
      <c r="A19" s="138"/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</row>
    <row r="20" spans="1:16" ht="17.5" customHeight="1" thickTop="1" x14ac:dyDescent="0.25">
      <c r="A20" s="1475" t="s">
        <v>2284</v>
      </c>
      <c r="B20" s="1475"/>
      <c r="C20" s="1475"/>
      <c r="D20" s="1475"/>
      <c r="E20" s="1475"/>
      <c r="F20" s="1475"/>
      <c r="G20" s="1475"/>
      <c r="H20" s="1475"/>
      <c r="I20" s="1475"/>
      <c r="J20" s="1475"/>
      <c r="K20" s="1475"/>
      <c r="L20" s="1475"/>
      <c r="M20" s="1475"/>
      <c r="N20" s="1475"/>
    </row>
    <row r="21" spans="1:16" x14ac:dyDescent="0.25">
      <c r="A21" s="201" t="s">
        <v>2273</v>
      </c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</row>
    <row r="22" spans="1:16" x14ac:dyDescent="0.25"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</row>
  </sheetData>
  <mergeCells count="16">
    <mergeCell ref="A20:N20"/>
    <mergeCell ref="N3:N4"/>
    <mergeCell ref="B3:B4"/>
    <mergeCell ref="C3:C4"/>
    <mergeCell ref="A1:N1"/>
    <mergeCell ref="M2:N2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51"/>
  <dimension ref="A1:N19"/>
  <sheetViews>
    <sheetView showGridLines="0" workbookViewId="0">
      <selection sqref="A1:N1"/>
    </sheetView>
  </sheetViews>
  <sheetFormatPr defaultColWidth="9.453125" defaultRowHeight="14.5" x14ac:dyDescent="0.35"/>
  <cols>
    <col min="1" max="1" width="14.453125" style="205" customWidth="1"/>
    <col min="2" max="14" width="7.453125" style="205" customWidth="1"/>
    <col min="15" max="15" width="2" style="205" customWidth="1"/>
    <col min="16" max="33" width="6" style="205" customWidth="1"/>
    <col min="34" max="16384" width="9.453125" style="205"/>
  </cols>
  <sheetData>
    <row r="1" spans="1:14" ht="15" customHeight="1" x14ac:dyDescent="0.35">
      <c r="A1" s="1483" t="s">
        <v>1539</v>
      </c>
      <c r="B1" s="1483"/>
      <c r="C1" s="1483"/>
      <c r="D1" s="1483"/>
      <c r="E1" s="1483"/>
      <c r="F1" s="1483"/>
      <c r="G1" s="1483"/>
      <c r="H1" s="1483"/>
      <c r="I1" s="1483"/>
      <c r="J1" s="1483"/>
      <c r="K1" s="1483"/>
      <c r="L1" s="1483"/>
      <c r="M1" s="1483"/>
      <c r="N1" s="1483"/>
    </row>
    <row r="2" spans="1:14" ht="12" customHeight="1" x14ac:dyDescent="0.35">
      <c r="A2" s="260"/>
      <c r="B2" s="353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261" t="s">
        <v>387</v>
      </c>
    </row>
    <row r="3" spans="1:14" ht="10.4" customHeight="1" x14ac:dyDescent="0.35">
      <c r="A3" s="262" t="s">
        <v>624</v>
      </c>
      <c r="B3" s="1445" t="s">
        <v>1</v>
      </c>
      <c r="C3" s="1445" t="s">
        <v>531</v>
      </c>
      <c r="D3" s="1445" t="s">
        <v>532</v>
      </c>
      <c r="E3" s="1445" t="s">
        <v>533</v>
      </c>
      <c r="F3" s="1445" t="s">
        <v>534</v>
      </c>
      <c r="G3" s="1445" t="s">
        <v>535</v>
      </c>
      <c r="H3" s="1445" t="s">
        <v>536</v>
      </c>
      <c r="I3" s="1445" t="s">
        <v>537</v>
      </c>
      <c r="J3" s="1445" t="s">
        <v>538</v>
      </c>
      <c r="K3" s="1445" t="s">
        <v>539</v>
      </c>
      <c r="L3" s="1445" t="s">
        <v>540</v>
      </c>
      <c r="M3" s="1445" t="s">
        <v>541</v>
      </c>
      <c r="N3" s="1412" t="s">
        <v>542</v>
      </c>
    </row>
    <row r="4" spans="1:14" ht="10.4" customHeight="1" x14ac:dyDescent="0.35">
      <c r="A4" s="354" t="s">
        <v>1260</v>
      </c>
      <c r="B4" s="1439"/>
      <c r="C4" s="1439"/>
      <c r="D4" s="1439"/>
      <c r="E4" s="1439"/>
      <c r="F4" s="1439"/>
      <c r="G4" s="1439"/>
      <c r="H4" s="1439"/>
      <c r="I4" s="1439"/>
      <c r="J4" s="1439"/>
      <c r="K4" s="1439"/>
      <c r="L4" s="1439"/>
      <c r="M4" s="1439"/>
      <c r="N4" s="1446"/>
    </row>
    <row r="5" spans="1:14" ht="5.25" customHeight="1" x14ac:dyDescent="0.35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</row>
    <row r="6" spans="1:14" ht="11.25" customHeight="1" x14ac:dyDescent="0.35">
      <c r="A6" s="654">
        <v>2019</v>
      </c>
      <c r="B6" s="146">
        <v>990241</v>
      </c>
      <c r="C6" s="111">
        <v>76854</v>
      </c>
      <c r="D6" s="111">
        <v>69548</v>
      </c>
      <c r="E6" s="111">
        <v>78661</v>
      </c>
      <c r="F6" s="111">
        <v>83094</v>
      </c>
      <c r="G6" s="111">
        <v>102191</v>
      </c>
      <c r="H6" s="111">
        <v>46574</v>
      </c>
      <c r="I6" s="111">
        <v>102828</v>
      </c>
      <c r="J6" s="111">
        <v>111148</v>
      </c>
      <c r="K6" s="111">
        <v>84188</v>
      </c>
      <c r="L6" s="111">
        <v>91293</v>
      </c>
      <c r="M6" s="111">
        <v>75025</v>
      </c>
      <c r="N6" s="111">
        <v>68837</v>
      </c>
    </row>
    <row r="7" spans="1:14" ht="11.25" customHeight="1" x14ac:dyDescent="0.35">
      <c r="A7" s="654">
        <v>2020</v>
      </c>
      <c r="B7" s="146">
        <v>937746</v>
      </c>
      <c r="C7" s="111">
        <v>60713</v>
      </c>
      <c r="D7" s="111">
        <v>127781</v>
      </c>
      <c r="E7" s="111">
        <v>91565</v>
      </c>
      <c r="F7" s="111">
        <v>14617</v>
      </c>
      <c r="G7" s="111">
        <v>57751</v>
      </c>
      <c r="H7" s="111">
        <v>92465</v>
      </c>
      <c r="I7" s="111">
        <v>91799</v>
      </c>
      <c r="J7" s="111">
        <v>70601</v>
      </c>
      <c r="K7" s="111">
        <v>88119</v>
      </c>
      <c r="L7" s="111">
        <v>90494</v>
      </c>
      <c r="M7" s="111">
        <v>90206</v>
      </c>
      <c r="N7" s="111">
        <v>61635</v>
      </c>
    </row>
    <row r="8" spans="1:14" ht="11.25" customHeight="1" x14ac:dyDescent="0.35">
      <c r="A8" s="654">
        <v>2021</v>
      </c>
      <c r="B8" s="146">
        <v>995959</v>
      </c>
      <c r="C8" s="146">
        <v>69188</v>
      </c>
      <c r="D8" s="146">
        <v>49242</v>
      </c>
      <c r="E8" s="146">
        <v>85402</v>
      </c>
      <c r="F8" s="146">
        <v>59021</v>
      </c>
      <c r="G8" s="146">
        <v>86852</v>
      </c>
      <c r="H8" s="146">
        <v>85162</v>
      </c>
      <c r="I8" s="146">
        <v>101046</v>
      </c>
      <c r="J8" s="146">
        <v>75672</v>
      </c>
      <c r="K8" s="146">
        <v>116399</v>
      </c>
      <c r="L8" s="146">
        <v>82979</v>
      </c>
      <c r="M8" s="146">
        <v>107346</v>
      </c>
      <c r="N8" s="146">
        <v>77650</v>
      </c>
    </row>
    <row r="9" spans="1:14" ht="11.25" customHeight="1" x14ac:dyDescent="0.35">
      <c r="A9" s="654">
        <v>2022</v>
      </c>
      <c r="B9" s="146">
        <v>1229824</v>
      </c>
      <c r="C9" s="146">
        <v>112064</v>
      </c>
      <c r="D9" s="146">
        <v>93163</v>
      </c>
      <c r="E9" s="146">
        <v>96591</v>
      </c>
      <c r="F9" s="146">
        <v>87819</v>
      </c>
      <c r="G9" s="146">
        <v>124062</v>
      </c>
      <c r="H9" s="146">
        <v>93214</v>
      </c>
      <c r="I9" s="146">
        <v>106960</v>
      </c>
      <c r="J9" s="146">
        <v>104203</v>
      </c>
      <c r="K9" s="146">
        <v>107535</v>
      </c>
      <c r="L9" s="146">
        <v>97789</v>
      </c>
      <c r="M9" s="146">
        <v>95763</v>
      </c>
      <c r="N9" s="146">
        <v>110661</v>
      </c>
    </row>
    <row r="10" spans="1:14" ht="11.25" customHeight="1" x14ac:dyDescent="0.35">
      <c r="A10" s="654">
        <v>2023</v>
      </c>
      <c r="B10" s="146">
        <v>1281763</v>
      </c>
      <c r="C10" s="146">
        <v>121595</v>
      </c>
      <c r="D10" s="146">
        <v>126018</v>
      </c>
      <c r="E10" s="146">
        <v>115452</v>
      </c>
      <c r="F10" s="146">
        <v>74698</v>
      </c>
      <c r="G10" s="146">
        <v>122304</v>
      </c>
      <c r="H10" s="146">
        <v>107906</v>
      </c>
      <c r="I10" s="146">
        <v>102543</v>
      </c>
      <c r="J10" s="146">
        <v>97083</v>
      </c>
      <c r="K10" s="146">
        <v>96758</v>
      </c>
      <c r="L10" s="146">
        <v>98063</v>
      </c>
      <c r="M10" s="146">
        <v>111746</v>
      </c>
      <c r="N10" s="146">
        <v>107597</v>
      </c>
    </row>
    <row r="11" spans="1:14" ht="18.75" customHeight="1" x14ac:dyDescent="0.35">
      <c r="A11" s="1105">
        <v>2024</v>
      </c>
      <c r="B11" s="855">
        <v>1278974</v>
      </c>
      <c r="C11" s="855">
        <v>99817</v>
      </c>
      <c r="D11" s="855">
        <v>127840</v>
      </c>
      <c r="E11" s="855">
        <v>103153</v>
      </c>
      <c r="F11" s="855">
        <v>77269</v>
      </c>
      <c r="G11" s="855">
        <v>121893</v>
      </c>
      <c r="H11" s="855">
        <v>103969</v>
      </c>
      <c r="I11" s="855">
        <v>103094</v>
      </c>
      <c r="J11" s="855">
        <v>103176</v>
      </c>
      <c r="K11" s="855">
        <v>106821</v>
      </c>
      <c r="L11" s="855">
        <v>135968</v>
      </c>
      <c r="M11" s="855">
        <v>110580</v>
      </c>
      <c r="N11" s="855">
        <v>85394</v>
      </c>
    </row>
    <row r="12" spans="1:14" ht="11.25" customHeight="1" x14ac:dyDescent="0.35">
      <c r="A12" s="654" t="s">
        <v>1261</v>
      </c>
      <c r="B12" s="146">
        <v>372899</v>
      </c>
      <c r="C12" s="111">
        <v>29288</v>
      </c>
      <c r="D12" s="111">
        <v>37527</v>
      </c>
      <c r="E12" s="111">
        <v>29232</v>
      </c>
      <c r="F12" s="111">
        <v>21810</v>
      </c>
      <c r="G12" s="111">
        <v>36105</v>
      </c>
      <c r="H12" s="111">
        <v>30502</v>
      </c>
      <c r="I12" s="111">
        <v>29570</v>
      </c>
      <c r="J12" s="111">
        <v>31435</v>
      </c>
      <c r="K12" s="111">
        <v>31111</v>
      </c>
      <c r="L12" s="111">
        <v>38988</v>
      </c>
      <c r="M12" s="111">
        <v>32133</v>
      </c>
      <c r="N12" s="111">
        <v>25198</v>
      </c>
    </row>
    <row r="13" spans="1:14" ht="11.25" customHeight="1" x14ac:dyDescent="0.35">
      <c r="A13" s="654" t="s">
        <v>1262</v>
      </c>
      <c r="B13" s="146">
        <v>308325</v>
      </c>
      <c r="C13" s="111">
        <v>23378</v>
      </c>
      <c r="D13" s="111">
        <v>31272</v>
      </c>
      <c r="E13" s="111">
        <v>24140</v>
      </c>
      <c r="F13" s="111">
        <v>18421</v>
      </c>
      <c r="G13" s="111">
        <v>28135</v>
      </c>
      <c r="H13" s="111">
        <v>24475</v>
      </c>
      <c r="I13" s="111">
        <v>23418</v>
      </c>
      <c r="J13" s="111">
        <v>25115</v>
      </c>
      <c r="K13" s="111">
        <v>27222</v>
      </c>
      <c r="L13" s="111">
        <v>33250</v>
      </c>
      <c r="M13" s="111">
        <v>27117</v>
      </c>
      <c r="N13" s="111">
        <v>22382</v>
      </c>
    </row>
    <row r="14" spans="1:14" ht="11.25" customHeight="1" x14ac:dyDescent="0.35">
      <c r="A14" s="654" t="s">
        <v>1308</v>
      </c>
      <c r="B14" s="146">
        <v>425719</v>
      </c>
      <c r="C14" s="111">
        <v>33540</v>
      </c>
      <c r="D14" s="111">
        <v>42446</v>
      </c>
      <c r="E14" s="111">
        <v>34677</v>
      </c>
      <c r="F14" s="111">
        <v>26577</v>
      </c>
      <c r="G14" s="111">
        <v>40868</v>
      </c>
      <c r="H14" s="111">
        <v>34728</v>
      </c>
      <c r="I14" s="111">
        <v>35290</v>
      </c>
      <c r="J14" s="111">
        <v>33480</v>
      </c>
      <c r="K14" s="111">
        <v>34533</v>
      </c>
      <c r="L14" s="111">
        <v>46043</v>
      </c>
      <c r="M14" s="111">
        <v>36347</v>
      </c>
      <c r="N14" s="111">
        <v>27190</v>
      </c>
    </row>
    <row r="15" spans="1:14" ht="11.25" customHeight="1" x14ac:dyDescent="0.35">
      <c r="A15" s="654" t="s">
        <v>1263</v>
      </c>
      <c r="B15" s="146">
        <v>56559</v>
      </c>
      <c r="C15" s="111">
        <v>4231</v>
      </c>
      <c r="D15" s="111">
        <v>6158</v>
      </c>
      <c r="E15" s="111">
        <v>4618</v>
      </c>
      <c r="F15" s="111">
        <v>3393</v>
      </c>
      <c r="G15" s="111">
        <v>5186</v>
      </c>
      <c r="H15" s="111">
        <v>4744</v>
      </c>
      <c r="I15" s="111">
        <v>4650</v>
      </c>
      <c r="J15" s="111">
        <v>4286</v>
      </c>
      <c r="K15" s="111">
        <v>4634</v>
      </c>
      <c r="L15" s="111">
        <v>6122</v>
      </c>
      <c r="M15" s="111">
        <v>4694</v>
      </c>
      <c r="N15" s="111">
        <v>3843</v>
      </c>
    </row>
    <row r="16" spans="1:14" ht="11.25" customHeight="1" x14ac:dyDescent="0.35">
      <c r="A16" s="654" t="s">
        <v>1264</v>
      </c>
      <c r="B16" s="146">
        <v>64703</v>
      </c>
      <c r="C16" s="111">
        <v>4666</v>
      </c>
      <c r="D16" s="111">
        <v>6589</v>
      </c>
      <c r="E16" s="111">
        <v>6305</v>
      </c>
      <c r="F16" s="111">
        <v>3291</v>
      </c>
      <c r="G16" s="111">
        <v>6668</v>
      </c>
      <c r="H16" s="111">
        <v>5540</v>
      </c>
      <c r="I16" s="111">
        <v>5078</v>
      </c>
      <c r="J16" s="111">
        <v>4671</v>
      </c>
      <c r="K16" s="111">
        <v>5232</v>
      </c>
      <c r="L16" s="111">
        <v>6609</v>
      </c>
      <c r="M16" s="111">
        <v>5691</v>
      </c>
      <c r="N16" s="111">
        <v>4363</v>
      </c>
    </row>
    <row r="17" spans="1:14" ht="11.25" customHeight="1" x14ac:dyDescent="0.35">
      <c r="A17" s="654" t="s">
        <v>1395</v>
      </c>
      <c r="B17" s="146">
        <v>50769</v>
      </c>
      <c r="C17" s="111">
        <v>4714</v>
      </c>
      <c r="D17" s="111">
        <v>3848</v>
      </c>
      <c r="E17" s="111">
        <v>4181</v>
      </c>
      <c r="F17" s="111">
        <v>3777</v>
      </c>
      <c r="G17" s="111">
        <v>4931</v>
      </c>
      <c r="H17" s="111">
        <v>3980</v>
      </c>
      <c r="I17" s="111">
        <v>5088</v>
      </c>
      <c r="J17" s="111">
        <v>4189</v>
      </c>
      <c r="K17" s="111">
        <v>4089</v>
      </c>
      <c r="L17" s="111">
        <v>4956</v>
      </c>
      <c r="M17" s="111">
        <v>4598</v>
      </c>
      <c r="N17" s="111">
        <v>2418</v>
      </c>
    </row>
    <row r="18" spans="1:14" ht="5.25" customHeight="1" thickBot="1" x14ac:dyDescent="0.4">
      <c r="A18" s="655"/>
      <c r="B18" s="655"/>
      <c r="C18" s="655"/>
      <c r="D18" s="655"/>
      <c r="E18" s="655"/>
      <c r="F18" s="655"/>
      <c r="G18" s="655"/>
      <c r="H18" s="655"/>
      <c r="I18" s="655"/>
      <c r="J18" s="655"/>
      <c r="K18" s="655"/>
      <c r="L18" s="655"/>
      <c r="M18" s="655"/>
      <c r="N18" s="655"/>
    </row>
    <row r="19" spans="1:14" ht="14.25" customHeight="1" thickTop="1" x14ac:dyDescent="0.35">
      <c r="A19" s="148" t="s">
        <v>1300</v>
      </c>
      <c r="B19"/>
      <c r="C19"/>
      <c r="D19"/>
      <c r="E19"/>
      <c r="F19"/>
      <c r="G19"/>
      <c r="H19"/>
      <c r="I19"/>
      <c r="J19"/>
      <c r="K19"/>
      <c r="L19"/>
      <c r="M19"/>
      <c r="N19"/>
    </row>
  </sheetData>
  <mergeCells count="14">
    <mergeCell ref="L3:L4"/>
    <mergeCell ref="M3:M4"/>
    <mergeCell ref="N3:N4"/>
    <mergeCell ref="A1:N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52"/>
  <dimension ref="A1:J31"/>
  <sheetViews>
    <sheetView showGridLines="0" zoomScaleSheetLayoutView="100" workbookViewId="0">
      <selection sqref="A1:J1"/>
    </sheetView>
  </sheetViews>
  <sheetFormatPr defaultColWidth="9.453125" defaultRowHeight="12.5" x14ac:dyDescent="0.25"/>
  <cols>
    <col min="1" max="1" width="7" style="27" customWidth="1"/>
    <col min="2" max="10" width="8.54296875" style="27" customWidth="1"/>
    <col min="11" max="11" width="1.54296875" style="27" customWidth="1"/>
    <col min="12" max="20" width="6.453125" style="27" customWidth="1"/>
    <col min="21" max="16384" width="9.453125" style="27"/>
  </cols>
  <sheetData>
    <row r="1" spans="1:10" ht="19.399999999999999" customHeight="1" x14ac:dyDescent="0.25">
      <c r="A1" s="1469" t="s">
        <v>1548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0" s="28" customFormat="1" ht="10.4" customHeight="1" x14ac:dyDescent="0.2">
      <c r="A2" s="1489" t="s">
        <v>414</v>
      </c>
      <c r="B2" s="1400" t="s">
        <v>1149</v>
      </c>
      <c r="C2" s="1400"/>
      <c r="D2" s="1400"/>
      <c r="E2" s="1492" t="s">
        <v>415</v>
      </c>
      <c r="F2" s="1492"/>
      <c r="G2" s="1492"/>
      <c r="H2" s="1492" t="s">
        <v>416</v>
      </c>
      <c r="I2" s="1492"/>
      <c r="J2" s="1492"/>
    </row>
    <row r="3" spans="1:10" s="28" customFormat="1" ht="39.75" customHeight="1" x14ac:dyDescent="0.2">
      <c r="A3" s="1490"/>
      <c r="B3" s="1120" t="s">
        <v>1</v>
      </c>
      <c r="C3" s="1120" t="s">
        <v>417</v>
      </c>
      <c r="D3" s="1120" t="s">
        <v>418</v>
      </c>
      <c r="E3" s="1120" t="s">
        <v>1</v>
      </c>
      <c r="F3" s="1120" t="s">
        <v>417</v>
      </c>
      <c r="G3" s="1120" t="s">
        <v>418</v>
      </c>
      <c r="H3" s="1120" t="s">
        <v>1</v>
      </c>
      <c r="I3" s="1120" t="s">
        <v>417</v>
      </c>
      <c r="J3" s="1120" t="s">
        <v>418</v>
      </c>
    </row>
    <row r="4" spans="1:10" s="28" customFormat="1" ht="10.4" customHeight="1" x14ac:dyDescent="0.2">
      <c r="A4" s="1491"/>
      <c r="B4" s="1485" t="s">
        <v>1180</v>
      </c>
      <c r="C4" s="1486"/>
      <c r="D4" s="1487"/>
      <c r="E4" s="1488" t="s">
        <v>1176</v>
      </c>
      <c r="F4" s="1486"/>
      <c r="G4" s="1487"/>
      <c r="H4" s="1488" t="s">
        <v>1177</v>
      </c>
      <c r="I4" s="1486"/>
      <c r="J4" s="1487"/>
    </row>
    <row r="5" spans="1:10" s="28" customFormat="1" ht="5.15" customHeight="1" x14ac:dyDescent="0.2">
      <c r="A5" s="360"/>
      <c r="B5" s="410"/>
      <c r="C5" s="410"/>
      <c r="D5" s="410"/>
      <c r="E5" s="410"/>
      <c r="F5" s="410"/>
      <c r="G5" s="410"/>
      <c r="H5" s="410"/>
      <c r="I5" s="410"/>
      <c r="J5" s="410"/>
    </row>
    <row r="6" spans="1:10" s="28" customFormat="1" ht="11.15" customHeight="1" x14ac:dyDescent="0.2">
      <c r="A6" s="1070" t="s">
        <v>1591</v>
      </c>
      <c r="B6" s="1071"/>
      <c r="C6" s="1071"/>
      <c r="D6" s="1071"/>
      <c r="E6" s="1072"/>
      <c r="F6" s="1072"/>
      <c r="G6" s="1072"/>
      <c r="H6" s="1072"/>
      <c r="I6" s="1072"/>
      <c r="J6" s="1072"/>
    </row>
    <row r="7" spans="1:10" s="28" customFormat="1" ht="3.75" customHeight="1" x14ac:dyDescent="0.2">
      <c r="A7" s="137"/>
      <c r="B7" s="1122"/>
      <c r="C7" s="1122"/>
      <c r="D7" s="1122"/>
    </row>
    <row r="8" spans="1:10" s="31" customFormat="1" ht="10.5" customHeight="1" x14ac:dyDescent="0.2">
      <c r="A8" s="278" t="s">
        <v>1509</v>
      </c>
      <c r="B8" s="111">
        <v>1067.79178015001</v>
      </c>
      <c r="C8" s="111">
        <v>430.33468085045001</v>
      </c>
      <c r="D8" s="111">
        <v>637.457099299525</v>
      </c>
      <c r="E8" s="111">
        <v>114482.05536653407</v>
      </c>
      <c r="F8" s="111">
        <v>46558.950303704267</v>
      </c>
      <c r="G8" s="111">
        <v>67923.105062830015</v>
      </c>
      <c r="H8" s="111">
        <v>8736.7105532798978</v>
      </c>
      <c r="I8" s="111">
        <v>2470.1124906368218</v>
      </c>
      <c r="J8" s="111">
        <v>6266.5980626431265</v>
      </c>
    </row>
    <row r="9" spans="1:10" s="28" customFormat="1" ht="10.5" customHeight="1" x14ac:dyDescent="0.2">
      <c r="A9" s="278" t="s">
        <v>1842</v>
      </c>
      <c r="B9" s="111">
        <v>1160.11302806449</v>
      </c>
      <c r="C9" s="111">
        <v>468.00878267914601</v>
      </c>
      <c r="D9" s="111">
        <v>692.104245385333</v>
      </c>
      <c r="E9" s="111">
        <v>124258.04004047753</v>
      </c>
      <c r="F9" s="111">
        <v>53304.882874654308</v>
      </c>
      <c r="G9" s="111">
        <v>70953.157165820041</v>
      </c>
      <c r="H9" s="111">
        <v>9381.1662450609583</v>
      </c>
      <c r="I9" s="111">
        <v>2722.1918712084139</v>
      </c>
      <c r="J9" s="111">
        <v>6658.9743738527604</v>
      </c>
    </row>
    <row r="10" spans="1:10" s="28" customFormat="1" ht="10.5" customHeight="1" x14ac:dyDescent="0.2">
      <c r="A10" s="278" t="s">
        <v>1946</v>
      </c>
      <c r="B10" s="146">
        <v>1105.41655166241</v>
      </c>
      <c r="C10" s="146">
        <v>321.246489519791</v>
      </c>
      <c r="D10" s="146">
        <v>784.17006214260095</v>
      </c>
      <c r="E10" s="146">
        <v>120500.78760892342</v>
      </c>
      <c r="F10" s="146">
        <v>34656.952608001702</v>
      </c>
      <c r="G10" s="146">
        <v>85843.835000921375</v>
      </c>
      <c r="H10" s="146">
        <v>9068.3097328059157</v>
      </c>
      <c r="I10" s="146">
        <v>1647.5028129515715</v>
      </c>
      <c r="J10" s="146">
        <v>7420.8069198543599</v>
      </c>
    </row>
    <row r="11" spans="1:10" s="31" customFormat="1" ht="10.5" customHeight="1" x14ac:dyDescent="0.2">
      <c r="A11" s="1184" t="s">
        <v>2080</v>
      </c>
      <c r="B11" s="58">
        <v>1025.7860980271801</v>
      </c>
      <c r="C11" s="58">
        <v>360.04574872142098</v>
      </c>
      <c r="D11" s="58">
        <v>665.74034930578898</v>
      </c>
      <c r="E11" s="58">
        <v>111784.18887277966</v>
      </c>
      <c r="F11" s="58">
        <v>40962.936825153847</v>
      </c>
      <c r="G11" s="58">
        <v>70821.252047624672</v>
      </c>
      <c r="H11" s="58">
        <v>7794.263373360096</v>
      </c>
      <c r="I11" s="58">
        <v>2031.9208126782689</v>
      </c>
      <c r="J11" s="58">
        <v>5762.3425606818637</v>
      </c>
    </row>
    <row r="12" spans="1:10" s="31" customFormat="1" ht="10.5" customHeight="1" x14ac:dyDescent="0.2">
      <c r="A12" s="1116" t="s">
        <v>2149</v>
      </c>
      <c r="B12" s="60">
        <v>978.42222955943305</v>
      </c>
      <c r="C12" s="60">
        <v>286.97295807433198</v>
      </c>
      <c r="D12" s="60">
        <v>691.44927148510101</v>
      </c>
      <c r="E12" s="57">
        <v>103428.914262017</v>
      </c>
      <c r="F12" s="57">
        <v>28884.434075991099</v>
      </c>
      <c r="G12" s="57">
        <v>74544.480186026107</v>
      </c>
      <c r="H12" s="57">
        <v>7935.0227384268701</v>
      </c>
      <c r="I12" s="57">
        <v>1432.6676471334399</v>
      </c>
      <c r="J12" s="57">
        <v>6502.3550912934297</v>
      </c>
    </row>
    <row r="13" spans="1:10" s="31" customFormat="1" ht="3.75" customHeight="1" x14ac:dyDescent="0.2">
      <c r="A13" s="133"/>
      <c r="B13" s="978"/>
      <c r="C13" s="979"/>
      <c r="D13" s="979"/>
      <c r="E13" s="978"/>
      <c r="F13" s="980"/>
      <c r="G13" s="980"/>
      <c r="H13" s="978"/>
      <c r="I13" s="980"/>
      <c r="J13" s="980"/>
    </row>
    <row r="14" spans="1:10" s="31" customFormat="1" ht="11.25" customHeight="1" x14ac:dyDescent="0.2">
      <c r="A14" s="1070" t="s">
        <v>1592</v>
      </c>
      <c r="B14" s="1071"/>
      <c r="C14" s="1071"/>
      <c r="D14" s="1071"/>
      <c r="E14" s="1072"/>
      <c r="F14" s="1072"/>
      <c r="G14" s="1072"/>
      <c r="H14" s="1072"/>
      <c r="I14" s="1072"/>
      <c r="J14" s="1072"/>
    </row>
    <row r="15" spans="1:10" s="34" customFormat="1" ht="3.75" customHeight="1" x14ac:dyDescent="0.2">
      <c r="A15" s="137"/>
      <c r="B15" s="1122"/>
      <c r="C15" s="1122"/>
      <c r="D15" s="1122"/>
      <c r="E15" s="28"/>
      <c r="F15" s="28"/>
      <c r="G15" s="28"/>
      <c r="H15" s="28"/>
      <c r="I15" s="28"/>
      <c r="J15" s="28"/>
    </row>
    <row r="16" spans="1:10" s="34" customFormat="1" ht="10.5" customHeight="1" x14ac:dyDescent="0.2">
      <c r="A16" s="278" t="s">
        <v>1509</v>
      </c>
      <c r="B16" s="111">
        <v>981.04816487268602</v>
      </c>
      <c r="C16" s="111">
        <v>42.062641807547202</v>
      </c>
      <c r="D16" s="111">
        <v>938.98552306513898</v>
      </c>
      <c r="E16" s="111">
        <v>17063.020622555596</v>
      </c>
      <c r="F16" s="111">
        <v>966.71096983589939</v>
      </c>
      <c r="G16" s="111">
        <v>16096.309652719716</v>
      </c>
      <c r="H16" s="111">
        <v>15665.618813761765</v>
      </c>
      <c r="I16" s="111">
        <v>454.44561503544872</v>
      </c>
      <c r="J16" s="111">
        <v>15211.173198726319</v>
      </c>
    </row>
    <row r="17" spans="1:10" ht="10.5" customHeight="1" x14ac:dyDescent="0.25">
      <c r="A17" s="278" t="s">
        <v>1842</v>
      </c>
      <c r="B17" s="111">
        <v>1395.96833296618</v>
      </c>
      <c r="C17" s="58">
        <v>60.2937953116869</v>
      </c>
      <c r="D17" s="111">
        <v>1335.67453765449</v>
      </c>
      <c r="E17" s="111">
        <v>22466.323088467754</v>
      </c>
      <c r="F17" s="111">
        <v>1148.7538453669492</v>
      </c>
      <c r="G17" s="111">
        <v>21317.56924310081</v>
      </c>
      <c r="H17" s="111">
        <v>22693.331938410654</v>
      </c>
      <c r="I17" s="111">
        <v>679.33325590423578</v>
      </c>
      <c r="J17" s="111">
        <v>22013.998682506437</v>
      </c>
    </row>
    <row r="18" spans="1:10" ht="10.5" customHeight="1" x14ac:dyDescent="0.25">
      <c r="A18" s="278" t="s">
        <v>1946</v>
      </c>
      <c r="B18" s="146">
        <v>1402.79144405584</v>
      </c>
      <c r="C18" s="146">
        <v>17.502505243914801</v>
      </c>
      <c r="D18" s="146">
        <v>1385.2889388119199</v>
      </c>
      <c r="E18" s="146">
        <v>22858.608416661718</v>
      </c>
      <c r="F18" s="146">
        <v>643.61158332946673</v>
      </c>
      <c r="G18" s="146">
        <v>22214.996833332265</v>
      </c>
      <c r="H18" s="146">
        <v>22488.064780326691</v>
      </c>
      <c r="I18" s="146">
        <v>142.75245795969826</v>
      </c>
      <c r="J18" s="146">
        <v>22345.312322366997</v>
      </c>
    </row>
    <row r="19" spans="1:10" ht="10.5" customHeight="1" x14ac:dyDescent="0.25">
      <c r="A19" s="1184" t="s">
        <v>2080</v>
      </c>
      <c r="B19" s="58">
        <v>1205.18416021286</v>
      </c>
      <c r="C19" s="58">
        <v>32.677229345976599</v>
      </c>
      <c r="D19" s="58">
        <v>1172.5069308668899</v>
      </c>
      <c r="E19" s="58">
        <v>18901.739009572637</v>
      </c>
      <c r="F19" s="58">
        <v>1090.8034136982501</v>
      </c>
      <c r="G19" s="58">
        <v>17810.935595874409</v>
      </c>
      <c r="H19" s="58">
        <v>19375.831328624532</v>
      </c>
      <c r="I19" s="58">
        <v>342.73572826562014</v>
      </c>
      <c r="J19" s="58">
        <v>19033.095600358927</v>
      </c>
    </row>
    <row r="20" spans="1:10" ht="10.5" customHeight="1" x14ac:dyDescent="0.25">
      <c r="A20" s="1116" t="s">
        <v>2149</v>
      </c>
      <c r="B20" s="77">
        <v>1000.63296617819</v>
      </c>
      <c r="C20" s="77">
        <v>19.722187952983798</v>
      </c>
      <c r="D20" s="77">
        <v>980.91077822520799</v>
      </c>
      <c r="E20" s="77">
        <v>16323.502215365501</v>
      </c>
      <c r="F20" s="77">
        <v>483.80230380690102</v>
      </c>
      <c r="G20" s="77">
        <v>15839.6999115586</v>
      </c>
      <c r="H20" s="77">
        <v>16234.8538395246</v>
      </c>
      <c r="I20" s="77">
        <v>175.66192510450699</v>
      </c>
      <c r="J20" s="77">
        <v>16059.19191442</v>
      </c>
    </row>
    <row r="21" spans="1:10" ht="3.75" customHeight="1" x14ac:dyDescent="0.25">
      <c r="A21" s="133"/>
      <c r="B21" s="978"/>
      <c r="C21" s="979"/>
      <c r="D21" s="979"/>
      <c r="E21" s="978"/>
      <c r="F21" s="980"/>
      <c r="G21" s="980"/>
      <c r="H21" s="978"/>
      <c r="I21" s="980"/>
      <c r="J21" s="980"/>
    </row>
    <row r="22" spans="1:10" x14ac:dyDescent="0.25">
      <c r="A22" s="1070" t="s">
        <v>1593</v>
      </c>
      <c r="B22" s="1071"/>
      <c r="C22" s="1071"/>
      <c r="D22" s="1071"/>
      <c r="E22" s="1072"/>
      <c r="F22" s="1072"/>
      <c r="G22" s="1072"/>
      <c r="H22" s="1072"/>
      <c r="I22" s="1072"/>
      <c r="J22" s="1072"/>
    </row>
    <row r="23" spans="1:10" ht="3.75" customHeight="1" x14ac:dyDescent="0.25">
      <c r="A23" s="137"/>
      <c r="B23" s="1122"/>
      <c r="C23" s="1122"/>
      <c r="D23" s="1122"/>
      <c r="E23" s="28"/>
      <c r="F23" s="28"/>
      <c r="G23" s="28"/>
      <c r="H23" s="28"/>
      <c r="I23" s="28"/>
      <c r="J23" s="28"/>
    </row>
    <row r="24" spans="1:10" ht="10.5" customHeight="1" x14ac:dyDescent="0.25">
      <c r="A24" s="30" t="s">
        <v>1509</v>
      </c>
      <c r="B24" s="1185">
        <v>698.07369158000006</v>
      </c>
      <c r="C24" s="1185">
        <v>39.668779849999993</v>
      </c>
      <c r="D24" s="1185">
        <v>658.40491173000009</v>
      </c>
      <c r="E24" s="111">
        <v>14493.495166000015</v>
      </c>
      <c r="F24" s="111">
        <v>540.8426740000001</v>
      </c>
      <c r="G24" s="111">
        <v>13952.652492000016</v>
      </c>
      <c r="H24" s="111">
        <v>8937.9131230469957</v>
      </c>
      <c r="I24" s="111">
        <v>227.65244406800005</v>
      </c>
      <c r="J24" s="111">
        <v>8710.2606789789952</v>
      </c>
    </row>
    <row r="25" spans="1:10" ht="10.5" customHeight="1" x14ac:dyDescent="0.25">
      <c r="A25" s="278">
        <v>2021</v>
      </c>
      <c r="B25" s="1185">
        <v>767.54063405999955</v>
      </c>
      <c r="C25" s="1185">
        <v>41.989285380000013</v>
      </c>
      <c r="D25" s="1185">
        <v>725.55134867999959</v>
      </c>
      <c r="E25" s="111">
        <v>15608.271409000015</v>
      </c>
      <c r="F25" s="111">
        <v>928.25742899999989</v>
      </c>
      <c r="G25" s="111">
        <v>14680.013980000016</v>
      </c>
      <c r="H25" s="111">
        <v>10202.229129351996</v>
      </c>
      <c r="I25" s="111">
        <v>273.48645467199998</v>
      </c>
      <c r="J25" s="111">
        <v>9928.7426746799956</v>
      </c>
    </row>
    <row r="26" spans="1:10" ht="10.5" customHeight="1" x14ac:dyDescent="0.25">
      <c r="A26" s="278">
        <v>2022</v>
      </c>
      <c r="B26" s="1185">
        <v>921.52343404000044</v>
      </c>
      <c r="C26" s="1185">
        <v>43.323188420000001</v>
      </c>
      <c r="D26" s="1185">
        <v>878.20024562000049</v>
      </c>
      <c r="E26" s="111">
        <v>17270.863950000014</v>
      </c>
      <c r="F26" s="111">
        <v>976.28390599999989</v>
      </c>
      <c r="G26" s="111">
        <v>16294.580044000013</v>
      </c>
      <c r="H26" s="111">
        <v>12707.343053322014</v>
      </c>
      <c r="I26" s="111">
        <v>309.44398112800008</v>
      </c>
      <c r="J26" s="111">
        <v>12397.899072194014</v>
      </c>
    </row>
    <row r="27" spans="1:10" ht="10.5" customHeight="1" x14ac:dyDescent="0.25">
      <c r="A27" s="278">
        <v>2023</v>
      </c>
      <c r="B27" s="1186">
        <v>895.80618007614999</v>
      </c>
      <c r="C27" s="1187">
        <v>37.214833190999997</v>
      </c>
      <c r="D27" s="1187">
        <v>858.59134688514996</v>
      </c>
      <c r="E27" s="146">
        <v>17015.139940898003</v>
      </c>
      <c r="F27" s="146">
        <v>918.16851550000001</v>
      </c>
      <c r="G27" s="146">
        <v>16096.971425398</v>
      </c>
      <c r="H27" s="146">
        <v>12025.7217548683</v>
      </c>
      <c r="I27" s="146">
        <v>291.80991986890001</v>
      </c>
      <c r="J27" s="146">
        <v>11733.911834999401</v>
      </c>
    </row>
    <row r="28" spans="1:10" ht="10.5" customHeight="1" x14ac:dyDescent="0.25">
      <c r="A28" s="132">
        <v>2024</v>
      </c>
      <c r="B28" s="978">
        <v>914.20233336104934</v>
      </c>
      <c r="C28" s="979">
        <v>36.097049987799991</v>
      </c>
      <c r="D28" s="979">
        <v>878.10528337324934</v>
      </c>
      <c r="E28" s="855">
        <v>18993.497189513004</v>
      </c>
      <c r="F28" s="855">
        <v>616.95719393999991</v>
      </c>
      <c r="G28" s="855">
        <v>18376.539995573006</v>
      </c>
      <c r="H28" s="855">
        <v>12439.671953291227</v>
      </c>
      <c r="I28" s="855">
        <v>216.93750608234998</v>
      </c>
      <c r="J28" s="855">
        <v>12222.734447208875</v>
      </c>
    </row>
    <row r="29" spans="1:10" ht="3.75" customHeight="1" thickBot="1" x14ac:dyDescent="0.3">
      <c r="A29" s="1123"/>
      <c r="B29" s="1124"/>
      <c r="C29" s="1125"/>
      <c r="D29" s="1125"/>
      <c r="E29" s="1123"/>
      <c r="F29" s="1123"/>
      <c r="G29" s="1123"/>
      <c r="H29" s="1123"/>
      <c r="I29" s="1123"/>
      <c r="J29" s="1123"/>
    </row>
    <row r="30" spans="1:10" ht="18" customHeight="1" thickTop="1" x14ac:dyDescent="0.25">
      <c r="A30" s="1484" t="s">
        <v>2155</v>
      </c>
      <c r="B30" s="1484"/>
      <c r="C30" s="1484"/>
      <c r="D30" s="1484"/>
      <c r="E30" s="1484"/>
      <c r="F30" s="1484"/>
      <c r="G30" s="1484"/>
      <c r="H30" s="1484"/>
      <c r="I30" s="1484"/>
      <c r="J30" s="1484"/>
    </row>
    <row r="31" spans="1:10" x14ac:dyDescent="0.25">
      <c r="A31" s="1073" t="s">
        <v>1594</v>
      </c>
      <c r="B31" s="412"/>
      <c r="C31" s="412"/>
      <c r="D31" s="303"/>
      <c r="E31" s="411"/>
      <c r="F31" s="411"/>
      <c r="G31" s="411"/>
      <c r="H31" s="411"/>
      <c r="I31" s="33"/>
      <c r="J31" s="33"/>
    </row>
  </sheetData>
  <mergeCells count="9">
    <mergeCell ref="A30:J30"/>
    <mergeCell ref="B4:D4"/>
    <mergeCell ref="E4:G4"/>
    <mergeCell ref="H4:J4"/>
    <mergeCell ref="A1:J1"/>
    <mergeCell ref="A2:A4"/>
    <mergeCell ref="B2:D2"/>
    <mergeCell ref="E2:G2"/>
    <mergeCell ref="H2:J2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53"/>
  <dimension ref="A1:L18"/>
  <sheetViews>
    <sheetView showGridLines="0" zoomScaleSheetLayoutView="100" workbookViewId="0">
      <selection sqref="A1:I1"/>
    </sheetView>
  </sheetViews>
  <sheetFormatPr defaultColWidth="9.453125" defaultRowHeight="12.75" customHeight="1" x14ac:dyDescent="0.25"/>
  <cols>
    <col min="1" max="1" width="18" style="409" customWidth="1"/>
    <col min="2" max="2" width="7.453125" style="409" customWidth="1"/>
    <col min="3" max="3" width="8.453125" style="409" customWidth="1"/>
    <col min="4" max="4" width="7.54296875" style="409" customWidth="1"/>
    <col min="5" max="7" width="8.54296875" style="409" customWidth="1"/>
    <col min="8" max="9" width="7.54296875" style="409" customWidth="1"/>
    <col min="10" max="10" width="1.453125" style="409" customWidth="1"/>
    <col min="11" max="20" width="6.54296875" style="409" customWidth="1"/>
    <col min="21" max="16384" width="9.453125" style="409"/>
  </cols>
  <sheetData>
    <row r="1" spans="1:12" s="27" customFormat="1" ht="30" customHeight="1" x14ac:dyDescent="0.25">
      <c r="A1" s="1469" t="s">
        <v>2081</v>
      </c>
      <c r="B1" s="1469"/>
      <c r="C1" s="1469"/>
      <c r="D1" s="1469"/>
      <c r="E1" s="1469"/>
      <c r="F1" s="1469"/>
      <c r="G1" s="1469"/>
      <c r="H1" s="1469"/>
      <c r="I1" s="1469"/>
    </row>
    <row r="2" spans="1:12" ht="11.25" customHeight="1" x14ac:dyDescent="0.25">
      <c r="A2" s="35" t="s">
        <v>2142</v>
      </c>
      <c r="B2" s="36"/>
      <c r="C2" s="36"/>
      <c r="D2" s="36"/>
      <c r="E2" s="36"/>
      <c r="F2" s="36"/>
      <c r="G2" s="36"/>
    </row>
    <row r="3" spans="1:12" ht="30" customHeight="1" x14ac:dyDescent="0.25">
      <c r="A3" s="1075"/>
      <c r="B3" s="408" t="s">
        <v>6</v>
      </c>
      <c r="C3" s="1050" t="s">
        <v>82</v>
      </c>
      <c r="D3" s="1050" t="s">
        <v>83</v>
      </c>
      <c r="E3" s="1050" t="s">
        <v>2051</v>
      </c>
      <c r="F3" s="1050" t="s">
        <v>2052</v>
      </c>
      <c r="G3" s="408" t="s">
        <v>2053</v>
      </c>
      <c r="H3" s="1050" t="s">
        <v>84</v>
      </c>
      <c r="I3" s="1050" t="s">
        <v>85</v>
      </c>
    </row>
    <row r="4" spans="1:12" ht="3.75" customHeight="1" x14ac:dyDescent="0.25">
      <c r="A4" s="36"/>
      <c r="B4" s="36"/>
      <c r="C4" s="36"/>
      <c r="D4" s="36"/>
      <c r="E4" s="36"/>
      <c r="F4" s="36"/>
      <c r="G4" s="36"/>
      <c r="H4" s="36"/>
      <c r="I4" s="36"/>
    </row>
    <row r="5" spans="1:12" s="27" customFormat="1" ht="11.15" customHeight="1" x14ac:dyDescent="0.25">
      <c r="A5" s="1074" t="s">
        <v>6</v>
      </c>
      <c r="B5" s="191">
        <v>66558.805988887005</v>
      </c>
      <c r="C5" s="191">
        <v>20379.147665715001</v>
      </c>
      <c r="D5" s="191">
        <v>16916.713555828999</v>
      </c>
      <c r="E5" s="191">
        <v>9129.4566140759998</v>
      </c>
      <c r="F5" s="191">
        <v>13477.421685630001</v>
      </c>
      <c r="G5" s="191">
        <v>2240.3635808260001</v>
      </c>
      <c r="H5" s="191">
        <v>2237.9720656489999</v>
      </c>
      <c r="I5" s="191">
        <v>2177.7308211620002</v>
      </c>
    </row>
    <row r="6" spans="1:12" s="27" customFormat="1" ht="11.15" customHeight="1" x14ac:dyDescent="0.25">
      <c r="A6" s="1080" t="s">
        <v>421</v>
      </c>
      <c r="B6" s="191">
        <v>32493.885931927001</v>
      </c>
      <c r="C6" s="191">
        <v>11205.861460675</v>
      </c>
      <c r="D6" s="191">
        <v>7169.0920101290003</v>
      </c>
      <c r="E6" s="191">
        <v>4339.9122081859996</v>
      </c>
      <c r="F6" s="191">
        <v>5924.7945649399999</v>
      </c>
      <c r="G6" s="191">
        <v>1246.955875202</v>
      </c>
      <c r="H6" s="191">
        <v>1072.534948513</v>
      </c>
      <c r="I6" s="191">
        <v>1534.734864282</v>
      </c>
    </row>
    <row r="7" spans="1:12" s="27" customFormat="1" ht="11.15" customHeight="1" x14ac:dyDescent="0.25">
      <c r="A7" s="1077" t="s">
        <v>1991</v>
      </c>
      <c r="B7" s="192">
        <v>10447.786245726</v>
      </c>
      <c r="C7" s="192">
        <v>3781.0344829800001</v>
      </c>
      <c r="D7" s="192">
        <v>2345.3293190899999</v>
      </c>
      <c r="E7" s="192">
        <v>1306.5704401400001</v>
      </c>
      <c r="F7" s="192">
        <v>1659.4972970900001</v>
      </c>
      <c r="G7" s="192">
        <v>354.27485381600002</v>
      </c>
      <c r="H7" s="192">
        <v>338.15306914899998</v>
      </c>
      <c r="I7" s="192">
        <v>662.92678346100001</v>
      </c>
    </row>
    <row r="8" spans="1:12" s="27" customFormat="1" ht="11.15" customHeight="1" x14ac:dyDescent="0.25">
      <c r="A8" s="1077" t="s">
        <v>1992</v>
      </c>
      <c r="B8" s="192">
        <v>5526.4860936189998</v>
      </c>
      <c r="C8" s="192">
        <v>1957.2940364200001</v>
      </c>
      <c r="D8" s="192">
        <v>1004.392415802</v>
      </c>
      <c r="E8" s="192">
        <v>754.91905901200005</v>
      </c>
      <c r="F8" s="192">
        <v>1238.79855524</v>
      </c>
      <c r="G8" s="192">
        <v>197.246031733</v>
      </c>
      <c r="H8" s="192">
        <v>170.915360499</v>
      </c>
      <c r="I8" s="192">
        <v>202.92063491299999</v>
      </c>
    </row>
    <row r="9" spans="1:12" s="27" customFormat="1" ht="11.15" customHeight="1" x14ac:dyDescent="0.25">
      <c r="A9" s="1077" t="s">
        <v>1993</v>
      </c>
      <c r="B9" s="192">
        <v>6744.044991281</v>
      </c>
      <c r="C9" s="192">
        <v>2135.3593521100001</v>
      </c>
      <c r="D9" s="192">
        <v>1422.341772</v>
      </c>
      <c r="E9" s="192">
        <v>947.82683981900004</v>
      </c>
      <c r="F9" s="192">
        <v>1450.356421272</v>
      </c>
      <c r="G9" s="192">
        <v>298.36666667700001</v>
      </c>
      <c r="H9" s="192">
        <v>205.84155844899999</v>
      </c>
      <c r="I9" s="192">
        <v>283.95238095399998</v>
      </c>
    </row>
    <row r="10" spans="1:12" s="27" customFormat="1" ht="11.15" customHeight="1" x14ac:dyDescent="0.25">
      <c r="A10" s="1077" t="s">
        <v>1994</v>
      </c>
      <c r="B10" s="192">
        <v>6521.9890318890002</v>
      </c>
      <c r="C10" s="192">
        <v>2259.0683259709999</v>
      </c>
      <c r="D10" s="192">
        <v>1671.2841423289999</v>
      </c>
      <c r="E10" s="192">
        <v>890.66214623300004</v>
      </c>
      <c r="F10" s="192">
        <v>985.04101539299995</v>
      </c>
      <c r="G10" s="192">
        <v>246.035714278</v>
      </c>
      <c r="H10" s="192">
        <v>255.534051315</v>
      </c>
      <c r="I10" s="192">
        <v>214.36363636999999</v>
      </c>
    </row>
    <row r="11" spans="1:12" s="27" customFormat="1" ht="11.15" customHeight="1" x14ac:dyDescent="0.25">
      <c r="A11" s="1077" t="s">
        <v>1995</v>
      </c>
      <c r="B11" s="192">
        <v>3253.5795694120002</v>
      </c>
      <c r="C11" s="192">
        <v>1073.1052631939999</v>
      </c>
      <c r="D11" s="192">
        <v>725.74436090799998</v>
      </c>
      <c r="E11" s="192">
        <v>439.93372298200001</v>
      </c>
      <c r="F11" s="192">
        <v>591.101275945</v>
      </c>
      <c r="G11" s="192">
        <v>151.03260869799999</v>
      </c>
      <c r="H11" s="192">
        <v>102.09090910099999</v>
      </c>
      <c r="I11" s="192">
        <v>170.57142858399999</v>
      </c>
    </row>
    <row r="12" spans="1:12" s="27" customFormat="1" ht="11.15" customHeight="1" x14ac:dyDescent="0.25">
      <c r="A12" s="1080" t="s">
        <v>513</v>
      </c>
      <c r="B12" s="191">
        <v>34064.92005696</v>
      </c>
      <c r="C12" s="191">
        <v>9173.2862050399999</v>
      </c>
      <c r="D12" s="191">
        <v>9747.6215456999998</v>
      </c>
      <c r="E12" s="191">
        <v>4789.5444058900002</v>
      </c>
      <c r="F12" s="37">
        <v>7552.6271206900001</v>
      </c>
      <c r="G12" s="191">
        <v>993.40770562399996</v>
      </c>
      <c r="H12" s="191">
        <v>1165.4371171360001</v>
      </c>
      <c r="I12" s="37">
        <v>642.99595687999999</v>
      </c>
    </row>
    <row r="13" spans="1:12" s="27" customFormat="1" ht="11.15" customHeight="1" x14ac:dyDescent="0.25">
      <c r="A13" s="1077" t="s">
        <v>1996</v>
      </c>
      <c r="B13" s="192">
        <v>7983.5242452439998</v>
      </c>
      <c r="C13" s="192">
        <v>2125.5118149999998</v>
      </c>
      <c r="D13" s="192">
        <v>2158.7989300999998</v>
      </c>
      <c r="E13" s="192">
        <v>1347.9786706299999</v>
      </c>
      <c r="F13" s="38">
        <v>1665.17269115</v>
      </c>
      <c r="G13" s="192">
        <v>222.27999999799999</v>
      </c>
      <c r="H13" s="192">
        <v>314.70666666699998</v>
      </c>
      <c r="I13" s="38">
        <v>149.07547169899999</v>
      </c>
    </row>
    <row r="14" spans="1:12" s="27" customFormat="1" ht="11.15" customHeight="1" x14ac:dyDescent="0.25">
      <c r="A14" s="1077" t="s">
        <v>1997</v>
      </c>
      <c r="B14" s="192">
        <v>26081.395811716</v>
      </c>
      <c r="C14" s="192">
        <v>7047.7743900400001</v>
      </c>
      <c r="D14" s="192">
        <v>7588.8226156000001</v>
      </c>
      <c r="E14" s="192">
        <v>3441.5657352600001</v>
      </c>
      <c r="F14" s="38">
        <v>5887.4544295400001</v>
      </c>
      <c r="G14" s="192">
        <v>771.12770562599997</v>
      </c>
      <c r="H14" s="192">
        <v>850.73045046899995</v>
      </c>
      <c r="I14" s="38">
        <v>493.920485181</v>
      </c>
    </row>
    <row r="15" spans="1:12" ht="5.15" customHeight="1" thickBot="1" x14ac:dyDescent="0.3">
      <c r="A15" s="395"/>
      <c r="B15" s="396"/>
      <c r="C15" s="396"/>
      <c r="D15" s="396"/>
      <c r="E15" s="396"/>
      <c r="F15" s="396"/>
      <c r="G15" s="397"/>
      <c r="H15" s="396"/>
      <c r="I15" s="396"/>
      <c r="J15" s="27"/>
      <c r="K15" s="27"/>
      <c r="L15" s="27"/>
    </row>
    <row r="16" spans="1:12" ht="18" customHeight="1" thickTop="1" x14ac:dyDescent="0.25">
      <c r="A16" s="1484" t="s">
        <v>2155</v>
      </c>
      <c r="B16" s="1484"/>
      <c r="C16" s="1484"/>
      <c r="D16" s="1484"/>
      <c r="E16" s="1484"/>
      <c r="F16" s="1484"/>
      <c r="G16" s="1484"/>
      <c r="H16" s="1484"/>
      <c r="I16" s="1484"/>
      <c r="J16" s="27"/>
      <c r="K16" s="27"/>
      <c r="L16" s="27"/>
    </row>
    <row r="17" spans="1:12" ht="13.5" customHeight="1" x14ac:dyDescent="0.25">
      <c r="A17" s="886" t="s">
        <v>1313</v>
      </c>
      <c r="J17" s="27"/>
      <c r="K17" s="27"/>
      <c r="L17" s="27"/>
    </row>
    <row r="18" spans="1:12" ht="12.75" customHeight="1" x14ac:dyDescent="0.25">
      <c r="J18" s="27"/>
      <c r="K18" s="27"/>
      <c r="L18" s="27"/>
    </row>
  </sheetData>
  <mergeCells count="2">
    <mergeCell ref="A1:I1"/>
    <mergeCell ref="A16:I1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54"/>
  <dimension ref="A1:K24"/>
  <sheetViews>
    <sheetView showGridLines="0" zoomScaleSheetLayoutView="100" workbookViewId="0">
      <selection sqref="A1:K1"/>
    </sheetView>
  </sheetViews>
  <sheetFormatPr defaultColWidth="9.453125" defaultRowHeight="12.75" customHeight="1" x14ac:dyDescent="0.2"/>
  <cols>
    <col min="1" max="1" width="9.54296875" style="36" customWidth="1"/>
    <col min="2" max="2" width="7.54296875" style="36" customWidth="1"/>
    <col min="3" max="3" width="7.453125" style="36" customWidth="1"/>
    <col min="4" max="5" width="7.54296875" style="36" customWidth="1"/>
    <col min="6" max="6" width="7.453125" style="36" customWidth="1"/>
    <col min="7" max="8" width="7.54296875" style="36" customWidth="1"/>
    <col min="9" max="9" width="7.453125" style="36" customWidth="1"/>
    <col min="10" max="11" width="7.54296875" style="36" customWidth="1"/>
    <col min="12" max="16384" width="9.453125" style="36"/>
  </cols>
  <sheetData>
    <row r="1" spans="1:11" s="139" customFormat="1" ht="30" customHeight="1" x14ac:dyDescent="0.2">
      <c r="A1" s="1469" t="s">
        <v>1540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</row>
    <row r="2" spans="1:11" ht="12.75" customHeight="1" x14ac:dyDescent="0.2">
      <c r="A2" s="45">
        <v>2024</v>
      </c>
    </row>
    <row r="3" spans="1:11" ht="14.9" customHeight="1" x14ac:dyDescent="0.2">
      <c r="A3" s="1497" t="s">
        <v>426</v>
      </c>
      <c r="B3" s="1498"/>
      <c r="C3" s="1493" t="s">
        <v>1</v>
      </c>
      <c r="D3" s="1494"/>
      <c r="E3" s="1495"/>
      <c r="F3" s="1420" t="s">
        <v>417</v>
      </c>
      <c r="G3" s="1496"/>
      <c r="H3" s="1416"/>
      <c r="I3" s="1420" t="s">
        <v>418</v>
      </c>
      <c r="J3" s="1496"/>
      <c r="K3" s="1496"/>
    </row>
    <row r="4" spans="1:11" ht="30" customHeight="1" x14ac:dyDescent="0.2">
      <c r="A4" s="1497"/>
      <c r="B4" s="1498"/>
      <c r="C4" s="407" t="s">
        <v>419</v>
      </c>
      <c r="D4" s="1067" t="s">
        <v>422</v>
      </c>
      <c r="E4" s="1067" t="s">
        <v>420</v>
      </c>
      <c r="F4" s="407" t="s">
        <v>419</v>
      </c>
      <c r="G4" s="1067" t="s">
        <v>422</v>
      </c>
      <c r="H4" s="1067" t="s">
        <v>420</v>
      </c>
      <c r="I4" s="407" t="s">
        <v>419</v>
      </c>
      <c r="J4" s="1067" t="s">
        <v>422</v>
      </c>
      <c r="K4" s="1066" t="s">
        <v>420</v>
      </c>
    </row>
    <row r="5" spans="1:11" ht="5.15" customHeight="1" x14ac:dyDescent="0.2"/>
    <row r="6" spans="1:11" s="28" customFormat="1" ht="11.25" customHeight="1" x14ac:dyDescent="0.2">
      <c r="A6" s="54" t="s">
        <v>6</v>
      </c>
      <c r="B6" s="1076"/>
      <c r="C6" s="41">
        <v>32811.788002760499</v>
      </c>
      <c r="D6" s="41">
        <v>1032313.09888458</v>
      </c>
      <c r="E6" s="41">
        <v>617548.05686676095</v>
      </c>
      <c r="F6" s="41">
        <v>12120.814189433</v>
      </c>
      <c r="G6" s="41">
        <v>273430.81266009202</v>
      </c>
      <c r="H6" s="41">
        <v>154472.28862316499</v>
      </c>
      <c r="I6" s="41">
        <v>20690.973813327499</v>
      </c>
      <c r="J6" s="41">
        <v>758882.28622449294</v>
      </c>
      <c r="K6" s="41">
        <v>463075.76824359701</v>
      </c>
    </row>
    <row r="7" spans="1:11" s="28" customFormat="1" ht="11.25" customHeight="1" x14ac:dyDescent="0.2">
      <c r="A7" s="1500" t="s">
        <v>421</v>
      </c>
      <c r="B7" s="1500"/>
      <c r="C7" s="41">
        <v>14664.294667689501</v>
      </c>
      <c r="D7" s="41">
        <v>251233.18279137299</v>
      </c>
      <c r="E7" s="41">
        <v>129659.955798375</v>
      </c>
      <c r="F7" s="41">
        <v>9003.3120003295007</v>
      </c>
      <c r="G7" s="41">
        <v>143277.30013138001</v>
      </c>
      <c r="H7" s="41">
        <v>74090.123538200496</v>
      </c>
      <c r="I7" s="41">
        <v>5660.9826673600001</v>
      </c>
      <c r="J7" s="41">
        <v>107955.882659993</v>
      </c>
      <c r="K7" s="41">
        <v>55569.832260174699</v>
      </c>
    </row>
    <row r="8" spans="1:11" s="28" customFormat="1" ht="11.25" customHeight="1" x14ac:dyDescent="0.2">
      <c r="A8" s="1499" t="s">
        <v>1991</v>
      </c>
      <c r="B8" s="1499"/>
      <c r="C8" s="44">
        <v>4459.6989281532497</v>
      </c>
      <c r="D8" s="44">
        <v>33289.647286574203</v>
      </c>
      <c r="E8" s="44">
        <v>15999.1588885578</v>
      </c>
      <c r="F8" s="44">
        <v>3388.2601983270001</v>
      </c>
      <c r="G8" s="44">
        <v>25258.9750932934</v>
      </c>
      <c r="H8" s="44">
        <v>12409.3664422079</v>
      </c>
      <c r="I8" s="44">
        <v>1071.43872982625</v>
      </c>
      <c r="J8" s="44">
        <v>8030.6721932807604</v>
      </c>
      <c r="K8" s="44">
        <v>3589.7924463498998</v>
      </c>
    </row>
    <row r="9" spans="1:11" s="28" customFormat="1" ht="11.25" customHeight="1" x14ac:dyDescent="0.2">
      <c r="A9" s="1499" t="s">
        <v>1992</v>
      </c>
      <c r="B9" s="1499"/>
      <c r="C9" s="44">
        <v>2785.0348537357499</v>
      </c>
      <c r="D9" s="44">
        <v>37035.624375132698</v>
      </c>
      <c r="E9" s="44">
        <v>18517.870983988902</v>
      </c>
      <c r="F9" s="44">
        <v>1561.81834190325</v>
      </c>
      <c r="G9" s="44">
        <v>20664.114549582398</v>
      </c>
      <c r="H9" s="44">
        <v>10583.7486123814</v>
      </c>
      <c r="I9" s="44">
        <v>1223.2165118324999</v>
      </c>
      <c r="J9" s="44">
        <v>16371.5098255503</v>
      </c>
      <c r="K9" s="44">
        <v>7934.1223716074301</v>
      </c>
    </row>
    <row r="10" spans="1:11" s="28" customFormat="1" ht="11.25" customHeight="1" x14ac:dyDescent="0.2">
      <c r="A10" s="1499" t="s">
        <v>1993</v>
      </c>
      <c r="B10" s="1499"/>
      <c r="C10" s="44">
        <v>2955.7170915912502</v>
      </c>
      <c r="D10" s="44">
        <v>55558.822034602897</v>
      </c>
      <c r="E10" s="44">
        <v>27009.145933197</v>
      </c>
      <c r="F10" s="44">
        <v>1649.5509868965</v>
      </c>
      <c r="G10" s="44">
        <v>31026.501487444901</v>
      </c>
      <c r="H10" s="44">
        <v>15107.9698118878</v>
      </c>
      <c r="I10" s="44">
        <v>1306.1661046947499</v>
      </c>
      <c r="J10" s="44">
        <v>24532.320547157899</v>
      </c>
      <c r="K10" s="44">
        <v>11901.1761213092</v>
      </c>
    </row>
    <row r="11" spans="1:11" s="28" customFormat="1" ht="11.25" customHeight="1" x14ac:dyDescent="0.2">
      <c r="A11" s="1499" t="s">
        <v>1994</v>
      </c>
      <c r="B11" s="1499"/>
      <c r="C11" s="44">
        <v>2857.7278504307501</v>
      </c>
      <c r="D11" s="44">
        <v>73970.733854689504</v>
      </c>
      <c r="E11" s="44">
        <v>39565.363442776703</v>
      </c>
      <c r="F11" s="44">
        <v>1728.793214048</v>
      </c>
      <c r="G11" s="44">
        <v>44758.040734593102</v>
      </c>
      <c r="H11" s="44">
        <v>23852.6401812488</v>
      </c>
      <c r="I11" s="44">
        <v>1128.9346363827501</v>
      </c>
      <c r="J11" s="44">
        <v>29212.693120096301</v>
      </c>
      <c r="K11" s="44">
        <v>15712.723261527901</v>
      </c>
    </row>
    <row r="12" spans="1:11" s="28" customFormat="1" ht="11.25" customHeight="1" x14ac:dyDescent="0.2">
      <c r="A12" s="1499" t="s">
        <v>1998</v>
      </c>
      <c r="B12" s="1499"/>
      <c r="C12" s="44">
        <v>1606.1159437785</v>
      </c>
      <c r="D12" s="44">
        <v>51378.355240373901</v>
      </c>
      <c r="E12" s="44">
        <v>28568.416549854799</v>
      </c>
      <c r="F12" s="44">
        <v>674.88925915474999</v>
      </c>
      <c r="G12" s="44">
        <v>21569.6682664662</v>
      </c>
      <c r="H12" s="44">
        <v>12136.398490474499</v>
      </c>
      <c r="I12" s="44">
        <v>931.22668462374997</v>
      </c>
      <c r="J12" s="44">
        <v>29808.686973907701</v>
      </c>
      <c r="K12" s="44">
        <v>16432.018059380302</v>
      </c>
    </row>
    <row r="13" spans="1:11" s="28" customFormat="1" ht="11.25" customHeight="1" x14ac:dyDescent="0.2">
      <c r="A13" s="1500" t="s">
        <v>423</v>
      </c>
      <c r="B13" s="1500"/>
      <c r="C13" s="41">
        <v>619.683936614</v>
      </c>
      <c r="D13" s="41">
        <v>27516.1061511156</v>
      </c>
      <c r="E13" s="41">
        <v>16290.0802462273</v>
      </c>
      <c r="F13" s="41">
        <v>162.99850652924999</v>
      </c>
      <c r="G13" s="41">
        <v>6967.5921059808297</v>
      </c>
      <c r="H13" s="41">
        <v>4212.8051116512197</v>
      </c>
      <c r="I13" s="41">
        <v>456.68543008475001</v>
      </c>
      <c r="J13" s="41">
        <v>20548.514045134802</v>
      </c>
      <c r="K13" s="41">
        <v>12077.275134576101</v>
      </c>
    </row>
    <row r="14" spans="1:11" s="28" customFormat="1" ht="11.25" customHeight="1" x14ac:dyDescent="0.2">
      <c r="A14" s="1499" t="s">
        <v>1999</v>
      </c>
      <c r="B14" s="1499"/>
      <c r="C14" s="44">
        <v>165.91925902425001</v>
      </c>
      <c r="D14" s="44">
        <v>5317.9155116258999</v>
      </c>
      <c r="E14" s="44">
        <v>2683.3738440235502</v>
      </c>
      <c r="F14" s="44">
        <v>42.450689548500002</v>
      </c>
      <c r="G14" s="44">
        <v>1109.1213404165001</v>
      </c>
      <c r="H14" s="44">
        <v>686.49970797378796</v>
      </c>
      <c r="I14" s="44">
        <v>123.46856947575</v>
      </c>
      <c r="J14" s="44">
        <v>4208.7941712093998</v>
      </c>
      <c r="K14" s="44">
        <v>1996.87413604976</v>
      </c>
    </row>
    <row r="15" spans="1:11" s="28" customFormat="1" ht="11.25" customHeight="1" x14ac:dyDescent="0.2">
      <c r="A15" s="1499" t="s">
        <v>2000</v>
      </c>
      <c r="B15" s="1499"/>
      <c r="C15" s="44">
        <v>81.751393665250006</v>
      </c>
      <c r="D15" s="44">
        <v>3190.8551100632499</v>
      </c>
      <c r="E15" s="44">
        <v>1630.02716862702</v>
      </c>
      <c r="F15" s="1106">
        <v>19.308727068749999</v>
      </c>
      <c r="G15" s="1106">
        <v>746.21938337525</v>
      </c>
      <c r="H15" s="1106">
        <v>413.71097650228302</v>
      </c>
      <c r="I15" s="44">
        <v>62.442666596499997</v>
      </c>
      <c r="J15" s="44">
        <v>2444.635726688</v>
      </c>
      <c r="K15" s="44">
        <v>1216.3161921247399</v>
      </c>
    </row>
    <row r="16" spans="1:11" s="28" customFormat="1" ht="11.25" customHeight="1" x14ac:dyDescent="0.2">
      <c r="A16" s="1499" t="s">
        <v>2001</v>
      </c>
      <c r="B16" s="1499"/>
      <c r="C16" s="44">
        <v>372.0132839245</v>
      </c>
      <c r="D16" s="44">
        <v>19007.335529426498</v>
      </c>
      <c r="E16" s="44">
        <v>11976.6792335768</v>
      </c>
      <c r="F16" s="44">
        <v>101.239089912</v>
      </c>
      <c r="G16" s="44">
        <v>5112.2513821890798</v>
      </c>
      <c r="H16" s="44">
        <v>3112.59442717515</v>
      </c>
      <c r="I16" s="44">
        <v>270.7741940125</v>
      </c>
      <c r="J16" s="44">
        <v>13895.0841472374</v>
      </c>
      <c r="K16" s="44">
        <v>8864.0848064016209</v>
      </c>
    </row>
    <row r="17" spans="1:11" s="28" customFormat="1" ht="12" customHeight="1" x14ac:dyDescent="0.2">
      <c r="A17" s="1500" t="s">
        <v>424</v>
      </c>
      <c r="B17" s="1500"/>
      <c r="C17" s="41">
        <v>17527.809398457</v>
      </c>
      <c r="D17" s="41">
        <v>753563.80994209601</v>
      </c>
      <c r="E17" s="41">
        <v>471598.02082215901</v>
      </c>
      <c r="F17" s="41">
        <v>2954.50368257425</v>
      </c>
      <c r="G17" s="41">
        <v>123185.920422731</v>
      </c>
      <c r="H17" s="41">
        <v>76169.359973312996</v>
      </c>
      <c r="I17" s="41">
        <v>14573.3057158828</v>
      </c>
      <c r="J17" s="41">
        <v>630377.88951936504</v>
      </c>
      <c r="K17" s="41">
        <v>395428.66084884602</v>
      </c>
    </row>
    <row r="18" spans="1:11" s="28" customFormat="1" ht="12" customHeight="1" x14ac:dyDescent="0.2">
      <c r="A18" s="1499" t="s">
        <v>2002</v>
      </c>
      <c r="B18" s="1499"/>
      <c r="C18" s="44">
        <v>401.97154295475002</v>
      </c>
      <c r="D18" s="44">
        <v>8133.8657490976402</v>
      </c>
      <c r="E18" s="44">
        <v>2778.17550062802</v>
      </c>
      <c r="F18" s="44">
        <v>99.582203148250002</v>
      </c>
      <c r="G18" s="44">
        <v>2010.17732929214</v>
      </c>
      <c r="H18" s="44">
        <v>690.02808129668199</v>
      </c>
      <c r="I18" s="44">
        <v>302.3893398065</v>
      </c>
      <c r="J18" s="44">
        <v>6123.6884198055104</v>
      </c>
      <c r="K18" s="44">
        <v>2088.1474193313402</v>
      </c>
    </row>
    <row r="19" spans="1:11" s="28" customFormat="1" ht="12" customHeight="1" x14ac:dyDescent="0.2">
      <c r="A19" s="1499" t="s">
        <v>2003</v>
      </c>
      <c r="B19" s="1499"/>
      <c r="C19" s="44">
        <v>875.29974159425001</v>
      </c>
      <c r="D19" s="44">
        <v>30512.887474857798</v>
      </c>
      <c r="E19" s="44">
        <v>17495.036351008399</v>
      </c>
      <c r="F19" s="44">
        <v>258.80327826924997</v>
      </c>
      <c r="G19" s="44">
        <v>9264.2931308298193</v>
      </c>
      <c r="H19" s="44">
        <v>5518.87444950181</v>
      </c>
      <c r="I19" s="44">
        <v>616.49646332500004</v>
      </c>
      <c r="J19" s="44">
        <v>21248.594344027999</v>
      </c>
      <c r="K19" s="44">
        <v>11976.161901506601</v>
      </c>
    </row>
    <row r="20" spans="1:11" ht="12" customHeight="1" x14ac:dyDescent="0.2">
      <c r="A20" s="1499" t="s">
        <v>2004</v>
      </c>
      <c r="B20" s="1499"/>
      <c r="C20" s="44">
        <v>1380.5113708885001</v>
      </c>
      <c r="D20" s="44">
        <v>54219.663252673301</v>
      </c>
      <c r="E20" s="44">
        <v>33271.025358732702</v>
      </c>
      <c r="F20" s="44">
        <v>426.31170510275001</v>
      </c>
      <c r="G20" s="44">
        <v>16667.0385021031</v>
      </c>
      <c r="H20" s="44">
        <v>10486.681618943199</v>
      </c>
      <c r="I20" s="44">
        <v>954.19966578574997</v>
      </c>
      <c r="J20" s="44">
        <v>37552.624750570198</v>
      </c>
      <c r="K20" s="44">
        <v>22784.3437397895</v>
      </c>
    </row>
    <row r="21" spans="1:11" ht="12" customHeight="1" x14ac:dyDescent="0.2">
      <c r="A21" s="1499" t="s">
        <v>2001</v>
      </c>
      <c r="B21" s="1499"/>
      <c r="C21" s="44">
        <v>14870.0267430195</v>
      </c>
      <c r="D21" s="44">
        <v>660697.39346546703</v>
      </c>
      <c r="E21" s="44">
        <v>418053.78361178999</v>
      </c>
      <c r="F21" s="44">
        <v>2169.806496054</v>
      </c>
      <c r="G21" s="44">
        <v>95244.411460506104</v>
      </c>
      <c r="H21" s="44">
        <v>59473.775823571297</v>
      </c>
      <c r="I21" s="44">
        <v>12700.2202469655</v>
      </c>
      <c r="J21" s="44">
        <v>565452.982004961</v>
      </c>
      <c r="K21" s="44">
        <v>358580.00778821798</v>
      </c>
    </row>
    <row r="22" spans="1:11" ht="3.75" customHeight="1" thickBot="1" x14ac:dyDescent="0.25">
      <c r="A22" s="395"/>
      <c r="B22" s="396"/>
      <c r="C22" s="396"/>
      <c r="D22" s="397"/>
      <c r="E22" s="396"/>
      <c r="F22" s="396"/>
      <c r="G22" s="395"/>
      <c r="H22" s="395"/>
      <c r="I22" s="395"/>
      <c r="J22" s="395"/>
      <c r="K22" s="395"/>
    </row>
    <row r="23" spans="1:11" ht="18" customHeight="1" thickTop="1" x14ac:dyDescent="0.2">
      <c r="A23" s="1484" t="s">
        <v>2155</v>
      </c>
      <c r="B23" s="1484"/>
      <c r="C23" s="1484"/>
      <c r="D23" s="1484"/>
      <c r="E23" s="1484"/>
      <c r="F23" s="1484"/>
      <c r="G23" s="1484"/>
      <c r="H23" s="1484"/>
      <c r="I23" s="1484"/>
      <c r="J23" s="1484"/>
      <c r="K23" s="1484"/>
    </row>
    <row r="24" spans="1:11" ht="12.75" customHeight="1" x14ac:dyDescent="0.2">
      <c r="A24" s="39" t="s">
        <v>1407</v>
      </c>
      <c r="B24" s="50"/>
      <c r="C24" s="50"/>
      <c r="D24" s="50"/>
      <c r="E24" s="50"/>
      <c r="F24" s="50"/>
      <c r="G24" s="50"/>
      <c r="H24" s="50"/>
      <c r="I24" s="50"/>
      <c r="J24" s="50"/>
      <c r="K24" s="50"/>
    </row>
  </sheetData>
  <mergeCells count="21">
    <mergeCell ref="A23:K23"/>
    <mergeCell ref="A17:B17"/>
    <mergeCell ref="A18:B18"/>
    <mergeCell ref="A19:B19"/>
    <mergeCell ref="A20:B20"/>
    <mergeCell ref="A21:B21"/>
    <mergeCell ref="A13:B13"/>
    <mergeCell ref="A12:B12"/>
    <mergeCell ref="A14:B14"/>
    <mergeCell ref="A15:B15"/>
    <mergeCell ref="A16:B16"/>
    <mergeCell ref="A8:B8"/>
    <mergeCell ref="A9:B9"/>
    <mergeCell ref="A10:B10"/>
    <mergeCell ref="A11:B11"/>
    <mergeCell ref="A7:B7"/>
    <mergeCell ref="A1:K1"/>
    <mergeCell ref="C3:E3"/>
    <mergeCell ref="F3:H3"/>
    <mergeCell ref="I3:K3"/>
    <mergeCell ref="A3:B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5"/>
  <dimension ref="A1:K24"/>
  <sheetViews>
    <sheetView showGridLines="0" zoomScaleSheetLayoutView="100" workbookViewId="0">
      <selection sqref="A1:K1"/>
    </sheetView>
  </sheetViews>
  <sheetFormatPr defaultColWidth="9.453125" defaultRowHeight="12.75" customHeight="1" x14ac:dyDescent="0.2"/>
  <cols>
    <col min="1" max="1" width="16.54296875" style="36" customWidth="1"/>
    <col min="2" max="2" width="6.453125" style="36" customWidth="1"/>
    <col min="3" max="3" width="8.453125" style="36" bestFit="1" customWidth="1"/>
    <col min="4" max="4" width="8.54296875" style="36" customWidth="1"/>
    <col min="5" max="5" width="6.54296875" style="36" customWidth="1"/>
    <col min="6" max="7" width="8.453125" style="36" customWidth="1"/>
    <col min="8" max="8" width="6.54296875" style="36" customWidth="1"/>
    <col min="9" max="9" width="8.453125" style="36" customWidth="1"/>
    <col min="10" max="10" width="8.54296875" style="36" customWidth="1"/>
    <col min="11" max="11" width="6.54296875" style="36" customWidth="1"/>
    <col min="12" max="12" width="1.54296875" style="36" customWidth="1"/>
    <col min="13" max="21" width="7.453125" style="36" customWidth="1"/>
    <col min="22" max="16384" width="9.453125" style="36"/>
  </cols>
  <sheetData>
    <row r="1" spans="1:11" s="28" customFormat="1" ht="26.25" customHeight="1" x14ac:dyDescent="0.2">
      <c r="A1" s="1469" t="s">
        <v>1541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</row>
    <row r="2" spans="1:11" ht="12.75" customHeight="1" x14ac:dyDescent="0.2">
      <c r="A2" s="45">
        <v>2024</v>
      </c>
    </row>
    <row r="3" spans="1:11" ht="15" customHeight="1" x14ac:dyDescent="0.2">
      <c r="A3" s="1505" t="s">
        <v>429</v>
      </c>
      <c r="B3" s="1506"/>
      <c r="C3" s="1501" t="s">
        <v>1</v>
      </c>
      <c r="D3" s="1501"/>
      <c r="E3" s="1501"/>
      <c r="F3" s="1501" t="s">
        <v>417</v>
      </c>
      <c r="G3" s="1501"/>
      <c r="H3" s="1501"/>
      <c r="I3" s="1502" t="s">
        <v>418</v>
      </c>
      <c r="J3" s="1503"/>
      <c r="K3" s="1504"/>
    </row>
    <row r="4" spans="1:11" ht="18.75" customHeight="1" x14ac:dyDescent="0.2">
      <c r="A4" s="1497" t="s">
        <v>430</v>
      </c>
      <c r="B4" s="1498"/>
      <c r="C4" s="1078" t="s">
        <v>1408</v>
      </c>
      <c r="D4" s="1078" t="s">
        <v>1178</v>
      </c>
      <c r="E4" s="1078" t="s">
        <v>1179</v>
      </c>
      <c r="F4" s="1078" t="s">
        <v>1408</v>
      </c>
      <c r="G4" s="1078" t="s">
        <v>1178</v>
      </c>
      <c r="H4" s="1078" t="s">
        <v>1179</v>
      </c>
      <c r="I4" s="1078" t="s">
        <v>1408</v>
      </c>
      <c r="J4" s="1078" t="s">
        <v>1178</v>
      </c>
      <c r="K4" s="1078" t="s">
        <v>1179</v>
      </c>
    </row>
    <row r="5" spans="1:11" ht="5.15" customHeight="1" x14ac:dyDescent="0.2"/>
    <row r="6" spans="1:11" s="28" customFormat="1" ht="11.15" customHeight="1" x14ac:dyDescent="0.2">
      <c r="A6" s="46" t="s">
        <v>6</v>
      </c>
      <c r="B6" s="40"/>
      <c r="C6" s="57">
        <v>1979055.1957376299</v>
      </c>
      <c r="D6" s="57">
        <v>119752.416477383</v>
      </c>
      <c r="E6" s="57">
        <v>24169.8765779514</v>
      </c>
      <c r="F6" s="57">
        <v>306695.146027315</v>
      </c>
      <c r="G6" s="57">
        <v>29368.236379798</v>
      </c>
      <c r="H6" s="57">
        <v>1608.3295722379501</v>
      </c>
      <c r="I6" s="57">
        <v>1672360.0497103101</v>
      </c>
      <c r="J6" s="57">
        <v>90384.180097584802</v>
      </c>
      <c r="K6" s="57">
        <v>22561.547005713499</v>
      </c>
    </row>
    <row r="7" spans="1:11" s="28" customFormat="1" ht="11.15" customHeight="1" x14ac:dyDescent="0.2">
      <c r="A7" s="42" t="s">
        <v>421</v>
      </c>
      <c r="B7" s="46"/>
      <c r="C7" s="57">
        <v>388963.37045010697</v>
      </c>
      <c r="D7" s="57">
        <v>28772.983607238399</v>
      </c>
      <c r="E7" s="57">
        <v>1200.4567330028001</v>
      </c>
      <c r="F7" s="57">
        <v>193374.90877024701</v>
      </c>
      <c r="G7" s="57">
        <v>13157.2919709449</v>
      </c>
      <c r="H7" s="57">
        <v>520.85608063277596</v>
      </c>
      <c r="I7" s="57">
        <v>195588.46167985999</v>
      </c>
      <c r="J7" s="57">
        <v>15615.691636293501</v>
      </c>
      <c r="K7" s="57">
        <v>679.60065237002198</v>
      </c>
    </row>
    <row r="8" spans="1:11" s="28" customFormat="1" ht="11.15" customHeight="1" x14ac:dyDescent="0.2">
      <c r="A8" s="1077" t="s">
        <v>1991</v>
      </c>
      <c r="B8" s="48"/>
      <c r="C8" s="58">
        <v>86281.169382020598</v>
      </c>
      <c r="D8" s="58">
        <v>2256.23289100896</v>
      </c>
      <c r="E8" s="58">
        <v>83.542208427737904</v>
      </c>
      <c r="F8" s="58">
        <v>57752.930467951097</v>
      </c>
      <c r="G8" s="58">
        <v>1667.12331116068</v>
      </c>
      <c r="H8" s="58">
        <v>57.190002834770901</v>
      </c>
      <c r="I8" s="58">
        <v>28528.238914069501</v>
      </c>
      <c r="J8" s="58">
        <v>589.10957984827996</v>
      </c>
      <c r="K8" s="58">
        <v>26.352205592967</v>
      </c>
    </row>
    <row r="9" spans="1:11" s="28" customFormat="1" ht="11.15" customHeight="1" x14ac:dyDescent="0.2">
      <c r="A9" s="1077" t="s">
        <v>1992</v>
      </c>
      <c r="B9" s="47"/>
      <c r="C9" s="58">
        <v>77637.654299811504</v>
      </c>
      <c r="D9" s="58">
        <v>2504.9582261200899</v>
      </c>
      <c r="E9" s="58">
        <v>141.53756645541699</v>
      </c>
      <c r="F9" s="58">
        <v>34572.310359144001</v>
      </c>
      <c r="G9" s="58">
        <v>1137.443430285</v>
      </c>
      <c r="H9" s="58">
        <v>54.727318266341399</v>
      </c>
      <c r="I9" s="58">
        <v>43065.343940667597</v>
      </c>
      <c r="J9" s="58">
        <v>1367.5147958350899</v>
      </c>
      <c r="K9" s="58">
        <v>86.810248189076106</v>
      </c>
    </row>
    <row r="10" spans="1:11" s="28" customFormat="1" ht="11.15" customHeight="1" x14ac:dyDescent="0.2">
      <c r="A10" s="1077" t="s">
        <v>1993</v>
      </c>
      <c r="B10" s="47"/>
      <c r="C10" s="58">
        <v>91088.588089050798</v>
      </c>
      <c r="D10" s="58">
        <v>4261.1489248852404</v>
      </c>
      <c r="E10" s="58">
        <v>256.15402934669902</v>
      </c>
      <c r="F10" s="58">
        <v>39139.565251857697</v>
      </c>
      <c r="G10" s="58">
        <v>1980.2803120963499</v>
      </c>
      <c r="H10" s="58">
        <v>95.925111307766301</v>
      </c>
      <c r="I10" s="58">
        <v>51949.022837192999</v>
      </c>
      <c r="J10" s="58">
        <v>2280.86861278889</v>
      </c>
      <c r="K10" s="58">
        <v>160.22891803893299</v>
      </c>
    </row>
    <row r="11" spans="1:11" s="28" customFormat="1" ht="11.15" customHeight="1" x14ac:dyDescent="0.2">
      <c r="A11" s="1077" t="s">
        <v>1994</v>
      </c>
      <c r="B11" s="47"/>
      <c r="C11" s="58">
        <v>84772.088080715199</v>
      </c>
      <c r="D11" s="58">
        <v>7015.0089407190899</v>
      </c>
      <c r="E11" s="58">
        <v>357.85850328224899</v>
      </c>
      <c r="F11" s="58">
        <v>42482.441306392997</v>
      </c>
      <c r="G11" s="58">
        <v>3862.1503721570298</v>
      </c>
      <c r="H11" s="58">
        <v>165.15567496673501</v>
      </c>
      <c r="I11" s="58">
        <v>42289.646774322202</v>
      </c>
      <c r="J11" s="58">
        <v>3152.8585685620601</v>
      </c>
      <c r="K11" s="58">
        <v>192.70282831551401</v>
      </c>
    </row>
    <row r="12" spans="1:11" s="28" customFormat="1" ht="11.15" customHeight="1" x14ac:dyDescent="0.2">
      <c r="A12" s="1077" t="s">
        <v>1998</v>
      </c>
      <c r="B12" s="47"/>
      <c r="C12" s="58">
        <v>49183.870598508998</v>
      </c>
      <c r="D12" s="58">
        <v>12735.634624505001</v>
      </c>
      <c r="E12" s="58">
        <v>361.36442549069398</v>
      </c>
      <c r="F12" s="58">
        <v>19427.661384901199</v>
      </c>
      <c r="G12" s="58">
        <v>4510.2945452458398</v>
      </c>
      <c r="H12" s="58">
        <v>147.857973257163</v>
      </c>
      <c r="I12" s="58">
        <v>29756.209213607799</v>
      </c>
      <c r="J12" s="58">
        <v>8225.3400792591801</v>
      </c>
      <c r="K12" s="58">
        <v>213.506452233532</v>
      </c>
    </row>
    <row r="13" spans="1:11" s="28" customFormat="1" ht="11.15" customHeight="1" x14ac:dyDescent="0.2">
      <c r="A13" s="42" t="s">
        <v>423</v>
      </c>
      <c r="B13" s="49"/>
      <c r="C13" s="57">
        <v>43422.484638322603</v>
      </c>
      <c r="D13" s="57">
        <v>2424.7430059693202</v>
      </c>
      <c r="E13" s="57">
        <v>406.70309724240298</v>
      </c>
      <c r="F13" s="57">
        <v>5138.3517067560697</v>
      </c>
      <c r="G13" s="57">
        <v>575.94929839661302</v>
      </c>
      <c r="H13" s="57">
        <v>44.166014119769798</v>
      </c>
      <c r="I13" s="57">
        <v>38284.132931566499</v>
      </c>
      <c r="J13" s="57">
        <v>1848.79370757271</v>
      </c>
      <c r="K13" s="57">
        <v>362.53708312263399</v>
      </c>
    </row>
    <row r="14" spans="1:11" s="28" customFormat="1" ht="11.15" customHeight="1" x14ac:dyDescent="0.2">
      <c r="A14" s="1077" t="s">
        <v>1999</v>
      </c>
      <c r="B14" s="47"/>
      <c r="C14" s="58">
        <v>10664.2317158816</v>
      </c>
      <c r="D14" s="58">
        <v>336.87210641527503</v>
      </c>
      <c r="E14" s="58">
        <v>77.0141662255852</v>
      </c>
      <c r="F14" s="58">
        <v>740.56607822612</v>
      </c>
      <c r="G14" s="58">
        <v>63.082527897800801</v>
      </c>
      <c r="H14" s="58">
        <v>4.0128449435704798</v>
      </c>
      <c r="I14" s="58">
        <v>9923.6656376555093</v>
      </c>
      <c r="J14" s="58">
        <v>273.78957851747401</v>
      </c>
      <c r="K14" s="58">
        <v>73.0013212820147</v>
      </c>
    </row>
    <row r="15" spans="1:11" s="28" customFormat="1" ht="11.15" customHeight="1" x14ac:dyDescent="0.2">
      <c r="A15" s="1077" t="s">
        <v>2000</v>
      </c>
      <c r="B15" s="47"/>
      <c r="C15" s="58">
        <v>6532.3396108255101</v>
      </c>
      <c r="D15" s="58">
        <v>135.603441169083</v>
      </c>
      <c r="E15" s="58">
        <v>41.405556127154902</v>
      </c>
      <c r="F15" s="58">
        <v>450.36331545144998</v>
      </c>
      <c r="G15" s="58">
        <v>35.6370106112497</v>
      </c>
      <c r="H15" s="58">
        <v>1.77869795542578</v>
      </c>
      <c r="I15" s="58">
        <v>6081.9762953740601</v>
      </c>
      <c r="J15" s="58">
        <v>99.966430557833505</v>
      </c>
      <c r="K15" s="58">
        <v>39.626858171729097</v>
      </c>
    </row>
    <row r="16" spans="1:11" s="28" customFormat="1" ht="11.15" customHeight="1" x14ac:dyDescent="0.2">
      <c r="A16" s="1077" t="s">
        <v>2001</v>
      </c>
      <c r="B16" s="47"/>
      <c r="C16" s="58">
        <v>26225.913311615401</v>
      </c>
      <c r="D16" s="58">
        <v>1952.26745838496</v>
      </c>
      <c r="E16" s="58">
        <v>288.28337488966298</v>
      </c>
      <c r="F16" s="58">
        <v>3947.4223130784999</v>
      </c>
      <c r="G16" s="58">
        <v>477.22975988756201</v>
      </c>
      <c r="H16" s="58">
        <v>38.374471220773501</v>
      </c>
      <c r="I16" s="58">
        <v>22278.490998536901</v>
      </c>
      <c r="J16" s="58">
        <v>1475.0376984974</v>
      </c>
      <c r="K16" s="58">
        <v>249.90890366888999</v>
      </c>
    </row>
    <row r="17" spans="1:11" s="28" customFormat="1" ht="11.15" customHeight="1" x14ac:dyDescent="0.2">
      <c r="A17" s="42" t="s">
        <v>424</v>
      </c>
      <c r="B17" s="46"/>
      <c r="C17" s="57">
        <v>1546669.3406491999</v>
      </c>
      <c r="D17" s="57">
        <v>88554.689864175103</v>
      </c>
      <c r="E17" s="57">
        <v>22562.716747706199</v>
      </c>
      <c r="F17" s="57">
        <v>108181.885550312</v>
      </c>
      <c r="G17" s="57">
        <v>15634.995110456501</v>
      </c>
      <c r="H17" s="57">
        <v>1043.3074774854001</v>
      </c>
      <c r="I17" s="57">
        <v>1438487.45509888</v>
      </c>
      <c r="J17" s="57">
        <v>72919.694753718606</v>
      </c>
      <c r="K17" s="57">
        <v>21519.4092702208</v>
      </c>
    </row>
    <row r="18" spans="1:11" s="28" customFormat="1" ht="11.15" customHeight="1" x14ac:dyDescent="0.2">
      <c r="A18" s="1077" t="s">
        <v>2002</v>
      </c>
      <c r="B18" s="48"/>
      <c r="C18" s="58">
        <v>21723.982509571801</v>
      </c>
      <c r="D18" s="58">
        <v>557.59250814346296</v>
      </c>
      <c r="E18" s="58">
        <v>89.814792423295401</v>
      </c>
      <c r="F18" s="58">
        <v>2981.78327885929</v>
      </c>
      <c r="G18" s="58">
        <v>55.983297064061603</v>
      </c>
      <c r="H18" s="58">
        <v>4.1625546672306299</v>
      </c>
      <c r="I18" s="58">
        <v>18742.1992307125</v>
      </c>
      <c r="J18" s="58">
        <v>501.60921107940101</v>
      </c>
      <c r="K18" s="58">
        <v>85.652237756064807</v>
      </c>
    </row>
    <row r="19" spans="1:11" s="28" customFormat="1" ht="11.15" customHeight="1" x14ac:dyDescent="0.2">
      <c r="A19" s="1077" t="s">
        <v>2003</v>
      </c>
      <c r="B19" s="47"/>
      <c r="C19" s="58">
        <v>56357.5997592161</v>
      </c>
      <c r="D19" s="58">
        <v>3410.1990730049301</v>
      </c>
      <c r="E19" s="58">
        <v>644.44242613662595</v>
      </c>
      <c r="F19" s="58">
        <v>5633.5485959326697</v>
      </c>
      <c r="G19" s="58">
        <v>973.885247060457</v>
      </c>
      <c r="H19" s="58">
        <v>53.847568945282703</v>
      </c>
      <c r="I19" s="58">
        <v>50724.051163283497</v>
      </c>
      <c r="J19" s="58">
        <v>2436.31382594447</v>
      </c>
      <c r="K19" s="58">
        <v>590.59485719134295</v>
      </c>
    </row>
    <row r="20" spans="1:11" s="28" customFormat="1" ht="11.15" customHeight="1" x14ac:dyDescent="0.2">
      <c r="A20" s="1077" t="s">
        <v>2004</v>
      </c>
      <c r="B20" s="47"/>
      <c r="C20" s="58">
        <v>118966.25039216199</v>
      </c>
      <c r="D20" s="58">
        <v>6144.27987854194</v>
      </c>
      <c r="E20" s="58">
        <v>1979.01162696495</v>
      </c>
      <c r="F20" s="58">
        <v>12975.048269482</v>
      </c>
      <c r="G20" s="58">
        <v>2097.4898671023002</v>
      </c>
      <c r="H20" s="58">
        <v>119.339591421455</v>
      </c>
      <c r="I20" s="58">
        <v>105991.20212268</v>
      </c>
      <c r="J20" s="58">
        <v>4046.7900114396398</v>
      </c>
      <c r="K20" s="58">
        <v>1859.67203554349</v>
      </c>
    </row>
    <row r="21" spans="1:11" s="28" customFormat="1" ht="11.15" customHeight="1" x14ac:dyDescent="0.2">
      <c r="A21" s="1077" t="s">
        <v>2001</v>
      </c>
      <c r="B21" s="47"/>
      <c r="C21" s="58">
        <v>1349621.5079882501</v>
      </c>
      <c r="D21" s="58">
        <v>78442.618404484703</v>
      </c>
      <c r="E21" s="58">
        <v>19849.4479021814</v>
      </c>
      <c r="F21" s="58">
        <v>86591.505406038501</v>
      </c>
      <c r="G21" s="58">
        <v>12507.636699229701</v>
      </c>
      <c r="H21" s="58">
        <v>865.95776245143497</v>
      </c>
      <c r="I21" s="58">
        <v>1263030.0025822101</v>
      </c>
      <c r="J21" s="58">
        <v>65934.981705255093</v>
      </c>
      <c r="K21" s="58">
        <v>18983.4901397299</v>
      </c>
    </row>
    <row r="22" spans="1:11" ht="5.15" customHeight="1" thickBot="1" x14ac:dyDescent="0.25">
      <c r="A22" s="395"/>
      <c r="B22" s="396"/>
      <c r="C22" s="396"/>
      <c r="D22" s="397"/>
      <c r="E22" s="396"/>
      <c r="F22" s="396"/>
      <c r="G22" s="395"/>
      <c r="H22" s="395"/>
      <c r="I22" s="395"/>
      <c r="J22" s="395"/>
      <c r="K22" s="395"/>
    </row>
    <row r="23" spans="1:11" ht="18" customHeight="1" thickTop="1" x14ac:dyDescent="0.2">
      <c r="A23" s="1484" t="s">
        <v>2155</v>
      </c>
      <c r="B23" s="1484"/>
      <c r="C23" s="1484"/>
      <c r="D23" s="1484"/>
      <c r="E23" s="1484"/>
      <c r="F23" s="1484"/>
      <c r="G23" s="1484"/>
      <c r="H23" s="1484"/>
      <c r="I23" s="1484"/>
      <c r="J23" s="1484"/>
      <c r="K23" s="1484"/>
    </row>
    <row r="24" spans="1:11" s="50" customFormat="1" ht="11.15" customHeight="1" x14ac:dyDescent="0.2">
      <c r="A24" s="39" t="s">
        <v>1313</v>
      </c>
    </row>
  </sheetData>
  <mergeCells count="7">
    <mergeCell ref="A23:K23"/>
    <mergeCell ref="A4:B4"/>
    <mergeCell ref="A1:K1"/>
    <mergeCell ref="C3:E3"/>
    <mergeCell ref="F3:H3"/>
    <mergeCell ref="I3:K3"/>
    <mergeCell ref="A3:B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9"/>
  <sheetViews>
    <sheetView showGridLines="0" showRuler="0" zoomScaleSheetLayoutView="100" workbookViewId="0">
      <selection sqref="A1:D1"/>
    </sheetView>
  </sheetViews>
  <sheetFormatPr defaultColWidth="7.54296875" defaultRowHeight="12.5" x14ac:dyDescent="0.25"/>
  <cols>
    <col min="1" max="1" width="31" style="503" customWidth="1"/>
    <col min="2" max="4" width="19.453125" style="503" customWidth="1"/>
    <col min="5" max="5" width="2" style="503" customWidth="1"/>
    <col min="6" max="16" width="6.54296875" style="503" customWidth="1"/>
    <col min="17" max="16384" width="7.54296875" style="503"/>
  </cols>
  <sheetData>
    <row r="1" spans="1:4" ht="16.5" customHeight="1" x14ac:dyDescent="0.25">
      <c r="A1" s="1380" t="s">
        <v>1657</v>
      </c>
      <c r="B1" s="1380"/>
      <c r="C1" s="1380"/>
      <c r="D1" s="1380"/>
    </row>
    <row r="2" spans="1:4" s="515" customFormat="1" ht="16.5" customHeight="1" x14ac:dyDescent="0.2">
      <c r="A2" s="1091">
        <v>45657</v>
      </c>
      <c r="D2" s="523"/>
    </row>
    <row r="3" spans="1:4" s="27" customFormat="1" ht="27" customHeight="1" x14ac:dyDescent="0.25">
      <c r="A3" s="1046" t="s">
        <v>245</v>
      </c>
      <c r="B3" s="1047" t="s">
        <v>1</v>
      </c>
      <c r="C3" s="1047" t="s">
        <v>953</v>
      </c>
      <c r="D3" s="1048" t="s">
        <v>954</v>
      </c>
    </row>
    <row r="4" spans="1:4" ht="5.15" customHeight="1" x14ac:dyDescent="0.25">
      <c r="B4" s="1055"/>
      <c r="C4" s="524"/>
      <c r="D4" s="1055"/>
    </row>
    <row r="5" spans="1:4" ht="14.25" customHeight="1" x14ac:dyDescent="0.25">
      <c r="A5" s="525" t="s">
        <v>1986</v>
      </c>
      <c r="B5" s="1177">
        <v>2526.2269999999999</v>
      </c>
      <c r="C5" s="1177">
        <v>2430.3589999999999</v>
      </c>
      <c r="D5" s="1178">
        <v>95.867999999999995</v>
      </c>
    </row>
    <row r="6" spans="1:4" ht="12" customHeight="1" x14ac:dyDescent="0.25">
      <c r="A6" s="526" t="s">
        <v>1985</v>
      </c>
      <c r="B6" s="1179">
        <v>1176.104</v>
      </c>
      <c r="C6" s="1179">
        <v>1176.104</v>
      </c>
      <c r="D6" s="1180">
        <v>0</v>
      </c>
    </row>
    <row r="7" spans="1:4" ht="12" customHeight="1" x14ac:dyDescent="0.25">
      <c r="A7" s="526" t="s">
        <v>1987</v>
      </c>
      <c r="B7" s="527">
        <v>890.31100000000004</v>
      </c>
      <c r="C7" s="527">
        <v>890.31100000000004</v>
      </c>
      <c r="D7" s="527">
        <v>0</v>
      </c>
    </row>
    <row r="8" spans="1:4" ht="12" customHeight="1" x14ac:dyDescent="0.25">
      <c r="A8" s="526" t="s">
        <v>1988</v>
      </c>
      <c r="B8" s="527">
        <v>459.81200000000001</v>
      </c>
      <c r="C8" s="527">
        <v>363.94400000000002</v>
      </c>
      <c r="D8" s="527">
        <v>95.867999999999995</v>
      </c>
    </row>
    <row r="9" spans="1:4" ht="12" customHeight="1" x14ac:dyDescent="0.25">
      <c r="A9" s="510" t="s">
        <v>955</v>
      </c>
      <c r="B9" s="640">
        <v>1857</v>
      </c>
      <c r="C9" s="528">
        <v>1821</v>
      </c>
      <c r="D9" s="529">
        <v>36</v>
      </c>
    </row>
    <row r="10" spans="1:4" ht="12" customHeight="1" x14ac:dyDescent="0.25">
      <c r="A10" s="526" t="s">
        <v>956</v>
      </c>
      <c r="B10" s="512">
        <v>57041.821000000004</v>
      </c>
      <c r="C10" s="509">
        <v>56361.601000000002</v>
      </c>
      <c r="D10" s="509">
        <v>680.22</v>
      </c>
    </row>
    <row r="11" spans="1:4" ht="12" customHeight="1" x14ac:dyDescent="0.25">
      <c r="A11" s="510" t="s">
        <v>957</v>
      </c>
      <c r="B11" s="640">
        <v>79</v>
      </c>
      <c r="C11" s="530">
        <v>76</v>
      </c>
      <c r="D11" s="531">
        <v>3</v>
      </c>
    </row>
    <row r="12" spans="1:4" ht="12" customHeight="1" x14ac:dyDescent="0.25">
      <c r="A12" s="526" t="s">
        <v>956</v>
      </c>
      <c r="B12" s="534">
        <v>27255.62</v>
      </c>
      <c r="C12" s="533">
        <v>27021.02</v>
      </c>
      <c r="D12" s="534">
        <v>234.6</v>
      </c>
    </row>
    <row r="13" spans="1:4" ht="12" customHeight="1" x14ac:dyDescent="0.25">
      <c r="A13" s="510" t="s">
        <v>958</v>
      </c>
      <c r="B13" s="640">
        <v>546</v>
      </c>
      <c r="C13" s="530">
        <v>502</v>
      </c>
      <c r="D13" s="530">
        <v>44</v>
      </c>
    </row>
    <row r="14" spans="1:4" ht="12" customHeight="1" x14ac:dyDescent="0.25">
      <c r="A14" s="526" t="s">
        <v>959</v>
      </c>
      <c r="B14" s="532">
        <v>245</v>
      </c>
      <c r="C14" s="533">
        <v>245</v>
      </c>
      <c r="D14" s="534">
        <v>0</v>
      </c>
    </row>
    <row r="15" spans="1:4" ht="12" customHeight="1" x14ac:dyDescent="0.25">
      <c r="A15" s="526" t="s">
        <v>960</v>
      </c>
      <c r="B15" s="532">
        <v>289</v>
      </c>
      <c r="C15" s="533">
        <v>245</v>
      </c>
      <c r="D15" s="533">
        <v>44</v>
      </c>
    </row>
    <row r="16" spans="1:4" ht="12" customHeight="1" x14ac:dyDescent="0.25">
      <c r="A16" s="526" t="s">
        <v>961</v>
      </c>
      <c r="B16" s="532">
        <v>12</v>
      </c>
      <c r="C16" s="533">
        <v>12</v>
      </c>
      <c r="D16" s="534">
        <v>0</v>
      </c>
    </row>
    <row r="17" spans="1:4" ht="12" customHeight="1" x14ac:dyDescent="0.25">
      <c r="A17" s="535" t="s">
        <v>962</v>
      </c>
      <c r="B17" s="640">
        <v>785</v>
      </c>
      <c r="C17" s="536">
        <v>647</v>
      </c>
      <c r="D17" s="536">
        <v>138</v>
      </c>
    </row>
    <row r="18" spans="1:4" ht="5.15" customHeight="1" thickBot="1" x14ac:dyDescent="0.3">
      <c r="A18" s="513"/>
      <c r="B18" s="537"/>
      <c r="C18" s="513"/>
      <c r="D18" s="513"/>
    </row>
    <row r="19" spans="1:4" ht="14.25" customHeight="1" thickTop="1" x14ac:dyDescent="0.25">
      <c r="A19" s="538" t="s">
        <v>1186</v>
      </c>
      <c r="B19" s="539"/>
      <c r="C19" s="540"/>
      <c r="D19" s="540"/>
    </row>
  </sheetData>
  <mergeCells count="1">
    <mergeCell ref="A1:D1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6"/>
  <dimension ref="A1:J31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36.54296875" style="36" customWidth="1"/>
    <col min="2" max="10" width="8.54296875" style="36" customWidth="1"/>
    <col min="11" max="16384" width="9.453125" style="36"/>
  </cols>
  <sheetData>
    <row r="1" spans="1:10" s="28" customFormat="1" ht="18.75" customHeight="1" x14ac:dyDescent="0.2">
      <c r="A1" s="1469" t="s">
        <v>1964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0" ht="11.25" customHeight="1" x14ac:dyDescent="0.2">
      <c r="A2" s="45">
        <v>2024</v>
      </c>
      <c r="J2" s="52"/>
    </row>
    <row r="3" spans="1:10" ht="15" customHeight="1" x14ac:dyDescent="0.2">
      <c r="A3" s="348" t="s">
        <v>429</v>
      </c>
      <c r="B3" s="1501" t="s">
        <v>1</v>
      </c>
      <c r="C3" s="1501"/>
      <c r="D3" s="1501"/>
      <c r="E3" s="1501" t="s">
        <v>417</v>
      </c>
      <c r="F3" s="1501"/>
      <c r="G3" s="1501"/>
      <c r="H3" s="1501" t="s">
        <v>418</v>
      </c>
      <c r="I3" s="1501"/>
      <c r="J3" s="1502"/>
    </row>
    <row r="4" spans="1:10" ht="18.75" customHeight="1" x14ac:dyDescent="0.2">
      <c r="A4" s="1068" t="s">
        <v>1965</v>
      </c>
      <c r="B4" s="1078" t="s">
        <v>1408</v>
      </c>
      <c r="C4" s="1078" t="s">
        <v>1176</v>
      </c>
      <c r="D4" s="1078" t="s">
        <v>1177</v>
      </c>
      <c r="E4" s="1078" t="s">
        <v>1408</v>
      </c>
      <c r="F4" s="1078" t="s">
        <v>1176</v>
      </c>
      <c r="G4" s="1078" t="s">
        <v>1177</v>
      </c>
      <c r="H4" s="1078" t="s">
        <v>1408</v>
      </c>
      <c r="I4" s="1078" t="s">
        <v>1176</v>
      </c>
      <c r="J4" s="1079" t="s">
        <v>1177</v>
      </c>
    </row>
    <row r="5" spans="1:10" ht="5.15" customHeight="1" x14ac:dyDescent="0.2">
      <c r="B5" s="51"/>
      <c r="C5" s="51"/>
      <c r="D5" s="51"/>
    </row>
    <row r="6" spans="1:10" s="28" customFormat="1" ht="11.15" customHeight="1" x14ac:dyDescent="0.2">
      <c r="A6" s="46" t="s">
        <v>6</v>
      </c>
      <c r="B6" s="60">
        <v>1590525.0251091099</v>
      </c>
      <c r="C6" s="60">
        <v>119752.416477383</v>
      </c>
      <c r="D6" s="60">
        <v>24169.8765779514</v>
      </c>
      <c r="E6" s="60">
        <v>189823.45697802599</v>
      </c>
      <c r="F6" s="60">
        <v>29368.236379798</v>
      </c>
      <c r="G6" s="60">
        <v>1608.3295722379501</v>
      </c>
      <c r="H6" s="60">
        <v>1400701.5681310799</v>
      </c>
      <c r="I6" s="60">
        <v>90384.180097584802</v>
      </c>
      <c r="J6" s="60">
        <v>22561.547005713499</v>
      </c>
    </row>
    <row r="7" spans="1:10" s="28" customFormat="1" ht="11.15" customHeight="1" x14ac:dyDescent="0.2">
      <c r="A7" s="406" t="s">
        <v>89</v>
      </c>
      <c r="B7" s="61">
        <v>162550.27055611101</v>
      </c>
      <c r="C7" s="61">
        <v>13327.6989442504</v>
      </c>
      <c r="D7" s="61">
        <v>2877.3295659465298</v>
      </c>
      <c r="E7" s="61">
        <v>29585.492752024202</v>
      </c>
      <c r="F7" s="61">
        <v>3813.7009779150499</v>
      </c>
      <c r="G7" s="61">
        <v>283.36591964663802</v>
      </c>
      <c r="H7" s="61">
        <v>132964.777804087</v>
      </c>
      <c r="I7" s="61">
        <v>9513.9979663353606</v>
      </c>
      <c r="J7" s="61">
        <v>2593.9636462999001</v>
      </c>
    </row>
    <row r="8" spans="1:10" s="28" customFormat="1" ht="11.15" customHeight="1" x14ac:dyDescent="0.2">
      <c r="A8" s="406" t="s">
        <v>90</v>
      </c>
      <c r="B8" s="61">
        <v>672.42331164044003</v>
      </c>
      <c r="C8" s="61">
        <v>42.8306986767507</v>
      </c>
      <c r="D8" s="61">
        <v>8.1636262245223801</v>
      </c>
      <c r="E8" s="1106">
        <v>12.091515599699999</v>
      </c>
      <c r="F8" s="1106">
        <v>3.2223878079855002</v>
      </c>
      <c r="G8" s="1106">
        <v>0.12833732728497099</v>
      </c>
      <c r="H8" s="61">
        <v>660.33179604073996</v>
      </c>
      <c r="I8" s="61">
        <v>39.608310868765201</v>
      </c>
      <c r="J8" s="61">
        <v>8.0352888972374092</v>
      </c>
    </row>
    <row r="9" spans="1:10" s="28" customFormat="1" ht="11.15" customHeight="1" x14ac:dyDescent="0.2">
      <c r="A9" s="406" t="s">
        <v>91</v>
      </c>
      <c r="B9" s="61">
        <v>75586.927112538804</v>
      </c>
      <c r="C9" s="61">
        <v>26631.5161092829</v>
      </c>
      <c r="D9" s="61">
        <v>1679.6252720406801</v>
      </c>
      <c r="E9" s="61">
        <v>19357.6047493923</v>
      </c>
      <c r="F9" s="61">
        <v>8399.13003804654</v>
      </c>
      <c r="G9" s="61">
        <v>332.30574939125302</v>
      </c>
      <c r="H9" s="61">
        <v>56229.322363146501</v>
      </c>
      <c r="I9" s="61">
        <v>18232.386071236298</v>
      </c>
      <c r="J9" s="61">
        <v>1347.3195226494299</v>
      </c>
    </row>
    <row r="10" spans="1:10" s="28" customFormat="1" ht="11.15" customHeight="1" x14ac:dyDescent="0.2">
      <c r="A10" s="406" t="s">
        <v>92</v>
      </c>
      <c r="B10" s="61">
        <v>223686.65967617999</v>
      </c>
      <c r="C10" s="61">
        <v>10521.6372562178</v>
      </c>
      <c r="D10" s="61">
        <v>3548.1643405396198</v>
      </c>
      <c r="E10" s="61">
        <v>27453.796846977999</v>
      </c>
      <c r="F10" s="61">
        <v>1705.14928093562</v>
      </c>
      <c r="G10" s="61">
        <v>118.68756552783501</v>
      </c>
      <c r="H10" s="61">
        <v>196232.862829202</v>
      </c>
      <c r="I10" s="61">
        <v>8816.4879752821598</v>
      </c>
      <c r="J10" s="61">
        <v>3429.4767750117899</v>
      </c>
    </row>
    <row r="11" spans="1:10" s="28" customFormat="1" ht="11.15" customHeight="1" x14ac:dyDescent="0.2">
      <c r="A11" s="406" t="s">
        <v>93</v>
      </c>
      <c r="B11" s="61">
        <v>16900.005665869099</v>
      </c>
      <c r="C11" s="61">
        <v>522.98804256778396</v>
      </c>
      <c r="D11" s="61">
        <v>146.08993723954401</v>
      </c>
      <c r="E11" s="61">
        <v>2368.9326702571502</v>
      </c>
      <c r="F11" s="61">
        <v>221.446251214303</v>
      </c>
      <c r="G11" s="61">
        <v>8.9290515021355095</v>
      </c>
      <c r="H11" s="61">
        <v>14531.072995611999</v>
      </c>
      <c r="I11" s="61">
        <v>301.54179135347999</v>
      </c>
      <c r="J11" s="61">
        <v>137.16088573740799</v>
      </c>
    </row>
    <row r="12" spans="1:10" s="28" customFormat="1" ht="11.15" customHeight="1" x14ac:dyDescent="0.2">
      <c r="A12" s="406" t="s">
        <v>94</v>
      </c>
      <c r="B12" s="61">
        <v>87449.415287323194</v>
      </c>
      <c r="C12" s="61">
        <v>6824.5234471294198</v>
      </c>
      <c r="D12" s="61">
        <v>1572.8960084422199</v>
      </c>
      <c r="E12" s="61">
        <v>8439.5384322702503</v>
      </c>
      <c r="F12" s="61">
        <v>1771.5767458852399</v>
      </c>
      <c r="G12" s="61">
        <v>92.149756306500393</v>
      </c>
      <c r="H12" s="61">
        <v>79009.876855052906</v>
      </c>
      <c r="I12" s="61">
        <v>5052.9467012441701</v>
      </c>
      <c r="J12" s="61">
        <v>1480.7462521357199</v>
      </c>
    </row>
    <row r="13" spans="1:10" s="28" customFormat="1" ht="11.15" customHeight="1" x14ac:dyDescent="0.2">
      <c r="A13" s="406" t="s">
        <v>95</v>
      </c>
      <c r="B13" s="61">
        <v>21118.358206454399</v>
      </c>
      <c r="C13" s="61">
        <v>1757.0151626628699</v>
      </c>
      <c r="D13" s="61">
        <v>271.89930987146897</v>
      </c>
      <c r="E13" s="61">
        <v>5766.8612778891802</v>
      </c>
      <c r="F13" s="61">
        <v>292.38081500599401</v>
      </c>
      <c r="G13" s="61">
        <v>19.395601395771699</v>
      </c>
      <c r="H13" s="61">
        <v>15351.496928565201</v>
      </c>
      <c r="I13" s="61">
        <v>1464.63434765688</v>
      </c>
      <c r="J13" s="61">
        <v>252.50370847569701</v>
      </c>
    </row>
    <row r="14" spans="1:10" s="28" customFormat="1" ht="11.15" customHeight="1" x14ac:dyDescent="0.2">
      <c r="A14" s="406" t="s">
        <v>96</v>
      </c>
      <c r="B14" s="61">
        <v>55999.443747909703</v>
      </c>
      <c r="C14" s="61">
        <v>1875.49443424692</v>
      </c>
      <c r="D14" s="61">
        <v>882.31115667182598</v>
      </c>
      <c r="E14" s="61">
        <v>3592.6626326544801</v>
      </c>
      <c r="F14" s="61">
        <v>196.92178268703799</v>
      </c>
      <c r="G14" s="61">
        <v>22.379113788855001</v>
      </c>
      <c r="H14" s="61">
        <v>52406.781115255297</v>
      </c>
      <c r="I14" s="61">
        <v>1678.5726515598799</v>
      </c>
      <c r="J14" s="61">
        <v>859.93204288297102</v>
      </c>
    </row>
    <row r="15" spans="1:10" s="28" customFormat="1" ht="11.15" customHeight="1" x14ac:dyDescent="0.2">
      <c r="A15" s="406" t="s">
        <v>97</v>
      </c>
      <c r="B15" s="61">
        <v>107511.159239724</v>
      </c>
      <c r="C15" s="61">
        <v>16730.1194940567</v>
      </c>
      <c r="D15" s="61">
        <v>1875.64557634366</v>
      </c>
      <c r="E15" s="61">
        <v>20002.2058653528</v>
      </c>
      <c r="F15" s="61">
        <v>4390.12366666261</v>
      </c>
      <c r="G15" s="61">
        <v>195.96501125857</v>
      </c>
      <c r="H15" s="61">
        <v>87508.953374370903</v>
      </c>
      <c r="I15" s="61">
        <v>12339.995827394099</v>
      </c>
      <c r="J15" s="61">
        <v>1679.6805650850899</v>
      </c>
    </row>
    <row r="16" spans="1:10" s="28" customFormat="1" ht="11.15" customHeight="1" x14ac:dyDescent="0.2">
      <c r="A16" s="406" t="s">
        <v>98</v>
      </c>
      <c r="B16" s="61">
        <v>62077.529932530801</v>
      </c>
      <c r="C16" s="61">
        <v>4561.6715991784804</v>
      </c>
      <c r="D16" s="61">
        <v>995.07211416631799</v>
      </c>
      <c r="E16" s="61">
        <v>14684.2159478919</v>
      </c>
      <c r="F16" s="61">
        <v>1572.7681374078199</v>
      </c>
      <c r="G16" s="61">
        <v>133.764392768401</v>
      </c>
      <c r="H16" s="61">
        <v>47393.313984638902</v>
      </c>
      <c r="I16" s="61">
        <v>2988.9034617706702</v>
      </c>
      <c r="J16" s="61">
        <v>861.30772139791702</v>
      </c>
    </row>
    <row r="17" spans="1:10" s="28" customFormat="1" ht="11.15" customHeight="1" x14ac:dyDescent="0.2">
      <c r="A17" s="406" t="s">
        <v>99</v>
      </c>
      <c r="B17" s="61">
        <v>36528.860494033201</v>
      </c>
      <c r="C17" s="61">
        <v>2285.07962797866</v>
      </c>
      <c r="D17" s="61">
        <v>466.64835162644999</v>
      </c>
      <c r="E17" s="61">
        <v>7725.45264426228</v>
      </c>
      <c r="F17" s="61">
        <v>968.01573341923597</v>
      </c>
      <c r="G17" s="61">
        <v>58.618194491571003</v>
      </c>
      <c r="H17" s="61">
        <v>28803.407849771</v>
      </c>
      <c r="I17" s="61">
        <v>1317.0638945594201</v>
      </c>
      <c r="J17" s="61">
        <v>408.030157134879</v>
      </c>
    </row>
    <row r="18" spans="1:10" s="28" customFormat="1" ht="11.15" customHeight="1" x14ac:dyDescent="0.2">
      <c r="A18" s="406" t="s">
        <v>100</v>
      </c>
      <c r="B18" s="61">
        <v>125897.226030309</v>
      </c>
      <c r="C18" s="61">
        <v>2459.1576852886601</v>
      </c>
      <c r="D18" s="61">
        <v>1878.63798839022</v>
      </c>
      <c r="E18" s="61">
        <v>1859.49599707263</v>
      </c>
      <c r="F18" s="61">
        <v>94.249801736529506</v>
      </c>
      <c r="G18" s="61">
        <v>32.811760263340602</v>
      </c>
      <c r="H18" s="61">
        <v>124037.730033236</v>
      </c>
      <c r="I18" s="61">
        <v>2364.90788355213</v>
      </c>
      <c r="J18" s="61">
        <v>1845.8262281268801</v>
      </c>
    </row>
    <row r="19" spans="1:10" s="28" customFormat="1" ht="11.15" customHeight="1" x14ac:dyDescent="0.2">
      <c r="A19" s="406" t="s">
        <v>101</v>
      </c>
      <c r="B19" s="61">
        <v>75407.583638415206</v>
      </c>
      <c r="C19" s="61">
        <v>1948.2071294837899</v>
      </c>
      <c r="D19" s="61">
        <v>1106.94066081345</v>
      </c>
      <c r="E19" s="61">
        <v>8099.8781970892996</v>
      </c>
      <c r="F19" s="61">
        <v>415.62593235753297</v>
      </c>
      <c r="G19" s="61">
        <v>51.9528950192786</v>
      </c>
      <c r="H19" s="61">
        <v>67307.705441325903</v>
      </c>
      <c r="I19" s="61">
        <v>1532.5811971262499</v>
      </c>
      <c r="J19" s="61">
        <v>1054.9877657941699</v>
      </c>
    </row>
    <row r="20" spans="1:10" s="28" customFormat="1" ht="11.15" customHeight="1" x14ac:dyDescent="0.2">
      <c r="A20" s="406" t="s">
        <v>102</v>
      </c>
      <c r="B20" s="61">
        <v>41257.765414167297</v>
      </c>
      <c r="C20" s="61">
        <v>6928.1300495236401</v>
      </c>
      <c r="D20" s="61">
        <v>420.01314359737802</v>
      </c>
      <c r="E20" s="61">
        <v>21415.414212805499</v>
      </c>
      <c r="F20" s="61">
        <v>4125.2609311332599</v>
      </c>
      <c r="G20" s="61">
        <v>160.356198419565</v>
      </c>
      <c r="H20" s="61">
        <v>19842.351201361798</v>
      </c>
      <c r="I20" s="61">
        <v>2802.8691183903802</v>
      </c>
      <c r="J20" s="61">
        <v>259.65694517781299</v>
      </c>
    </row>
    <row r="21" spans="1:10" s="28" customFormat="1" ht="11.15" customHeight="1" x14ac:dyDescent="0.2">
      <c r="A21" s="406" t="s">
        <v>103</v>
      </c>
      <c r="B21" s="61">
        <v>21912.2322426008</v>
      </c>
      <c r="C21" s="61">
        <v>1056.22860352984</v>
      </c>
      <c r="D21" s="61">
        <v>226.410105932698</v>
      </c>
      <c r="E21" s="61">
        <v>1085.0262730868001</v>
      </c>
      <c r="F21" s="61">
        <v>22.317452262949299</v>
      </c>
      <c r="G21" s="61">
        <v>2.3869892739141698</v>
      </c>
      <c r="H21" s="61">
        <v>20827.205969514001</v>
      </c>
      <c r="I21" s="61">
        <v>1033.9111512668901</v>
      </c>
      <c r="J21" s="61">
        <v>224.02311665878401</v>
      </c>
    </row>
    <row r="22" spans="1:10" s="28" customFormat="1" ht="11.15" customHeight="1" x14ac:dyDescent="0.2">
      <c r="A22" s="406" t="s">
        <v>104</v>
      </c>
      <c r="B22" s="61">
        <v>70312.031939647102</v>
      </c>
      <c r="C22" s="61">
        <v>2150.3496583105298</v>
      </c>
      <c r="D22" s="61">
        <v>855.99910378094705</v>
      </c>
      <c r="E22" s="61">
        <v>6714.6716144127804</v>
      </c>
      <c r="F22" s="61">
        <v>366.03186475380699</v>
      </c>
      <c r="G22" s="61">
        <v>33.805269829710902</v>
      </c>
      <c r="H22" s="61">
        <v>63597.360325234302</v>
      </c>
      <c r="I22" s="61">
        <v>1784.3177935567301</v>
      </c>
      <c r="J22" s="61">
        <v>822.193833951236</v>
      </c>
    </row>
    <row r="23" spans="1:10" s="28" customFormat="1" ht="11.15" customHeight="1" x14ac:dyDescent="0.2">
      <c r="A23" s="406" t="s">
        <v>105</v>
      </c>
      <c r="B23" s="61">
        <v>4863.6145000936904</v>
      </c>
      <c r="C23" s="61">
        <v>194.45762785078401</v>
      </c>
      <c r="D23" s="61">
        <v>52.169678146149401</v>
      </c>
      <c r="E23" s="61">
        <v>1203.6002294438899</v>
      </c>
      <c r="F23" s="61">
        <v>85.736616662189306</v>
      </c>
      <c r="G23" s="61">
        <v>10.9145179770367</v>
      </c>
      <c r="H23" s="61">
        <v>3660.0142706498</v>
      </c>
      <c r="I23" s="61">
        <v>108.72101118859401</v>
      </c>
      <c r="J23" s="61">
        <v>41.2551601691126</v>
      </c>
    </row>
    <row r="24" spans="1:10" s="28" customFormat="1" ht="11.15" customHeight="1" x14ac:dyDescent="0.2">
      <c r="A24" s="406" t="s">
        <v>106</v>
      </c>
      <c r="B24" s="61">
        <v>149599.44690645099</v>
      </c>
      <c r="C24" s="61">
        <v>4741.0037156565904</v>
      </c>
      <c r="D24" s="61">
        <v>2001.6135102933999</v>
      </c>
      <c r="E24" s="61">
        <v>647.85282506788997</v>
      </c>
      <c r="F24" s="61">
        <v>70.510272157851404</v>
      </c>
      <c r="G24" s="61">
        <v>2.9600474732140198</v>
      </c>
      <c r="H24" s="61">
        <v>148951.59408138299</v>
      </c>
      <c r="I24" s="61">
        <v>4670.4934434987399</v>
      </c>
      <c r="J24" s="61">
        <v>1998.65346282018</v>
      </c>
    </row>
    <row r="25" spans="1:10" s="28" customFormat="1" ht="11.15" customHeight="1" x14ac:dyDescent="0.2">
      <c r="A25" s="406" t="s">
        <v>107</v>
      </c>
      <c r="B25" s="61">
        <v>141923.46389075799</v>
      </c>
      <c r="C25" s="61">
        <v>9266.8427484622407</v>
      </c>
      <c r="D25" s="61">
        <v>2064.8652886148402</v>
      </c>
      <c r="E25" s="61">
        <v>2284.6613931944398</v>
      </c>
      <c r="F25" s="61">
        <v>189.46535865790599</v>
      </c>
      <c r="G25" s="61">
        <v>9.2016434306407504</v>
      </c>
      <c r="H25" s="61">
        <v>139638.80249756301</v>
      </c>
      <c r="I25" s="61">
        <v>9077.3773898043291</v>
      </c>
      <c r="J25" s="61">
        <v>2055.6636451842</v>
      </c>
    </row>
    <row r="26" spans="1:10" s="28" customFormat="1" ht="11.15" customHeight="1" x14ac:dyDescent="0.2">
      <c r="A26" s="406" t="s">
        <v>108</v>
      </c>
      <c r="B26" s="61">
        <v>109270.60731635601</v>
      </c>
      <c r="C26" s="61">
        <v>5927.4644430280596</v>
      </c>
      <c r="D26" s="61">
        <v>1239.3818392695</v>
      </c>
      <c r="E26" s="61">
        <v>7524.0009012807996</v>
      </c>
      <c r="F26" s="61">
        <v>664.60233308853196</v>
      </c>
      <c r="G26" s="61">
        <v>38.251557146433697</v>
      </c>
      <c r="H26" s="61">
        <v>101746.606415075</v>
      </c>
      <c r="I26" s="61">
        <v>5262.8621099395295</v>
      </c>
      <c r="J26" s="61">
        <v>1201.1302821230599</v>
      </c>
    </row>
    <row r="27" spans="1:10" ht="5.15" customHeight="1" thickBot="1" x14ac:dyDescent="0.25">
      <c r="A27" s="395"/>
      <c r="B27" s="396"/>
      <c r="C27" s="396"/>
      <c r="D27" s="396"/>
      <c r="E27" s="396"/>
      <c r="F27" s="396"/>
      <c r="G27" s="396"/>
      <c r="H27" s="396"/>
      <c r="I27" s="396"/>
      <c r="J27" s="396"/>
    </row>
    <row r="28" spans="1:10" ht="9.5" thickTop="1" x14ac:dyDescent="0.2">
      <c r="A28" s="1484" t="s">
        <v>2155</v>
      </c>
      <c r="B28" s="1484"/>
      <c r="C28" s="1484"/>
      <c r="D28" s="1484"/>
      <c r="E28" s="1484"/>
      <c r="F28" s="1484"/>
      <c r="G28" s="1484"/>
      <c r="H28" s="1484"/>
      <c r="I28" s="1484"/>
      <c r="J28" s="1484"/>
    </row>
    <row r="29" spans="1:10" x14ac:dyDescent="0.2">
      <c r="A29" s="1256" t="s">
        <v>2246</v>
      </c>
      <c r="B29" s="1363"/>
      <c r="C29" s="1363"/>
      <c r="D29" s="1363"/>
      <c r="E29" s="1363"/>
      <c r="F29" s="1363"/>
      <c r="G29" s="1363"/>
      <c r="H29" s="1363"/>
      <c r="I29" s="1363"/>
      <c r="J29" s="1363"/>
    </row>
    <row r="30" spans="1:10" ht="13.5" customHeight="1" x14ac:dyDescent="0.2">
      <c r="A30" s="886" t="s">
        <v>1409</v>
      </c>
      <c r="B30" s="51"/>
      <c r="C30" s="51"/>
      <c r="D30" s="51"/>
      <c r="E30" s="51"/>
      <c r="F30" s="51"/>
      <c r="G30" s="51"/>
      <c r="H30" s="51"/>
      <c r="I30" s="51"/>
      <c r="J30" s="51"/>
    </row>
    <row r="31" spans="1:10" ht="11.15" customHeight="1" x14ac:dyDescent="0.2">
      <c r="A31" s="886"/>
      <c r="B31" s="51"/>
      <c r="C31" s="51"/>
      <c r="D31" s="51"/>
    </row>
  </sheetData>
  <mergeCells count="5">
    <mergeCell ref="E3:G3"/>
    <mergeCell ref="H3:J3"/>
    <mergeCell ref="A1:J1"/>
    <mergeCell ref="B3:D3"/>
    <mergeCell ref="A28:J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25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21.453125" style="36" customWidth="1"/>
    <col min="2" max="10" width="8.54296875" style="36" customWidth="1"/>
    <col min="11" max="16384" width="9.453125" style="36"/>
  </cols>
  <sheetData>
    <row r="1" spans="1:10" s="28" customFormat="1" ht="24.75" customHeight="1" x14ac:dyDescent="0.2">
      <c r="A1" s="1469" t="s">
        <v>1542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0" ht="11.25" customHeight="1" x14ac:dyDescent="0.2">
      <c r="A2" s="45">
        <v>2024</v>
      </c>
      <c r="J2" s="52"/>
    </row>
    <row r="3" spans="1:10" ht="17.149999999999999" customHeight="1" x14ac:dyDescent="0.2">
      <c r="A3" s="348" t="s">
        <v>429</v>
      </c>
      <c r="B3" s="1501" t="s">
        <v>1</v>
      </c>
      <c r="C3" s="1501"/>
      <c r="D3" s="1501"/>
      <c r="E3" s="1501" t="s">
        <v>417</v>
      </c>
      <c r="F3" s="1501"/>
      <c r="G3" s="1501"/>
      <c r="H3" s="1501" t="s">
        <v>418</v>
      </c>
      <c r="I3" s="1501"/>
      <c r="J3" s="1502"/>
    </row>
    <row r="4" spans="1:10" ht="18.75" customHeight="1" x14ac:dyDescent="0.2">
      <c r="A4" s="1068" t="s">
        <v>430</v>
      </c>
      <c r="B4" s="1078" t="s">
        <v>1408</v>
      </c>
      <c r="C4" s="1078" t="s">
        <v>1176</v>
      </c>
      <c r="D4" s="1078" t="s">
        <v>1177</v>
      </c>
      <c r="E4" s="1078" t="s">
        <v>1408</v>
      </c>
      <c r="F4" s="1078" t="s">
        <v>1176</v>
      </c>
      <c r="G4" s="1078" t="s">
        <v>1177</v>
      </c>
      <c r="H4" s="1078" t="s">
        <v>1408</v>
      </c>
      <c r="I4" s="1078" t="s">
        <v>1176</v>
      </c>
      <c r="J4" s="1079" t="s">
        <v>1177</v>
      </c>
    </row>
    <row r="5" spans="1:10" ht="5.15" customHeight="1" x14ac:dyDescent="0.2">
      <c r="B5" s="51"/>
      <c r="C5" s="51"/>
      <c r="D5" s="51"/>
    </row>
    <row r="6" spans="1:10" s="28" customFormat="1" ht="11.15" customHeight="1" x14ac:dyDescent="0.2">
      <c r="A6" s="54" t="s">
        <v>6</v>
      </c>
      <c r="B6" s="63">
        <v>978422.22955943295</v>
      </c>
      <c r="C6" s="63">
        <v>103428.914262017</v>
      </c>
      <c r="D6" s="63">
        <v>7935.0227384268701</v>
      </c>
      <c r="E6" s="63">
        <v>286972.95807433198</v>
      </c>
      <c r="F6" s="63">
        <v>28884.434075991099</v>
      </c>
      <c r="G6" s="63">
        <v>1432.6676471334399</v>
      </c>
      <c r="H6" s="63">
        <v>691449.27148510097</v>
      </c>
      <c r="I6" s="63">
        <v>74544.480186026107</v>
      </c>
      <c r="J6" s="63">
        <v>6502.3550912934297</v>
      </c>
    </row>
    <row r="7" spans="1:10" s="28" customFormat="1" ht="11.15" customHeight="1" x14ac:dyDescent="0.2">
      <c r="A7" s="42" t="s">
        <v>400</v>
      </c>
      <c r="B7" s="63">
        <v>375601.28214350902</v>
      </c>
      <c r="C7" s="63">
        <v>28647.918677337799</v>
      </c>
      <c r="D7" s="63">
        <v>1139.9575935120699</v>
      </c>
      <c r="E7" s="63">
        <v>187893.69497289899</v>
      </c>
      <c r="F7" s="63">
        <v>13091.915755939899</v>
      </c>
      <c r="G7" s="63">
        <v>502.42363340406001</v>
      </c>
      <c r="H7" s="63">
        <v>187707.58717061099</v>
      </c>
      <c r="I7" s="63">
        <v>15556.0029213979</v>
      </c>
      <c r="J7" s="63">
        <v>637.533960108011</v>
      </c>
    </row>
    <row r="8" spans="1:10" s="28" customFormat="1" ht="11.15" customHeight="1" x14ac:dyDescent="0.2">
      <c r="A8" s="53" t="s">
        <v>2005</v>
      </c>
      <c r="B8" s="64">
        <v>84756.038283650996</v>
      </c>
      <c r="C8" s="64">
        <v>2244.99975738383</v>
      </c>
      <c r="D8" s="64">
        <v>81.177185641390494</v>
      </c>
      <c r="E8" s="64">
        <v>56658.526512379503</v>
      </c>
      <c r="F8" s="64">
        <v>1656.8850799163799</v>
      </c>
      <c r="G8" s="64">
        <v>56.033777310158001</v>
      </c>
      <c r="H8" s="64">
        <v>28097.5117712715</v>
      </c>
      <c r="I8" s="64">
        <v>588.11467746744995</v>
      </c>
      <c r="J8" s="64">
        <v>25.1434083312325</v>
      </c>
    </row>
    <row r="9" spans="1:10" s="28" customFormat="1" ht="11.15" customHeight="1" x14ac:dyDescent="0.2">
      <c r="A9" s="53" t="s">
        <v>2006</v>
      </c>
      <c r="B9" s="64">
        <v>76206.436072931596</v>
      </c>
      <c r="C9" s="64">
        <v>2495.46375096375</v>
      </c>
      <c r="D9" s="64">
        <v>137.020740896006</v>
      </c>
      <c r="E9" s="64">
        <v>34173.806373509498</v>
      </c>
      <c r="F9" s="64">
        <v>1134.46298502592</v>
      </c>
      <c r="G9" s="64">
        <v>53.6042041386143</v>
      </c>
      <c r="H9" s="64">
        <v>42032.629699422199</v>
      </c>
      <c r="I9" s="64">
        <v>1361.00076593783</v>
      </c>
      <c r="J9" s="64">
        <v>83.416536757391796</v>
      </c>
    </row>
    <row r="10" spans="1:10" s="28" customFormat="1" ht="11.15" customHeight="1" x14ac:dyDescent="0.2">
      <c r="A10" s="53" t="s">
        <v>2007</v>
      </c>
      <c r="B10" s="64">
        <v>86135.378237503304</v>
      </c>
      <c r="C10" s="64">
        <v>4226.0124101865204</v>
      </c>
      <c r="D10" s="64">
        <v>230.92551574272801</v>
      </c>
      <c r="E10" s="64">
        <v>37862.7763209392</v>
      </c>
      <c r="F10" s="64">
        <v>1971.7372639406799</v>
      </c>
      <c r="G10" s="64">
        <v>89.702666647164904</v>
      </c>
      <c r="H10" s="64">
        <v>48272.601916564097</v>
      </c>
      <c r="I10" s="64">
        <v>2254.27514624585</v>
      </c>
      <c r="J10" s="64">
        <v>141.22284909556299</v>
      </c>
    </row>
    <row r="11" spans="1:10" s="28" customFormat="1" ht="11.15" customHeight="1" x14ac:dyDescent="0.2">
      <c r="A11" s="53" t="s">
        <v>2008</v>
      </c>
      <c r="B11" s="64">
        <v>79571.325524690299</v>
      </c>
      <c r="C11" s="64">
        <v>6956.3509931509598</v>
      </c>
      <c r="D11" s="64">
        <v>330.72850309561397</v>
      </c>
      <c r="E11" s="64">
        <v>39823.536910597002</v>
      </c>
      <c r="F11" s="64">
        <v>3826.6159553430198</v>
      </c>
      <c r="G11" s="64">
        <v>155.556083688314</v>
      </c>
      <c r="H11" s="64">
        <v>39747.788614093297</v>
      </c>
      <c r="I11" s="64">
        <v>3129.73503780794</v>
      </c>
      <c r="J11" s="64">
        <v>175.1724194073</v>
      </c>
    </row>
    <row r="12" spans="1:10" s="28" customFormat="1" ht="11.15" customHeight="1" x14ac:dyDescent="0.2">
      <c r="A12" s="43" t="s">
        <v>1998</v>
      </c>
      <c r="B12" s="64">
        <v>48932.104024733198</v>
      </c>
      <c r="C12" s="64">
        <v>12725.0917656528</v>
      </c>
      <c r="D12" s="64">
        <v>360.105648136333</v>
      </c>
      <c r="E12" s="64">
        <v>19375.0488554736</v>
      </c>
      <c r="F12" s="64">
        <v>4502.2144717139399</v>
      </c>
      <c r="G12" s="64">
        <v>147.526901619809</v>
      </c>
      <c r="H12" s="64">
        <v>29557.055169259598</v>
      </c>
      <c r="I12" s="64">
        <v>8222.8772939388291</v>
      </c>
      <c r="J12" s="64">
        <v>212.57874651652301</v>
      </c>
    </row>
    <row r="13" spans="1:10" s="28" customFormat="1" ht="11.15" customHeight="1" x14ac:dyDescent="0.2">
      <c r="A13" s="42" t="s">
        <v>427</v>
      </c>
      <c r="B13" s="63">
        <v>20639.443210781399</v>
      </c>
      <c r="C13" s="63">
        <v>2166.6698259845198</v>
      </c>
      <c r="D13" s="63">
        <v>179.95064415821699</v>
      </c>
      <c r="E13" s="63">
        <v>4644.1279210191296</v>
      </c>
      <c r="F13" s="63">
        <v>563.87636829025496</v>
      </c>
      <c r="G13" s="63">
        <v>38.787453482753698</v>
      </c>
      <c r="H13" s="63">
        <v>15995.3152897623</v>
      </c>
      <c r="I13" s="63">
        <v>1602.79345769426</v>
      </c>
      <c r="J13" s="63">
        <v>141.16319067546399</v>
      </c>
    </row>
    <row r="14" spans="1:10" s="28" customFormat="1" ht="11.15" customHeight="1" x14ac:dyDescent="0.2">
      <c r="A14" s="53" t="s">
        <v>2009</v>
      </c>
      <c r="B14" s="58">
        <v>5084.8785966575897</v>
      </c>
      <c r="C14" s="58">
        <v>285.63893224927199</v>
      </c>
      <c r="D14" s="58">
        <v>28.1316519558777</v>
      </c>
      <c r="E14" s="58">
        <v>740.56607822612</v>
      </c>
      <c r="F14" s="58">
        <v>63.082527897800801</v>
      </c>
      <c r="G14" s="58">
        <v>4.0128449435704798</v>
      </c>
      <c r="H14" s="58">
        <v>4344.3125184314704</v>
      </c>
      <c r="I14" s="58">
        <v>222.556404351471</v>
      </c>
      <c r="J14" s="58">
        <v>24.118807012307201</v>
      </c>
    </row>
    <row r="15" spans="1:10" s="28" customFormat="1" ht="11.15" customHeight="1" x14ac:dyDescent="0.2">
      <c r="A15" s="53" t="s">
        <v>2010</v>
      </c>
      <c r="B15" s="64">
        <v>1523.9629838210001</v>
      </c>
      <c r="C15" s="64">
        <v>103.164590381447</v>
      </c>
      <c r="D15" s="64">
        <v>7.59143176389213</v>
      </c>
      <c r="E15" s="64">
        <v>450.36331545144998</v>
      </c>
      <c r="F15" s="64">
        <v>35.6370106112497</v>
      </c>
      <c r="G15" s="64">
        <v>1.77869795542578</v>
      </c>
      <c r="H15" s="64">
        <v>1073.59966836955</v>
      </c>
      <c r="I15" s="64">
        <v>67.527579770196994</v>
      </c>
      <c r="J15" s="64">
        <v>5.8127338084663496</v>
      </c>
    </row>
    <row r="16" spans="1:10" s="28" customFormat="1" ht="11.15" customHeight="1" x14ac:dyDescent="0.2">
      <c r="A16" s="43" t="s">
        <v>2001</v>
      </c>
      <c r="B16" s="64">
        <v>14030.601630302899</v>
      </c>
      <c r="C16" s="64">
        <v>1777.8663033538</v>
      </c>
      <c r="D16" s="64">
        <v>144.22756043844799</v>
      </c>
      <c r="E16" s="64">
        <v>3453.1985273415598</v>
      </c>
      <c r="F16" s="64">
        <v>465.15682978120401</v>
      </c>
      <c r="G16" s="64">
        <v>32.9959105837574</v>
      </c>
      <c r="H16" s="64">
        <v>10577.4031029613</v>
      </c>
      <c r="I16" s="64">
        <v>1312.70947357259</v>
      </c>
      <c r="J16" s="64">
        <v>111.23164985469</v>
      </c>
    </row>
    <row r="17" spans="1:10" s="28" customFormat="1" ht="11.15" customHeight="1" x14ac:dyDescent="0.2">
      <c r="A17" s="42" t="s">
        <v>428</v>
      </c>
      <c r="B17" s="63">
        <v>582181.50420514203</v>
      </c>
      <c r="C17" s="63">
        <v>72614.325758694904</v>
      </c>
      <c r="D17" s="63">
        <v>6615.1145007565801</v>
      </c>
      <c r="E17" s="63">
        <v>94435.135180413694</v>
      </c>
      <c r="F17" s="63">
        <v>15228.641951760899</v>
      </c>
      <c r="G17" s="63">
        <v>891.45656024662901</v>
      </c>
      <c r="H17" s="63">
        <v>487746.36902472901</v>
      </c>
      <c r="I17" s="63">
        <v>57385.683806934001</v>
      </c>
      <c r="J17" s="63">
        <v>5723.6579405099501</v>
      </c>
    </row>
    <row r="18" spans="1:10" s="28" customFormat="1" ht="11.15" customHeight="1" x14ac:dyDescent="0.2">
      <c r="A18" s="53" t="s">
        <v>2011</v>
      </c>
      <c r="B18" s="58">
        <v>10145.043804310901</v>
      </c>
      <c r="C18" s="58">
        <v>497.45732120862601</v>
      </c>
      <c r="D18" s="58">
        <v>28.887228231110601</v>
      </c>
      <c r="E18" s="58">
        <v>2751.5967551940698</v>
      </c>
      <c r="F18" s="58">
        <v>55.539228882251599</v>
      </c>
      <c r="G18" s="58">
        <v>4.0324426899603001</v>
      </c>
      <c r="H18" s="58">
        <v>7393.4470491168604</v>
      </c>
      <c r="I18" s="58">
        <v>441.91809232637399</v>
      </c>
      <c r="J18" s="58">
        <v>24.854785541150299</v>
      </c>
    </row>
    <row r="19" spans="1:10" s="28" customFormat="1" ht="11.15" customHeight="1" x14ac:dyDescent="0.2">
      <c r="A19" s="53" t="s">
        <v>2012</v>
      </c>
      <c r="B19" s="64">
        <v>21254.712541010998</v>
      </c>
      <c r="C19" s="64">
        <v>2772.8001611780801</v>
      </c>
      <c r="D19" s="64">
        <v>165.38790975233201</v>
      </c>
      <c r="E19" s="64">
        <v>4497.5230415270698</v>
      </c>
      <c r="F19" s="64">
        <v>939.85655228515702</v>
      </c>
      <c r="G19" s="64">
        <v>36.47119794076</v>
      </c>
      <c r="H19" s="64">
        <v>16757.189499483899</v>
      </c>
      <c r="I19" s="64">
        <v>1832.9436088929299</v>
      </c>
      <c r="J19" s="64">
        <v>128.91671181157199</v>
      </c>
    </row>
    <row r="20" spans="1:10" s="28" customFormat="1" ht="11.15" customHeight="1" x14ac:dyDescent="0.2">
      <c r="A20" s="53" t="s">
        <v>2013</v>
      </c>
      <c r="B20" s="64">
        <v>29677.4650877235</v>
      </c>
      <c r="C20" s="64">
        <v>4859.8498318442698</v>
      </c>
      <c r="D20" s="64">
        <v>277.44795402437302</v>
      </c>
      <c r="E20" s="64">
        <v>11132.061603721701</v>
      </c>
      <c r="F20" s="64">
        <v>2000.58920334602</v>
      </c>
      <c r="G20" s="64">
        <v>98.492521346221693</v>
      </c>
      <c r="H20" s="64">
        <v>18545.403484001799</v>
      </c>
      <c r="I20" s="64">
        <v>2859.2606284982498</v>
      </c>
      <c r="J20" s="64">
        <v>178.955432678151</v>
      </c>
    </row>
    <row r="21" spans="1:10" s="28" customFormat="1" ht="11.15" customHeight="1" x14ac:dyDescent="0.2">
      <c r="A21" s="43" t="s">
        <v>2001</v>
      </c>
      <c r="B21" s="64">
        <v>521104.28277209698</v>
      </c>
      <c r="C21" s="64">
        <v>64484.218444463899</v>
      </c>
      <c r="D21" s="64">
        <v>6143.3914087487701</v>
      </c>
      <c r="E21" s="64">
        <v>76053.953779970805</v>
      </c>
      <c r="F21" s="64">
        <v>12232.6569672475</v>
      </c>
      <c r="G21" s="64">
        <v>752.46039826968695</v>
      </c>
      <c r="H21" s="64">
        <v>445050.32899212599</v>
      </c>
      <c r="I21" s="64">
        <v>52251.561477216397</v>
      </c>
      <c r="J21" s="64">
        <v>5390.9310104790802</v>
      </c>
    </row>
    <row r="22" spans="1:10" ht="5.15" customHeight="1" thickBot="1" x14ac:dyDescent="0.25">
      <c r="A22" s="395"/>
      <c r="B22" s="396"/>
      <c r="C22" s="396"/>
      <c r="D22" s="396"/>
      <c r="E22" s="396"/>
      <c r="F22" s="396"/>
      <c r="G22" s="396"/>
      <c r="H22" s="396"/>
      <c r="I22" s="396"/>
      <c r="J22" s="396"/>
    </row>
    <row r="23" spans="1:10" ht="10.4" customHeight="1" thickTop="1" x14ac:dyDescent="0.2">
      <c r="A23" s="1484" t="s">
        <v>2155</v>
      </c>
      <c r="B23" s="1484"/>
      <c r="C23" s="1484"/>
      <c r="D23" s="1484"/>
      <c r="E23" s="1484"/>
      <c r="F23" s="1484"/>
      <c r="G23" s="1484"/>
      <c r="H23" s="1484"/>
      <c r="I23" s="1484"/>
      <c r="J23" s="1484"/>
    </row>
    <row r="24" spans="1:10" ht="13.5" customHeight="1" x14ac:dyDescent="0.2">
      <c r="A24" s="886" t="s">
        <v>1409</v>
      </c>
      <c r="B24" s="51"/>
      <c r="C24" s="51"/>
      <c r="D24" s="51"/>
      <c r="E24" s="51"/>
      <c r="F24" s="51"/>
      <c r="G24" s="51"/>
      <c r="H24" s="51"/>
      <c r="I24" s="51"/>
      <c r="J24" s="51"/>
    </row>
    <row r="25" spans="1:10" ht="11.15" customHeight="1" x14ac:dyDescent="0.2">
      <c r="A25" s="886"/>
      <c r="B25" s="51"/>
      <c r="C25" s="51"/>
      <c r="D25" s="51"/>
    </row>
  </sheetData>
  <mergeCells count="5">
    <mergeCell ref="A1:J1"/>
    <mergeCell ref="B3:D3"/>
    <mergeCell ref="E3:G3"/>
    <mergeCell ref="H3:J3"/>
    <mergeCell ref="A23:J2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61"/>
  <dimension ref="A1:J17"/>
  <sheetViews>
    <sheetView showGridLines="0" zoomScaleSheetLayoutView="100" workbookViewId="0">
      <selection sqref="A1:I1"/>
    </sheetView>
  </sheetViews>
  <sheetFormatPr defaultColWidth="9.453125" defaultRowHeight="9" x14ac:dyDescent="0.2"/>
  <cols>
    <col min="1" max="1" width="18.54296875" style="36" customWidth="1"/>
    <col min="2" max="9" width="8.54296875" style="36" customWidth="1"/>
    <col min="10" max="10" width="1.54296875" style="28" customWidth="1"/>
    <col min="11" max="16384" width="9.453125" style="36"/>
  </cols>
  <sheetData>
    <row r="1" spans="1:9" s="28" customFormat="1" ht="26.25" customHeight="1" x14ac:dyDescent="0.2">
      <c r="A1" s="1469" t="s">
        <v>2083</v>
      </c>
      <c r="B1" s="1469"/>
      <c r="C1" s="1469"/>
      <c r="D1" s="1469"/>
      <c r="E1" s="1469"/>
      <c r="F1" s="1469"/>
      <c r="G1" s="1469"/>
      <c r="H1" s="1469"/>
      <c r="I1" s="1469"/>
    </row>
    <row r="2" spans="1:9" ht="12" customHeight="1" x14ac:dyDescent="0.2">
      <c r="A2" s="45">
        <v>2024</v>
      </c>
      <c r="H2" s="65"/>
      <c r="I2" s="66" t="s">
        <v>431</v>
      </c>
    </row>
    <row r="3" spans="1:9" ht="15" customHeight="1" x14ac:dyDescent="0.2">
      <c r="A3" s="404" t="s">
        <v>1419</v>
      </c>
      <c r="B3" s="1382" t="s">
        <v>1</v>
      </c>
      <c r="C3" s="1382" t="s">
        <v>82</v>
      </c>
      <c r="D3" s="1382" t="s">
        <v>83</v>
      </c>
      <c r="E3" s="1382" t="s">
        <v>2051</v>
      </c>
      <c r="F3" s="1382" t="s">
        <v>2052</v>
      </c>
      <c r="G3" s="1382" t="s">
        <v>2053</v>
      </c>
      <c r="H3" s="1382" t="s">
        <v>84</v>
      </c>
      <c r="I3" s="1386" t="s">
        <v>85</v>
      </c>
    </row>
    <row r="4" spans="1:9" ht="15" customHeight="1" x14ac:dyDescent="0.2">
      <c r="A4" s="405" t="s">
        <v>1418</v>
      </c>
      <c r="B4" s="1507"/>
      <c r="C4" s="1507"/>
      <c r="D4" s="1507"/>
      <c r="E4" s="1507"/>
      <c r="F4" s="1382"/>
      <c r="G4" s="1382"/>
      <c r="H4" s="1507"/>
      <c r="I4" s="1508"/>
    </row>
    <row r="5" spans="1:9" ht="5.15" customHeight="1" x14ac:dyDescent="0.2"/>
    <row r="6" spans="1:9" s="28" customFormat="1" ht="11.15" customHeight="1" x14ac:dyDescent="0.2">
      <c r="A6" s="67" t="s">
        <v>6</v>
      </c>
      <c r="B6" s="68">
        <v>103428.914262017</v>
      </c>
      <c r="C6" s="68">
        <v>30209.6340573046</v>
      </c>
      <c r="D6" s="68">
        <v>24867.297779279001</v>
      </c>
      <c r="E6" s="68">
        <v>14717.125824148399</v>
      </c>
      <c r="F6" s="68">
        <v>16315.2172678467</v>
      </c>
      <c r="G6" s="68">
        <v>8313.6509864126001</v>
      </c>
      <c r="H6" s="68">
        <v>5355.1080897582597</v>
      </c>
      <c r="I6" s="68">
        <v>3650.88025726759</v>
      </c>
    </row>
    <row r="7" spans="1:9" s="28" customFormat="1" ht="11.15" customHeight="1" x14ac:dyDescent="0.2">
      <c r="A7" s="69" t="s">
        <v>82</v>
      </c>
      <c r="B7" s="70">
        <v>28385.606701398501</v>
      </c>
      <c r="C7" s="70">
        <v>23516.458409714702</v>
      </c>
      <c r="D7" s="70">
        <v>3397.71004333373</v>
      </c>
      <c r="E7" s="70">
        <v>581.49184631972298</v>
      </c>
      <c r="F7" s="70">
        <v>449.84089925484898</v>
      </c>
      <c r="G7" s="70">
        <v>288.83397158915398</v>
      </c>
      <c r="H7" s="70">
        <v>77.901120925820507</v>
      </c>
      <c r="I7" s="70">
        <v>73.370410260530804</v>
      </c>
    </row>
    <row r="8" spans="1:9" s="28" customFormat="1" ht="11.15" customHeight="1" x14ac:dyDescent="0.2">
      <c r="A8" s="69" t="s">
        <v>83</v>
      </c>
      <c r="B8" s="70">
        <v>26254.724442522998</v>
      </c>
      <c r="C8" s="70">
        <v>4248.06267570823</v>
      </c>
      <c r="D8" s="70">
        <v>17298.073862155601</v>
      </c>
      <c r="E8" s="70">
        <v>2653.1926249440498</v>
      </c>
      <c r="F8" s="70">
        <v>916.04811336678199</v>
      </c>
      <c r="G8" s="70">
        <v>705.940571683906</v>
      </c>
      <c r="H8" s="70">
        <v>335.60081866585602</v>
      </c>
      <c r="I8" s="70">
        <v>97.805775998602897</v>
      </c>
    </row>
    <row r="9" spans="1:9" s="28" customFormat="1" ht="11.15" customHeight="1" x14ac:dyDescent="0.2">
      <c r="A9" s="69" t="s">
        <v>2051</v>
      </c>
      <c r="B9" s="70">
        <v>18246.430816756401</v>
      </c>
      <c r="C9" s="70">
        <v>1097.80795197311</v>
      </c>
      <c r="D9" s="70">
        <v>2396.27334175444</v>
      </c>
      <c r="E9" s="70">
        <v>7988.9015707336002</v>
      </c>
      <c r="F9" s="70">
        <v>4381.3391968084097</v>
      </c>
      <c r="G9" s="70">
        <v>1110.14189190652</v>
      </c>
      <c r="H9" s="70">
        <v>858.51240420891997</v>
      </c>
      <c r="I9" s="70">
        <v>413.45445937140698</v>
      </c>
    </row>
    <row r="10" spans="1:9" s="28" customFormat="1" ht="11.15" customHeight="1" x14ac:dyDescent="0.2">
      <c r="A10" s="69" t="s">
        <v>2052</v>
      </c>
      <c r="B10" s="70">
        <v>13642.435736294299</v>
      </c>
      <c r="C10" s="70">
        <v>595.26656462385301</v>
      </c>
      <c r="D10" s="70">
        <v>624.94674140146799</v>
      </c>
      <c r="E10" s="70">
        <v>1632.16075277754</v>
      </c>
      <c r="F10" s="70">
        <v>8606.15265106488</v>
      </c>
      <c r="G10" s="70">
        <v>1756.78658189712</v>
      </c>
      <c r="H10" s="70">
        <v>233.39891885971701</v>
      </c>
      <c r="I10" s="70">
        <v>193.723525669688</v>
      </c>
    </row>
    <row r="11" spans="1:9" s="28" customFormat="1" ht="11.15" customHeight="1" x14ac:dyDescent="0.2">
      <c r="A11" s="69" t="s">
        <v>2053</v>
      </c>
      <c r="B11" s="70">
        <v>8562.4516311701209</v>
      </c>
      <c r="C11" s="70">
        <v>459.95158692622198</v>
      </c>
      <c r="D11" s="70">
        <v>755.34093110526703</v>
      </c>
      <c r="E11" s="70">
        <v>1186.85207861342</v>
      </c>
      <c r="F11" s="70">
        <v>1583.54735517519</v>
      </c>
      <c r="G11" s="70">
        <v>3857.0656211015298</v>
      </c>
      <c r="H11" s="70">
        <v>530.75252471666795</v>
      </c>
      <c r="I11" s="70">
        <v>188.941533531826</v>
      </c>
    </row>
    <row r="12" spans="1:9" s="28" customFormat="1" ht="11.15" customHeight="1" x14ac:dyDescent="0.2">
      <c r="A12" s="69" t="s">
        <v>84</v>
      </c>
      <c r="B12" s="70">
        <v>5402.5806184211197</v>
      </c>
      <c r="C12" s="70">
        <v>261.672884937243</v>
      </c>
      <c r="D12" s="70">
        <v>379.83345446454598</v>
      </c>
      <c r="E12" s="70">
        <v>507.18375897462698</v>
      </c>
      <c r="F12" s="70">
        <v>263.84610755908102</v>
      </c>
      <c r="G12" s="70">
        <v>522.00041694178799</v>
      </c>
      <c r="H12" s="70">
        <v>3168.1946104870399</v>
      </c>
      <c r="I12" s="70">
        <v>299.84938505679202</v>
      </c>
    </row>
    <row r="13" spans="1:9" s="28" customFormat="1" ht="11.15" customHeight="1" x14ac:dyDescent="0.2">
      <c r="A13" s="69" t="s">
        <v>85</v>
      </c>
      <c r="B13" s="70">
        <v>2934.6843154538101</v>
      </c>
      <c r="C13" s="70">
        <v>30.4139834212266</v>
      </c>
      <c r="D13" s="1106">
        <v>15.119405064035901</v>
      </c>
      <c r="E13" s="70">
        <v>167.34319178541</v>
      </c>
      <c r="F13" s="70">
        <v>114.442944617558</v>
      </c>
      <c r="G13" s="70">
        <v>72.881931292583104</v>
      </c>
      <c r="H13" s="70">
        <v>150.74769189424501</v>
      </c>
      <c r="I13" s="70">
        <v>2383.7351673787498</v>
      </c>
    </row>
    <row r="14" spans="1:9" ht="5.25" customHeight="1" thickBot="1" x14ac:dyDescent="0.25">
      <c r="A14" s="395"/>
      <c r="B14" s="396"/>
      <c r="C14" s="396"/>
      <c r="D14" s="396"/>
      <c r="E14" s="397"/>
      <c r="F14" s="397"/>
      <c r="G14" s="397"/>
      <c r="H14" s="396"/>
      <c r="I14" s="396"/>
    </row>
    <row r="15" spans="1:9" ht="18" customHeight="1" thickTop="1" x14ac:dyDescent="0.2">
      <c r="A15" s="1484" t="s">
        <v>2155</v>
      </c>
      <c r="B15" s="1484"/>
      <c r="C15" s="1484"/>
      <c r="D15" s="1484"/>
      <c r="E15" s="1484"/>
      <c r="F15" s="1484"/>
      <c r="G15" s="1484"/>
      <c r="H15" s="1484"/>
      <c r="I15" s="1484"/>
    </row>
    <row r="16" spans="1:9" x14ac:dyDescent="0.2">
      <c r="A16" s="1256" t="s">
        <v>2246</v>
      </c>
      <c r="B16" s="1363"/>
      <c r="C16" s="1363"/>
      <c r="D16" s="1363"/>
      <c r="E16" s="1363"/>
      <c r="F16" s="1363"/>
      <c r="G16" s="1363"/>
      <c r="H16" s="1363"/>
      <c r="I16" s="1363"/>
    </row>
    <row r="17" spans="1:2" ht="13.5" customHeight="1" x14ac:dyDescent="0.2">
      <c r="A17" s="886" t="s">
        <v>1409</v>
      </c>
      <c r="B17" s="71"/>
    </row>
  </sheetData>
  <mergeCells count="10">
    <mergeCell ref="A15:I15"/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62"/>
  <dimension ref="A1:L69"/>
  <sheetViews>
    <sheetView showGridLines="0" zoomScaleSheetLayoutView="100" workbookViewId="0">
      <selection sqref="A1:L1"/>
    </sheetView>
  </sheetViews>
  <sheetFormatPr defaultColWidth="9.453125" defaultRowHeight="9" x14ac:dyDescent="0.2"/>
  <cols>
    <col min="1" max="1" width="18.453125" style="36" customWidth="1"/>
    <col min="2" max="12" width="6" style="36" customWidth="1"/>
    <col min="13" max="13" width="1.453125" style="36" customWidth="1"/>
    <col min="14" max="16384" width="9.453125" style="36"/>
  </cols>
  <sheetData>
    <row r="1" spans="1:12" s="28" customFormat="1" ht="32.15" customHeight="1" x14ac:dyDescent="0.2">
      <c r="A1" s="1469" t="s">
        <v>1966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</row>
    <row r="2" spans="1:12" ht="12" customHeight="1" x14ac:dyDescent="0.2">
      <c r="A2" s="45">
        <v>2024</v>
      </c>
      <c r="B2" s="71"/>
      <c r="D2" s="71"/>
      <c r="E2" s="71"/>
      <c r="F2" s="71"/>
      <c r="G2" s="71"/>
      <c r="H2" s="71"/>
      <c r="I2" s="71"/>
      <c r="J2" s="71"/>
      <c r="K2" s="71"/>
      <c r="L2" s="66" t="s">
        <v>431</v>
      </c>
    </row>
    <row r="3" spans="1:12" ht="20.149999999999999" customHeight="1" x14ac:dyDescent="0.2">
      <c r="A3" s="400" t="s">
        <v>1967</v>
      </c>
      <c r="B3" s="1514" t="s">
        <v>1</v>
      </c>
      <c r="C3" s="1515"/>
      <c r="D3" s="1516" t="s">
        <v>432</v>
      </c>
      <c r="E3" s="1516" t="s">
        <v>433</v>
      </c>
      <c r="F3" s="1516" t="s">
        <v>434</v>
      </c>
      <c r="G3" s="1516" t="s">
        <v>435</v>
      </c>
      <c r="H3" s="1516" t="s">
        <v>436</v>
      </c>
      <c r="I3" s="1516" t="s">
        <v>437</v>
      </c>
      <c r="J3" s="1516" t="s">
        <v>438</v>
      </c>
      <c r="K3" s="1516" t="s">
        <v>439</v>
      </c>
      <c r="L3" s="1518" t="s">
        <v>440</v>
      </c>
    </row>
    <row r="4" spans="1:12" ht="10.4" customHeight="1" x14ac:dyDescent="0.2">
      <c r="A4" s="401" t="s">
        <v>441</v>
      </c>
      <c r="B4" s="1514"/>
      <c r="C4" s="1515"/>
      <c r="D4" s="1517"/>
      <c r="E4" s="1517"/>
      <c r="F4" s="1517"/>
      <c r="G4" s="1517"/>
      <c r="H4" s="1517"/>
      <c r="I4" s="1517"/>
      <c r="J4" s="1517"/>
      <c r="K4" s="1517"/>
      <c r="L4" s="1518"/>
    </row>
    <row r="5" spans="1:12" ht="5.15" customHeight="1" x14ac:dyDescent="0.2">
      <c r="A5" s="71"/>
      <c r="B5" s="56"/>
      <c r="D5" s="56"/>
      <c r="E5" s="56"/>
      <c r="F5" s="56"/>
      <c r="G5" s="56"/>
      <c r="H5" s="56"/>
      <c r="I5" s="56"/>
      <c r="J5" s="56"/>
      <c r="K5" s="56"/>
      <c r="L5" s="56"/>
    </row>
    <row r="6" spans="1:12" s="28" customFormat="1" ht="11.15" customHeight="1" x14ac:dyDescent="0.2">
      <c r="A6" s="72" t="s">
        <v>6</v>
      </c>
      <c r="B6" s="1519">
        <v>103428.91426201729</v>
      </c>
      <c r="C6" s="1519"/>
      <c r="D6" s="135">
        <v>11259.7631985072</v>
      </c>
      <c r="E6" s="135">
        <v>42.8306986767507</v>
      </c>
      <c r="F6" s="135">
        <v>25982.034640219001</v>
      </c>
      <c r="G6" s="135">
        <v>8419.3471348743897</v>
      </c>
      <c r="H6" s="135">
        <v>416.26532848331698</v>
      </c>
      <c r="I6" s="135">
        <v>5568.0972451543103</v>
      </c>
      <c r="J6" s="135">
        <v>1296.1207130047301</v>
      </c>
      <c r="K6" s="135">
        <v>1116.4630561072299</v>
      </c>
      <c r="L6" s="135">
        <v>15624.3246511865</v>
      </c>
    </row>
    <row r="7" spans="1:12" s="28" customFormat="1" ht="3.75" customHeight="1" x14ac:dyDescent="0.2">
      <c r="A7" s="71"/>
      <c r="B7" s="56"/>
      <c r="C7" s="36"/>
      <c r="D7" s="56"/>
      <c r="E7" s="1108"/>
      <c r="F7" s="56"/>
      <c r="G7" s="56"/>
      <c r="H7" s="56"/>
      <c r="I7" s="56"/>
      <c r="J7" s="56"/>
      <c r="K7" s="56"/>
      <c r="L7" s="56"/>
    </row>
    <row r="8" spans="1:12" s="28" customFormat="1" ht="11.15" customHeight="1" x14ac:dyDescent="0.2">
      <c r="A8" s="72" t="s">
        <v>1265</v>
      </c>
      <c r="B8" s="73"/>
      <c r="D8" s="73"/>
      <c r="E8" s="73"/>
      <c r="F8" s="73"/>
      <c r="G8" s="73"/>
      <c r="H8" s="73"/>
      <c r="I8" s="73"/>
      <c r="J8" s="73"/>
      <c r="K8" s="73"/>
      <c r="L8" s="73"/>
    </row>
    <row r="9" spans="1:12" s="28" customFormat="1" ht="11.15" customHeight="1" x14ac:dyDescent="0.2">
      <c r="A9" s="74" t="s">
        <v>442</v>
      </c>
      <c r="B9" s="1513">
        <v>36610.332369381162</v>
      </c>
      <c r="C9" s="1513"/>
      <c r="D9" s="193">
        <v>5056.6244306048602</v>
      </c>
      <c r="E9" s="193">
        <v>27.469770652317798</v>
      </c>
      <c r="F9" s="193">
        <v>6580.7352603625004</v>
      </c>
      <c r="G9" s="193">
        <v>3815.0845670590702</v>
      </c>
      <c r="H9" s="193">
        <v>77.643716951938003</v>
      </c>
      <c r="I9" s="193">
        <v>2298.6243704328799</v>
      </c>
      <c r="J9" s="193">
        <v>581.48872729259097</v>
      </c>
      <c r="K9" s="193">
        <v>510.72438466461603</v>
      </c>
      <c r="L9" s="193">
        <v>4319.3170256965204</v>
      </c>
    </row>
    <row r="10" spans="1:12" s="28" customFormat="1" ht="11.15" customHeight="1" x14ac:dyDescent="0.2">
      <c r="A10" s="1254" t="s">
        <v>82</v>
      </c>
      <c r="B10" s="1511">
        <v>6693.1756475898837</v>
      </c>
      <c r="C10" s="1511"/>
      <c r="D10" s="1121">
        <v>864.42039854540803</v>
      </c>
      <c r="E10" s="1107">
        <v>6.2493223159177997</v>
      </c>
      <c r="F10" s="1121">
        <v>905.70868467821595</v>
      </c>
      <c r="G10" s="1121">
        <v>801.11014237526695</v>
      </c>
      <c r="H10" s="1121">
        <v>21.171807559139499</v>
      </c>
      <c r="I10" s="1121">
        <v>363.14359750016098</v>
      </c>
      <c r="J10" s="1121">
        <v>64.294808684906897</v>
      </c>
      <c r="K10" s="1121">
        <v>85.162976018574</v>
      </c>
      <c r="L10" s="1121">
        <v>887.99623418631802</v>
      </c>
    </row>
    <row r="11" spans="1:12" s="28" customFormat="1" ht="11.15" customHeight="1" x14ac:dyDescent="0.2">
      <c r="A11" s="1254" t="s">
        <v>83</v>
      </c>
      <c r="B11" s="1511">
        <v>7569.2239171234905</v>
      </c>
      <c r="C11" s="1511"/>
      <c r="D11" s="1121">
        <v>1176.15834441681</v>
      </c>
      <c r="E11" s="1107">
        <v>11.755144583678</v>
      </c>
      <c r="F11" s="1121">
        <v>812.83927042985704</v>
      </c>
      <c r="G11" s="1121">
        <v>678.80018897861396</v>
      </c>
      <c r="H11" s="1121">
        <v>24.6240323051885</v>
      </c>
      <c r="I11" s="1121">
        <v>899.84234288017501</v>
      </c>
      <c r="J11" s="1121">
        <v>263.09296432373401</v>
      </c>
      <c r="K11" s="1121">
        <v>140.718755760915</v>
      </c>
      <c r="L11" s="1121">
        <v>642.496614650227</v>
      </c>
    </row>
    <row r="12" spans="1:12" s="28" customFormat="1" ht="11.15" customHeight="1" x14ac:dyDescent="0.2">
      <c r="A12" s="1254" t="s">
        <v>2051</v>
      </c>
      <c r="B12" s="1511">
        <v>6728.2242534147745</v>
      </c>
      <c r="C12" s="1511"/>
      <c r="D12" s="1121">
        <v>1571.3039395987801</v>
      </c>
      <c r="E12" s="1107">
        <v>7.8277852342300003</v>
      </c>
      <c r="F12" s="1121">
        <v>1023.27693231542</v>
      </c>
      <c r="G12" s="1121">
        <v>707.56735026170998</v>
      </c>
      <c r="H12" s="1121">
        <v>11.757467381414999</v>
      </c>
      <c r="I12" s="1121">
        <v>272.42919322627301</v>
      </c>
      <c r="J12" s="1121">
        <v>62.094179536815197</v>
      </c>
      <c r="K12" s="1121">
        <v>88.441518516558801</v>
      </c>
      <c r="L12" s="1121">
        <v>892.33486253936701</v>
      </c>
    </row>
    <row r="13" spans="1:12" s="28" customFormat="1" ht="11.15" customHeight="1" x14ac:dyDescent="0.2">
      <c r="A13" s="1254" t="s">
        <v>2052</v>
      </c>
      <c r="B13" s="1511">
        <v>7709.0646167818632</v>
      </c>
      <c r="C13" s="1511"/>
      <c r="D13" s="1121">
        <v>621.76788676215494</v>
      </c>
      <c r="E13" s="1107" t="s">
        <v>116</v>
      </c>
      <c r="F13" s="1121">
        <v>2900.2590543237202</v>
      </c>
      <c r="G13" s="1121">
        <v>648.69775039573096</v>
      </c>
      <c r="H13" s="1121">
        <v>10.91744787943</v>
      </c>
      <c r="I13" s="1121">
        <v>152.49339744592501</v>
      </c>
      <c r="J13" s="1121">
        <v>65.701715895223103</v>
      </c>
      <c r="K13" s="1121">
        <v>45.710565895170198</v>
      </c>
      <c r="L13" s="1121">
        <v>689.58948751293599</v>
      </c>
    </row>
    <row r="14" spans="1:12" s="28" customFormat="1" ht="11.15" customHeight="1" x14ac:dyDescent="0.2">
      <c r="A14" s="1254" t="s">
        <v>2053</v>
      </c>
      <c r="B14" s="1511">
        <v>4456.5853653110707</v>
      </c>
      <c r="C14" s="1511"/>
      <c r="D14" s="1121">
        <v>405.11997034117098</v>
      </c>
      <c r="E14" s="1107" t="s">
        <v>116</v>
      </c>
      <c r="F14" s="1121">
        <v>468.14550727845699</v>
      </c>
      <c r="G14" s="1121">
        <v>439.71464410221301</v>
      </c>
      <c r="H14" s="1107">
        <v>2.5535714285650002</v>
      </c>
      <c r="I14" s="1121">
        <v>536.67051326872695</v>
      </c>
      <c r="J14" s="1121">
        <v>61.746886886691399</v>
      </c>
      <c r="K14" s="1121">
        <v>66.153842668617102</v>
      </c>
      <c r="L14" s="1121">
        <v>494.94913585568003</v>
      </c>
    </row>
    <row r="15" spans="1:12" s="28" customFormat="1" ht="10.5" customHeight="1" x14ac:dyDescent="0.2">
      <c r="A15" s="1254" t="s">
        <v>84</v>
      </c>
      <c r="B15" s="1511">
        <v>2186.9134792712266</v>
      </c>
      <c r="C15" s="1511"/>
      <c r="D15" s="1121">
        <v>279.78704598482398</v>
      </c>
      <c r="E15" s="1107" t="s">
        <v>116</v>
      </c>
      <c r="F15" s="1121">
        <v>247.48141968351101</v>
      </c>
      <c r="G15" s="1121">
        <v>291.05007941394098</v>
      </c>
      <c r="H15" s="1107">
        <v>3.0284347824000002</v>
      </c>
      <c r="I15" s="1121">
        <v>70.334667865959005</v>
      </c>
      <c r="J15" s="1121">
        <v>40.122893933569998</v>
      </c>
      <c r="K15" s="1121">
        <v>71.217001520661199</v>
      </c>
      <c r="L15" s="1121">
        <v>517.19107486466305</v>
      </c>
    </row>
    <row r="16" spans="1:12" s="28" customFormat="1" ht="11.15" customHeight="1" x14ac:dyDescent="0.2">
      <c r="A16" s="1254" t="s">
        <v>85</v>
      </c>
      <c r="B16" s="1511">
        <v>1267.1450898888465</v>
      </c>
      <c r="C16" s="1511"/>
      <c r="D16" s="1121">
        <v>138.06684495571</v>
      </c>
      <c r="E16" s="1107">
        <v>1.637518518492</v>
      </c>
      <c r="F16" s="1121">
        <v>223.024391653317</v>
      </c>
      <c r="G16" s="1121">
        <v>248.144411531591</v>
      </c>
      <c r="H16" s="1107">
        <v>3.5909556158</v>
      </c>
      <c r="I16" s="1107">
        <v>3.7106582456580002</v>
      </c>
      <c r="J16" s="1107">
        <v>24.43527803165</v>
      </c>
      <c r="K16" s="1107">
        <v>13.319724284119999</v>
      </c>
      <c r="L16" s="1121">
        <v>194.75961608733201</v>
      </c>
    </row>
    <row r="17" spans="1:12" s="28" customFormat="1" ht="11.15" customHeight="1" x14ac:dyDescent="0.2">
      <c r="A17" s="74" t="s">
        <v>443</v>
      </c>
      <c r="B17" s="1513">
        <v>36610.332369381162</v>
      </c>
      <c r="C17" s="1513"/>
      <c r="D17" s="193">
        <v>5056.6244306048602</v>
      </c>
      <c r="E17" s="135">
        <v>27.469770652317798</v>
      </c>
      <c r="F17" s="193">
        <v>6580.7352603625004</v>
      </c>
      <c r="G17" s="193">
        <v>3815.0845670590702</v>
      </c>
      <c r="H17" s="193">
        <v>77.643716951938003</v>
      </c>
      <c r="I17" s="193">
        <v>2298.6243704328799</v>
      </c>
      <c r="J17" s="193">
        <v>581.48872729259097</v>
      </c>
      <c r="K17" s="193">
        <v>510.72438466461603</v>
      </c>
      <c r="L17" s="193">
        <v>4319.3170256965204</v>
      </c>
    </row>
    <row r="18" spans="1:12" s="28" customFormat="1" ht="11.15" customHeight="1" x14ac:dyDescent="0.2">
      <c r="A18" s="1254" t="s">
        <v>82</v>
      </c>
      <c r="B18" s="1511">
        <v>4869.1482916838104</v>
      </c>
      <c r="C18" s="1511"/>
      <c r="D18" s="1121">
        <v>366.09947754697498</v>
      </c>
      <c r="E18" s="1107">
        <v>4.7218225535240004</v>
      </c>
      <c r="F18" s="1121">
        <v>308.83557451112</v>
      </c>
      <c r="G18" s="1121">
        <v>539.308386593205</v>
      </c>
      <c r="H18" s="1121">
        <v>26.1767912078389</v>
      </c>
      <c r="I18" s="1121">
        <v>412.00195793455799</v>
      </c>
      <c r="J18" s="1121">
        <v>109.64712694395899</v>
      </c>
      <c r="K18" s="1121">
        <v>118.49084432886499</v>
      </c>
      <c r="L18" s="1121">
        <v>271.78444551440498</v>
      </c>
    </row>
    <row r="19" spans="1:12" s="28" customFormat="1" ht="11.15" customHeight="1" x14ac:dyDescent="0.2">
      <c r="A19" s="1254" t="s">
        <v>83</v>
      </c>
      <c r="B19" s="1511">
        <v>8956.6505803674299</v>
      </c>
      <c r="C19" s="1511"/>
      <c r="D19" s="1121">
        <v>667.73620212931803</v>
      </c>
      <c r="E19" s="1107">
        <v>6.2493223159177997</v>
      </c>
      <c r="F19" s="1121">
        <v>1844.96626991639</v>
      </c>
      <c r="G19" s="1121">
        <v>881.80314025316204</v>
      </c>
      <c r="H19" s="1121">
        <v>19.224568147214502</v>
      </c>
      <c r="I19" s="1121">
        <v>637.54919258848099</v>
      </c>
      <c r="J19" s="1121">
        <v>74.054317590731898</v>
      </c>
      <c r="K19" s="1121">
        <v>158.96207509443801</v>
      </c>
      <c r="L19" s="1121">
        <v>1914.35611343044</v>
      </c>
    </row>
    <row r="20" spans="1:12" s="28" customFormat="1" ht="11.15" customHeight="1" x14ac:dyDescent="0.2">
      <c r="A20" s="1254" t="s">
        <v>2051</v>
      </c>
      <c r="B20" s="1511">
        <v>10257.529246022808</v>
      </c>
      <c r="C20" s="1511"/>
      <c r="D20" s="1121">
        <v>1222.15021402149</v>
      </c>
      <c r="E20" s="1107" t="s">
        <v>116</v>
      </c>
      <c r="F20" s="1121">
        <v>2924.2628908608299</v>
      </c>
      <c r="G20" s="1121">
        <v>1358.3784578177199</v>
      </c>
      <c r="H20" s="1121">
        <v>24.380991638554999</v>
      </c>
      <c r="I20" s="1121">
        <v>560.02794822146802</v>
      </c>
      <c r="J20" s="1121">
        <v>231.82899104203</v>
      </c>
      <c r="K20" s="1121">
        <v>80.925632772427804</v>
      </c>
      <c r="L20" s="1121">
        <v>860.20882983592196</v>
      </c>
    </row>
    <row r="21" spans="1:12" s="28" customFormat="1" ht="11.15" customHeight="1" x14ac:dyDescent="0.2">
      <c r="A21" s="1254" t="s">
        <v>2052</v>
      </c>
      <c r="B21" s="1511">
        <v>5036.2830852293782</v>
      </c>
      <c r="C21" s="1511"/>
      <c r="D21" s="1121">
        <v>907.614009150892</v>
      </c>
      <c r="E21" s="1107" t="s">
        <v>116</v>
      </c>
      <c r="F21" s="1121">
        <v>426.00477214292403</v>
      </c>
      <c r="G21" s="1121">
        <v>477.134613860809</v>
      </c>
      <c r="H21" s="1121">
        <v>4.8678451249296</v>
      </c>
      <c r="I21" s="1121">
        <v>208.395235182264</v>
      </c>
      <c r="J21" s="1121">
        <v>55.974697162864501</v>
      </c>
      <c r="K21" s="1121">
        <v>50.802511259682198</v>
      </c>
      <c r="L21" s="1121">
        <v>607.69818588004102</v>
      </c>
    </row>
    <row r="22" spans="1:12" s="28" customFormat="1" ht="11.15" customHeight="1" x14ac:dyDescent="0.2">
      <c r="A22" s="1254" t="s">
        <v>2053</v>
      </c>
      <c r="B22" s="1511">
        <v>4705.3860100685934</v>
      </c>
      <c r="C22" s="1511"/>
      <c r="D22" s="1121">
        <v>1071.1470833522801</v>
      </c>
      <c r="E22" s="1107" t="s">
        <v>116</v>
      </c>
      <c r="F22" s="1121">
        <v>773.80134037638004</v>
      </c>
      <c r="G22" s="1121">
        <v>272.82427301900498</v>
      </c>
      <c r="H22" s="1107">
        <v>2.431</v>
      </c>
      <c r="I22" s="1121">
        <v>112.54052366955599</v>
      </c>
      <c r="J22" s="1121">
        <v>44.960599992076197</v>
      </c>
      <c r="K22" s="1121">
        <v>88.627642920060396</v>
      </c>
      <c r="L22" s="1121">
        <v>507.47838061737502</v>
      </c>
    </row>
    <row r="23" spans="1:12" s="28" customFormat="1" ht="11.15" customHeight="1" x14ac:dyDescent="0.2">
      <c r="A23" s="1254" t="s">
        <v>84</v>
      </c>
      <c r="B23" s="1511">
        <v>2234.386007934077</v>
      </c>
      <c r="C23" s="1511"/>
      <c r="D23" s="1121">
        <v>681.89616876401999</v>
      </c>
      <c r="E23" s="1107">
        <v>16.498625782876001</v>
      </c>
      <c r="F23" s="1121">
        <v>260.41606362127197</v>
      </c>
      <c r="G23" s="1121">
        <v>174.61927794371201</v>
      </c>
      <c r="H23" s="1107" t="s">
        <v>116</v>
      </c>
      <c r="I23" s="1121">
        <v>307.24052908078698</v>
      </c>
      <c r="J23" s="1121">
        <v>65.022994560928595</v>
      </c>
      <c r="K23" s="1107">
        <v>12.9156782891435</v>
      </c>
      <c r="L23" s="1121">
        <v>110.875773532095</v>
      </c>
    </row>
    <row r="24" spans="1:12" s="28" customFormat="1" ht="11.15" customHeight="1" x14ac:dyDescent="0.2">
      <c r="A24" s="1254" t="s">
        <v>85</v>
      </c>
      <c r="B24" s="1511">
        <v>550.94914807505813</v>
      </c>
      <c r="C24" s="1511"/>
      <c r="D24" s="1121">
        <v>139.98127563988399</v>
      </c>
      <c r="E24" s="1121" t="s">
        <v>116</v>
      </c>
      <c r="F24" s="1121">
        <v>42.4483489335868</v>
      </c>
      <c r="G24" s="1121">
        <v>111.016417571451</v>
      </c>
      <c r="H24" s="1107">
        <v>0.56252083340000003</v>
      </c>
      <c r="I24" s="1121">
        <v>60.868983755763999</v>
      </c>
      <c r="J24" s="1107" t="s">
        <v>116</v>
      </c>
      <c r="K24" s="1107" t="s">
        <v>116</v>
      </c>
      <c r="L24" s="1121">
        <v>46.9152968862441</v>
      </c>
    </row>
    <row r="25" spans="1:12" s="28" customFormat="1" ht="3.75" customHeight="1" x14ac:dyDescent="0.2">
      <c r="A25" s="75"/>
      <c r="B25" s="1121"/>
      <c r="C25" s="1121"/>
      <c r="D25" s="1121"/>
      <c r="E25" s="1121"/>
      <c r="F25" s="1121"/>
      <c r="G25" s="1121"/>
      <c r="H25" s="1121"/>
      <c r="I25" s="1121"/>
      <c r="J25" s="1107"/>
      <c r="K25" s="1107"/>
      <c r="L25" s="1121"/>
    </row>
    <row r="26" spans="1:12" s="28" customFormat="1" ht="11.15" customHeight="1" x14ac:dyDescent="0.2">
      <c r="A26" s="72" t="s">
        <v>1266</v>
      </c>
      <c r="B26" s="1513">
        <v>66818.581892636139</v>
      </c>
      <c r="C26" s="1513"/>
      <c r="D26" s="193">
        <v>6203.1387679023801</v>
      </c>
      <c r="E26" s="135">
        <v>15.3609280244329</v>
      </c>
      <c r="F26" s="193">
        <v>19401.2993798565</v>
      </c>
      <c r="G26" s="193">
        <v>4604.2625678153299</v>
      </c>
      <c r="H26" s="193">
        <v>338.62161153137902</v>
      </c>
      <c r="I26" s="193">
        <v>3269.4728747214299</v>
      </c>
      <c r="J26" s="193">
        <v>714.63198571214002</v>
      </c>
      <c r="K26" s="193">
        <v>605.73867144261101</v>
      </c>
      <c r="L26" s="193">
        <v>11305.00762549</v>
      </c>
    </row>
    <row r="27" spans="1:12" s="28" customFormat="1" ht="11.15" customHeight="1" x14ac:dyDescent="0.2">
      <c r="A27" s="75" t="s">
        <v>82</v>
      </c>
      <c r="B27" s="1511">
        <v>23516.458409714724</v>
      </c>
      <c r="C27" s="1511"/>
      <c r="D27" s="1121">
        <v>1462.35734931871</v>
      </c>
      <c r="E27" s="1121">
        <v>5.3673644266608997</v>
      </c>
      <c r="F27" s="1121">
        <v>5737.2168690262497</v>
      </c>
      <c r="G27" s="1121">
        <v>1842.4925646679301</v>
      </c>
      <c r="H27" s="1121">
        <v>317.18173363227402</v>
      </c>
      <c r="I27" s="1121">
        <v>941.56419471079801</v>
      </c>
      <c r="J27" s="1121">
        <v>356.24042975377301</v>
      </c>
      <c r="K27" s="1121">
        <v>402.54301741251498</v>
      </c>
      <c r="L27" s="1121">
        <v>3908.2476637527802</v>
      </c>
    </row>
    <row r="28" spans="1:12" s="28" customFormat="1" ht="11.15" customHeight="1" x14ac:dyDescent="0.2">
      <c r="A28" s="75" t="s">
        <v>83</v>
      </c>
      <c r="B28" s="1511">
        <v>17298.073862155554</v>
      </c>
      <c r="C28" s="1511"/>
      <c r="D28" s="1121">
        <v>2057.0003398231702</v>
      </c>
      <c r="E28" s="1107" t="s">
        <v>116</v>
      </c>
      <c r="F28" s="1121">
        <v>6033.7791776161102</v>
      </c>
      <c r="G28" s="1121">
        <v>826.16957114524303</v>
      </c>
      <c r="H28" s="1121">
        <v>10.725316007897</v>
      </c>
      <c r="I28" s="1121">
        <v>1865.7186377435501</v>
      </c>
      <c r="J28" s="1121">
        <v>155.5251685682</v>
      </c>
      <c r="K28" s="1121">
        <v>84.270574924101695</v>
      </c>
      <c r="L28" s="1121">
        <v>2845.0025852736499</v>
      </c>
    </row>
    <row r="29" spans="1:12" s="28" customFormat="1" ht="11.15" customHeight="1" x14ac:dyDescent="0.2">
      <c r="A29" s="75" t="s">
        <v>2051</v>
      </c>
      <c r="B29" s="1511">
        <v>7988.901570733593</v>
      </c>
      <c r="C29" s="1511"/>
      <c r="D29" s="1121">
        <v>1522.9623899312701</v>
      </c>
      <c r="E29" s="1107">
        <v>3.2082514286760002</v>
      </c>
      <c r="F29" s="1121">
        <v>2660.05362332097</v>
      </c>
      <c r="G29" s="1121">
        <v>1071.1948689488399</v>
      </c>
      <c r="H29" s="1121" t="s">
        <v>116</v>
      </c>
      <c r="I29" s="1121">
        <v>191.019702005808</v>
      </c>
      <c r="J29" s="1121">
        <v>82.282061523057607</v>
      </c>
      <c r="K29" s="1121">
        <v>45.564769375290197</v>
      </c>
      <c r="L29" s="1121">
        <v>826.17310590836996</v>
      </c>
    </row>
    <row r="30" spans="1:12" s="28" customFormat="1" ht="11.15" customHeight="1" x14ac:dyDescent="0.2">
      <c r="A30" s="75" t="s">
        <v>2052</v>
      </c>
      <c r="B30" s="1511">
        <v>8606.1526510648728</v>
      </c>
      <c r="C30" s="1511"/>
      <c r="D30" s="1121">
        <v>402.29724514446201</v>
      </c>
      <c r="E30" s="1107" t="s">
        <v>116</v>
      </c>
      <c r="F30" s="1121">
        <v>1729.3482112479101</v>
      </c>
      <c r="G30" s="1121">
        <v>463.46547046578002</v>
      </c>
      <c r="H30" s="1107">
        <v>0.66555699235499999</v>
      </c>
      <c r="I30" s="1121">
        <v>98.165296540915705</v>
      </c>
      <c r="J30" s="1121">
        <v>18.1986257529468</v>
      </c>
      <c r="K30" s="1121">
        <v>22.798838298689802</v>
      </c>
      <c r="L30" s="1121">
        <v>1762.3389455419699</v>
      </c>
    </row>
    <row r="31" spans="1:12" s="28" customFormat="1" ht="11.15" customHeight="1" x14ac:dyDescent="0.2">
      <c r="A31" s="75" t="s">
        <v>2053</v>
      </c>
      <c r="B31" s="1511">
        <v>3857.0656211015289</v>
      </c>
      <c r="C31" s="1511"/>
      <c r="D31" s="1121">
        <v>329.41803387912103</v>
      </c>
      <c r="E31" s="1121" t="s">
        <v>116</v>
      </c>
      <c r="F31" s="1121">
        <v>1243.2679915418601</v>
      </c>
      <c r="G31" s="1121">
        <v>102.714495273168</v>
      </c>
      <c r="H31" s="1107">
        <v>2.00988818730865</v>
      </c>
      <c r="I31" s="1121">
        <v>129.32835389174701</v>
      </c>
      <c r="J31" s="1121">
        <v>35.167823738282799</v>
      </c>
      <c r="K31" s="1121">
        <v>17.3177773961371</v>
      </c>
      <c r="L31" s="1121">
        <v>799.133606127245</v>
      </c>
    </row>
    <row r="32" spans="1:12" ht="10.4" customHeight="1" x14ac:dyDescent="0.2">
      <c r="A32" s="75" t="s">
        <v>84</v>
      </c>
      <c r="B32" s="1511">
        <v>3168.1946104870403</v>
      </c>
      <c r="C32" s="1511"/>
      <c r="D32" s="1121">
        <v>354.17244659054398</v>
      </c>
      <c r="E32" s="1107">
        <v>6.7853121690959997</v>
      </c>
      <c r="F32" s="1121">
        <v>1284.8103407430001</v>
      </c>
      <c r="G32" s="1121">
        <v>181.87436648259501</v>
      </c>
      <c r="H32" s="1107" t="s">
        <v>116</v>
      </c>
      <c r="I32" s="1121">
        <v>41.554994685239599</v>
      </c>
      <c r="J32" s="1121">
        <v>46.008232368609498</v>
      </c>
      <c r="K32" s="1121">
        <v>28.611911285817701</v>
      </c>
      <c r="L32" s="1121">
        <v>564.20620762658098</v>
      </c>
    </row>
    <row r="33" spans="1:12" ht="10.5" customHeight="1" x14ac:dyDescent="0.2">
      <c r="A33" s="75" t="s">
        <v>85</v>
      </c>
      <c r="B33" s="1511">
        <v>2383.735167378748</v>
      </c>
      <c r="C33" s="1511"/>
      <c r="D33" s="1121">
        <v>74.930963215098899</v>
      </c>
      <c r="E33" s="1121" t="s">
        <v>116</v>
      </c>
      <c r="F33" s="1121">
        <v>712.82316636035603</v>
      </c>
      <c r="G33" s="1121">
        <v>116.351230831769</v>
      </c>
      <c r="H33" s="1121">
        <v>8.0391167115440005</v>
      </c>
      <c r="I33" s="1121">
        <v>2.1216951433750002</v>
      </c>
      <c r="J33" s="1121">
        <v>21.209644007270001</v>
      </c>
      <c r="K33" s="1121">
        <v>4.6317827500598501</v>
      </c>
      <c r="L33" s="1121">
        <v>599.90551125937498</v>
      </c>
    </row>
    <row r="34" spans="1:12" ht="3" customHeight="1" x14ac:dyDescent="0.2">
      <c r="A34" s="34"/>
      <c r="B34" s="52"/>
      <c r="D34" s="52"/>
      <c r="E34" s="52"/>
      <c r="F34" s="52"/>
      <c r="G34" s="52"/>
      <c r="H34" s="52"/>
      <c r="I34" s="52"/>
      <c r="J34" s="52"/>
      <c r="K34" s="1107"/>
      <c r="L34" s="303"/>
    </row>
    <row r="35" spans="1:12" ht="19.5" customHeight="1" x14ac:dyDescent="0.2">
      <c r="A35" s="402" t="s">
        <v>1958</v>
      </c>
      <c r="B35" s="1509" t="s">
        <v>444</v>
      </c>
      <c r="C35" s="1509" t="s">
        <v>445</v>
      </c>
      <c r="D35" s="1512" t="s">
        <v>446</v>
      </c>
      <c r="E35" s="1509" t="s">
        <v>447</v>
      </c>
      <c r="F35" s="1509" t="s">
        <v>448</v>
      </c>
      <c r="G35" s="1509" t="s">
        <v>449</v>
      </c>
      <c r="H35" s="1509" t="s">
        <v>450</v>
      </c>
      <c r="I35" s="1509" t="s">
        <v>451</v>
      </c>
      <c r="J35" s="1509" t="s">
        <v>452</v>
      </c>
      <c r="K35" s="1509" t="s">
        <v>453</v>
      </c>
      <c r="L35" s="1510" t="s">
        <v>454</v>
      </c>
    </row>
    <row r="36" spans="1:12" s="28" customFormat="1" ht="11.15" customHeight="1" x14ac:dyDescent="0.2">
      <c r="A36" s="403" t="s">
        <v>441</v>
      </c>
      <c r="B36" s="1509"/>
      <c r="C36" s="1509"/>
      <c r="D36" s="1512"/>
      <c r="E36" s="1509"/>
      <c r="F36" s="1509"/>
      <c r="G36" s="1509"/>
      <c r="H36" s="1509"/>
      <c r="I36" s="1509"/>
      <c r="J36" s="1509"/>
      <c r="K36" s="1509"/>
      <c r="L36" s="1510"/>
    </row>
    <row r="37" spans="1:12" s="28" customFormat="1" ht="3.75" customHeight="1" x14ac:dyDescent="0.2">
      <c r="A37" s="71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  <row r="38" spans="1:12" s="28" customFormat="1" ht="11.15" customHeight="1" x14ac:dyDescent="0.2">
      <c r="A38" s="72" t="s">
        <v>6</v>
      </c>
      <c r="B38" s="135">
        <v>3676.11158764931</v>
      </c>
      <c r="C38" s="135">
        <v>1965.3665142130201</v>
      </c>
      <c r="D38" s="135">
        <v>997.21580179246405</v>
      </c>
      <c r="E38" s="135">
        <v>1236.9419625488799</v>
      </c>
      <c r="F38" s="135">
        <v>6775.9374256573401</v>
      </c>
      <c r="G38" s="135">
        <v>940.295279490148</v>
      </c>
      <c r="H38" s="135">
        <v>1556.03544250865</v>
      </c>
      <c r="I38" s="135">
        <v>170.487975517634</v>
      </c>
      <c r="J38" s="135">
        <v>3327.3304150917202</v>
      </c>
      <c r="K38" s="135">
        <v>7992.5708624967001</v>
      </c>
      <c r="L38" s="135">
        <v>5065.3743288379401</v>
      </c>
    </row>
    <row r="39" spans="1:12" s="28" customFormat="1" ht="3.75" customHeight="1" x14ac:dyDescent="0.2">
      <c r="A39" s="71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</row>
    <row r="40" spans="1:12" s="28" customFormat="1" ht="11.15" customHeight="1" x14ac:dyDescent="0.2">
      <c r="A40" s="72" t="s">
        <v>1265</v>
      </c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</row>
    <row r="41" spans="1:12" s="28" customFormat="1" ht="11.15" customHeight="1" x14ac:dyDescent="0.2">
      <c r="A41" s="74" t="s">
        <v>442</v>
      </c>
      <c r="B41" s="193">
        <v>1674.1723279630201</v>
      </c>
      <c r="C41" s="193">
        <v>630.81428989128494</v>
      </c>
      <c r="D41" s="193">
        <v>577.05384302821801</v>
      </c>
      <c r="E41" s="193">
        <v>700.01963270262195</v>
      </c>
      <c r="F41" s="193">
        <v>1056.70715264657</v>
      </c>
      <c r="G41" s="193">
        <v>230.01092411893401</v>
      </c>
      <c r="H41" s="193">
        <v>777.42952301908701</v>
      </c>
      <c r="I41" s="193">
        <v>85.860175255670399</v>
      </c>
      <c r="J41" s="193">
        <v>1447.57358826633</v>
      </c>
      <c r="K41" s="193">
        <v>3385.6395985641998</v>
      </c>
      <c r="L41" s="193">
        <v>2777.3390602079298</v>
      </c>
    </row>
    <row r="42" spans="1:12" s="28" customFormat="1" ht="11.15" customHeight="1" x14ac:dyDescent="0.2">
      <c r="A42" s="1254" t="s">
        <v>82</v>
      </c>
      <c r="B42" s="1121">
        <v>464.41719956999799</v>
      </c>
      <c r="C42" s="1121">
        <v>95.263160332022593</v>
      </c>
      <c r="D42" s="1121">
        <v>196.40513868758401</v>
      </c>
      <c r="E42" s="1121">
        <v>133.62995145874899</v>
      </c>
      <c r="F42" s="1121">
        <v>76.6398145266227</v>
      </c>
      <c r="G42" s="1121">
        <v>31.525287312036301</v>
      </c>
      <c r="H42" s="1121">
        <v>150.73979007441301</v>
      </c>
      <c r="I42" s="1121">
        <v>25.0063543642806</v>
      </c>
      <c r="J42" s="1121">
        <v>350.991518183425</v>
      </c>
      <c r="K42" s="1121">
        <v>530.61621109517</v>
      </c>
      <c r="L42" s="1121">
        <v>638.68325012167497</v>
      </c>
    </row>
    <row r="43" spans="1:12" s="28" customFormat="1" ht="11.15" customHeight="1" x14ac:dyDescent="0.2">
      <c r="A43" s="1254" t="s">
        <v>83</v>
      </c>
      <c r="B43" s="1121">
        <v>612.57157804724898</v>
      </c>
      <c r="C43" s="1121">
        <v>147.924293266479</v>
      </c>
      <c r="D43" s="1121">
        <v>84.149110025536103</v>
      </c>
      <c r="E43" s="1121">
        <v>96.414758911483105</v>
      </c>
      <c r="F43" s="1121">
        <v>176.569175291298</v>
      </c>
      <c r="G43" s="1121">
        <v>49.9147892177184</v>
      </c>
      <c r="H43" s="1121">
        <v>141.19624779154199</v>
      </c>
      <c r="I43" s="1107">
        <v>10.3366773858</v>
      </c>
      <c r="J43" s="1121">
        <v>335.85191977263003</v>
      </c>
      <c r="K43" s="1121">
        <v>569.03918365852496</v>
      </c>
      <c r="L43" s="1121">
        <v>694.928525426031</v>
      </c>
    </row>
    <row r="44" spans="1:12" s="28" customFormat="1" ht="11.15" customHeight="1" x14ac:dyDescent="0.2">
      <c r="A44" s="1254" t="s">
        <v>2051</v>
      </c>
      <c r="B44" s="1121">
        <v>180.12170277552701</v>
      </c>
      <c r="C44" s="1121">
        <v>129.91589469476301</v>
      </c>
      <c r="D44" s="1121">
        <v>19.162108776977501</v>
      </c>
      <c r="E44" s="1121">
        <v>181.76398673537099</v>
      </c>
      <c r="F44" s="1121">
        <v>252.361186262552</v>
      </c>
      <c r="G44" s="1121">
        <v>18.0212964628628</v>
      </c>
      <c r="H44" s="1121">
        <v>181.34050628858699</v>
      </c>
      <c r="I44" s="1107">
        <v>4.0374488066250001</v>
      </c>
      <c r="J44" s="1121">
        <v>215.036524752948</v>
      </c>
      <c r="K44" s="1121">
        <v>482.19251193984297</v>
      </c>
      <c r="L44" s="1121">
        <v>427.23785730814802</v>
      </c>
    </row>
    <row r="45" spans="1:12" s="28" customFormat="1" ht="11.15" customHeight="1" x14ac:dyDescent="0.2">
      <c r="A45" s="1254" t="s">
        <v>2052</v>
      </c>
      <c r="B45" s="1121">
        <v>132.289661639793</v>
      </c>
      <c r="C45" s="1121">
        <v>107.894090658194</v>
      </c>
      <c r="D45" s="1121">
        <v>90.403141505307801</v>
      </c>
      <c r="E45" s="1121">
        <v>107.036446519225</v>
      </c>
      <c r="F45" s="1121">
        <v>128.12063876236601</v>
      </c>
      <c r="G45" s="1121">
        <v>53.18850329787</v>
      </c>
      <c r="H45" s="1121">
        <v>140.88285805971401</v>
      </c>
      <c r="I45" s="1121">
        <v>28.9952450093948</v>
      </c>
      <c r="J45" s="1121">
        <v>303.39666696802698</v>
      </c>
      <c r="K45" s="1121">
        <v>982.66185528301298</v>
      </c>
      <c r="L45" s="1121">
        <v>499.05820296866699</v>
      </c>
    </row>
    <row r="46" spans="1:12" s="28" customFormat="1" ht="11.15" customHeight="1" x14ac:dyDescent="0.2">
      <c r="A46" s="1254" t="s">
        <v>2053</v>
      </c>
      <c r="B46" s="1121">
        <v>228.266583139608</v>
      </c>
      <c r="C46" s="1121">
        <v>77.110654216296894</v>
      </c>
      <c r="D46" s="1121">
        <v>153.11423588186901</v>
      </c>
      <c r="E46" s="1121">
        <v>143.783265444829</v>
      </c>
      <c r="F46" s="1121">
        <v>321.26847411450001</v>
      </c>
      <c r="G46" s="1121">
        <v>53.842575525959397</v>
      </c>
      <c r="H46" s="1121">
        <v>116.211981800272</v>
      </c>
      <c r="I46" s="1107">
        <v>9.5886140426100006</v>
      </c>
      <c r="J46" s="1121">
        <v>138.98996730894501</v>
      </c>
      <c r="K46" s="1121">
        <v>475.94716413589299</v>
      </c>
      <c r="L46" s="1121">
        <v>263.40777787016702</v>
      </c>
    </row>
    <row r="47" spans="1:12" s="28" customFormat="1" ht="11.15" customHeight="1" x14ac:dyDescent="0.2">
      <c r="A47" s="1254" t="s">
        <v>84</v>
      </c>
      <c r="B47" s="1121">
        <v>33.286151653666899</v>
      </c>
      <c r="C47" s="1121">
        <v>61.387278175593998</v>
      </c>
      <c r="D47" s="1121">
        <v>20.300155533044101</v>
      </c>
      <c r="E47" s="1107">
        <v>5.7214354280000004</v>
      </c>
      <c r="F47" s="1121">
        <v>101.747863689235</v>
      </c>
      <c r="G47" s="1121">
        <v>13.1275731626775</v>
      </c>
      <c r="H47" s="1121">
        <v>25.521609038430501</v>
      </c>
      <c r="I47" s="1107">
        <v>0.18717714284</v>
      </c>
      <c r="J47" s="1121">
        <v>41.478211892586003</v>
      </c>
      <c r="K47" s="1121">
        <v>222.53113126492801</v>
      </c>
      <c r="L47" s="1121">
        <v>141.41227424069501</v>
      </c>
    </row>
    <row r="48" spans="1:12" s="28" customFormat="1" ht="11.15" customHeight="1" x14ac:dyDescent="0.2">
      <c r="A48" s="1254" t="s">
        <v>85</v>
      </c>
      <c r="B48" s="1121">
        <v>23.219451137175302</v>
      </c>
      <c r="C48" s="1121">
        <v>11.3189185479355</v>
      </c>
      <c r="D48" s="1121">
        <v>13.5199526179</v>
      </c>
      <c r="E48" s="1121">
        <v>31.669788204964199</v>
      </c>
      <c r="F48" s="1121" t="s">
        <v>116</v>
      </c>
      <c r="G48" s="1107">
        <v>10.390899139809999</v>
      </c>
      <c r="H48" s="1121">
        <v>21.5365299661274</v>
      </c>
      <c r="I48" s="1107">
        <v>7.7086585041199998</v>
      </c>
      <c r="J48" s="1121">
        <v>61.828779387771</v>
      </c>
      <c r="K48" s="1121">
        <v>122.651541186831</v>
      </c>
      <c r="L48" s="1121">
        <v>112.61117227254201</v>
      </c>
    </row>
    <row r="49" spans="1:12" s="28" customFormat="1" ht="11.15" customHeight="1" x14ac:dyDescent="0.2">
      <c r="A49" s="74" t="s">
        <v>443</v>
      </c>
      <c r="B49" s="193">
        <v>1674.1723279630201</v>
      </c>
      <c r="C49" s="193">
        <v>630.81428989128494</v>
      </c>
      <c r="D49" s="193">
        <v>577.05384302821801</v>
      </c>
      <c r="E49" s="193">
        <v>700.01963270262195</v>
      </c>
      <c r="F49" s="193">
        <v>1056.70715264657</v>
      </c>
      <c r="G49" s="193">
        <v>230.01092411893401</v>
      </c>
      <c r="H49" s="193">
        <v>777.42952301908701</v>
      </c>
      <c r="I49" s="193">
        <v>85.860175255670399</v>
      </c>
      <c r="J49" s="193">
        <v>1447.57358826633</v>
      </c>
      <c r="K49" s="193">
        <v>3385.6395985641998</v>
      </c>
      <c r="L49" s="193">
        <v>2777.3390602079298</v>
      </c>
    </row>
    <row r="50" spans="1:12" s="28" customFormat="1" ht="11.15" customHeight="1" x14ac:dyDescent="0.2">
      <c r="A50" s="1254" t="s">
        <v>82</v>
      </c>
      <c r="B50" s="1121">
        <v>559.212288862935</v>
      </c>
      <c r="C50" s="1121">
        <v>124.51032957799001</v>
      </c>
      <c r="D50" s="1121">
        <v>186.75233380019401</v>
      </c>
      <c r="E50" s="1121">
        <v>128.82918557911401</v>
      </c>
      <c r="F50" s="1121">
        <v>137.38941661342301</v>
      </c>
      <c r="G50" s="1121">
        <v>54.1286360773992</v>
      </c>
      <c r="H50" s="1121">
        <v>106.615464133096</v>
      </c>
      <c r="I50" s="1107">
        <v>16.942180788070001</v>
      </c>
      <c r="J50" s="1121">
        <v>301.718387962799</v>
      </c>
      <c r="K50" s="1121">
        <v>611.71652408288901</v>
      </c>
      <c r="L50" s="1121">
        <v>484.26711707145103</v>
      </c>
    </row>
    <row r="51" spans="1:12" s="28" customFormat="1" ht="11.15" customHeight="1" x14ac:dyDescent="0.2">
      <c r="A51" s="1254" t="s">
        <v>83</v>
      </c>
      <c r="B51" s="1121">
        <v>541.43233779057005</v>
      </c>
      <c r="C51" s="1121">
        <v>111.38189880613</v>
      </c>
      <c r="D51" s="1121">
        <v>150.485038026056</v>
      </c>
      <c r="E51" s="1121">
        <v>149.770748391636</v>
      </c>
      <c r="F51" s="1121">
        <v>123.722146025176</v>
      </c>
      <c r="G51" s="1121">
        <v>39.091115064804001</v>
      </c>
      <c r="H51" s="1121">
        <v>173.31148759247</v>
      </c>
      <c r="I51" s="1121">
        <v>11.986164100910599</v>
      </c>
      <c r="J51" s="1121">
        <v>357.22530706514198</v>
      </c>
      <c r="K51" s="1121">
        <v>474.26747643129102</v>
      </c>
      <c r="L51" s="1121">
        <v>619.07565960715203</v>
      </c>
    </row>
    <row r="52" spans="1:12" s="28" customFormat="1" ht="11.15" customHeight="1" x14ac:dyDescent="0.2">
      <c r="A52" s="1254" t="s">
        <v>2051</v>
      </c>
      <c r="B52" s="1121">
        <v>155.25690803478</v>
      </c>
      <c r="C52" s="1121">
        <v>144.39144590665001</v>
      </c>
      <c r="D52" s="1121">
        <v>15.16329058867</v>
      </c>
      <c r="E52" s="1121">
        <v>160.89919815769099</v>
      </c>
      <c r="F52" s="1121">
        <v>232.79008030383201</v>
      </c>
      <c r="G52" s="1121">
        <v>12.6543250323033</v>
      </c>
      <c r="H52" s="1121">
        <v>130.558104202066</v>
      </c>
      <c r="I52" s="1121">
        <v>17.244047039774799</v>
      </c>
      <c r="J52" s="1121">
        <v>239.218460061353</v>
      </c>
      <c r="K52" s="1121">
        <v>889.857268627694</v>
      </c>
      <c r="L52" s="1121">
        <v>997.332161857551</v>
      </c>
    </row>
    <row r="53" spans="1:12" s="28" customFormat="1" ht="11.15" customHeight="1" x14ac:dyDescent="0.2">
      <c r="A53" s="1254" t="s">
        <v>2052</v>
      </c>
      <c r="B53" s="1121">
        <v>122.25052691122499</v>
      </c>
      <c r="C53" s="1121">
        <v>136.98827952039201</v>
      </c>
      <c r="D53" s="1121">
        <v>70.307240379581998</v>
      </c>
      <c r="E53" s="1121">
        <v>60.200607530676201</v>
      </c>
      <c r="F53" s="1121">
        <v>421.83189116533703</v>
      </c>
      <c r="G53" s="1121">
        <v>96.375986544850406</v>
      </c>
      <c r="H53" s="1121">
        <v>189.84910080396099</v>
      </c>
      <c r="I53" s="1107">
        <v>0.42831363649999998</v>
      </c>
      <c r="J53" s="1121">
        <v>387.313854687603</v>
      </c>
      <c r="K53" s="1121">
        <v>548.28005020495596</v>
      </c>
      <c r="L53" s="1121">
        <v>263.96536407988901</v>
      </c>
    </row>
    <row r="54" spans="1:12" s="28" customFormat="1" ht="11.15" customHeight="1" x14ac:dyDescent="0.2">
      <c r="A54" s="1254" t="s">
        <v>2053</v>
      </c>
      <c r="B54" s="1121">
        <v>246.794994187611</v>
      </c>
      <c r="C54" s="1121">
        <v>39.244320756959397</v>
      </c>
      <c r="D54" s="1121">
        <v>99.672797430329993</v>
      </c>
      <c r="E54" s="1121">
        <v>196.453051920875</v>
      </c>
      <c r="F54" s="1121">
        <v>68.226413309778906</v>
      </c>
      <c r="G54" s="1121">
        <v>14.514910688504999</v>
      </c>
      <c r="H54" s="1121">
        <v>126.729759476697</v>
      </c>
      <c r="I54" s="1121">
        <v>23.317462207835</v>
      </c>
      <c r="J54" s="1121">
        <v>136.563302630072</v>
      </c>
      <c r="K54" s="1121">
        <v>582.56301457023505</v>
      </c>
      <c r="L54" s="1121">
        <v>297.495138942962</v>
      </c>
    </row>
    <row r="55" spans="1:12" s="28" customFormat="1" ht="11.15" customHeight="1" x14ac:dyDescent="0.2">
      <c r="A55" s="1254" t="s">
        <v>84</v>
      </c>
      <c r="B55" s="1121">
        <v>42.043707841735902</v>
      </c>
      <c r="C55" s="1121">
        <v>53.5356964004242</v>
      </c>
      <c r="D55" s="1121">
        <v>40.869468007755998</v>
      </c>
      <c r="E55" s="1107">
        <v>1.324142857</v>
      </c>
      <c r="F55" s="1121">
        <v>68.718593959455404</v>
      </c>
      <c r="G55" s="1107">
        <v>6.9689009185800002</v>
      </c>
      <c r="H55" s="1121">
        <v>36.638343578527397</v>
      </c>
      <c r="I55" s="1121">
        <v>15.942007482579999</v>
      </c>
      <c r="J55" s="1107">
        <v>11.611529126863299</v>
      </c>
      <c r="K55" s="1121">
        <v>245.36810020665001</v>
      </c>
      <c r="L55" s="1121">
        <v>81.880405979670599</v>
      </c>
    </row>
    <row r="56" spans="1:12" s="28" customFormat="1" ht="10.5" customHeight="1" x14ac:dyDescent="0.2">
      <c r="A56" s="1254" t="s">
        <v>85</v>
      </c>
      <c r="B56" s="1121">
        <v>7.1815643341597397</v>
      </c>
      <c r="C56" s="1121">
        <v>20.76231892274</v>
      </c>
      <c r="D56" s="1107">
        <v>13.80367479563</v>
      </c>
      <c r="E56" s="1107">
        <v>2.5426982656299999</v>
      </c>
      <c r="F56" s="1107">
        <v>4.0286112695709999</v>
      </c>
      <c r="G56" s="1107">
        <v>6.2770497924924999</v>
      </c>
      <c r="H56" s="1121">
        <v>13.7272632322692</v>
      </c>
      <c r="I56" s="1107" t="s">
        <v>116</v>
      </c>
      <c r="J56" s="1107">
        <v>13.9227467325</v>
      </c>
      <c r="K56" s="1107">
        <v>33.587164440486802</v>
      </c>
      <c r="L56" s="1121">
        <v>33.323212669249003</v>
      </c>
    </row>
    <row r="57" spans="1:12" s="28" customFormat="1" ht="3.75" customHeight="1" x14ac:dyDescent="0.2">
      <c r="A57" s="75"/>
      <c r="B57" s="1107"/>
      <c r="C57" s="1107"/>
      <c r="D57" s="1107"/>
      <c r="E57" s="1107"/>
      <c r="F57" s="1107"/>
      <c r="G57" s="1121"/>
      <c r="H57" s="1121"/>
      <c r="I57" s="1107"/>
      <c r="J57" s="1121"/>
      <c r="K57" s="1121"/>
      <c r="L57" s="1121"/>
    </row>
    <row r="58" spans="1:12" s="28" customFormat="1" ht="11.15" customHeight="1" x14ac:dyDescent="0.2">
      <c r="A58" s="72" t="s">
        <v>1266</v>
      </c>
      <c r="B58" s="193">
        <v>2001.9392596862899</v>
      </c>
      <c r="C58" s="193">
        <v>1334.5522243217399</v>
      </c>
      <c r="D58" s="193">
        <v>420.16195876424501</v>
      </c>
      <c r="E58" s="193">
        <v>536.922329846259</v>
      </c>
      <c r="F58" s="193">
        <v>5719.2302730107704</v>
      </c>
      <c r="G58" s="193">
        <v>710.284355371213</v>
      </c>
      <c r="H58" s="193">
        <v>778.60591948956596</v>
      </c>
      <c r="I58" s="193">
        <v>84.627800261963301</v>
      </c>
      <c r="J58" s="193">
        <v>1879.7568268253799</v>
      </c>
      <c r="K58" s="193">
        <v>4606.9312639324899</v>
      </c>
      <c r="L58" s="193">
        <v>2288.0352686300098</v>
      </c>
    </row>
    <row r="59" spans="1:12" s="28" customFormat="1" ht="10.5" customHeight="1" x14ac:dyDescent="0.2">
      <c r="A59" s="75" t="s">
        <v>82</v>
      </c>
      <c r="B59" s="1121">
        <v>1433.6400110179</v>
      </c>
      <c r="C59" s="1121">
        <v>517.89088232871802</v>
      </c>
      <c r="D59" s="1121">
        <v>98.7899242246162</v>
      </c>
      <c r="E59" s="1121">
        <v>244.81333454550699</v>
      </c>
      <c r="F59" s="1121">
        <v>1556.5405731343899</v>
      </c>
      <c r="G59" s="1121">
        <v>361.28622813413301</v>
      </c>
      <c r="H59" s="1121">
        <v>274.56485136879502</v>
      </c>
      <c r="I59" s="1121">
        <v>38.501850173930997</v>
      </c>
      <c r="J59" s="1121">
        <v>1084.15342370644</v>
      </c>
      <c r="K59" s="1121">
        <v>2205.26199989513</v>
      </c>
      <c r="L59" s="1121">
        <v>727.80414448347096</v>
      </c>
    </row>
    <row r="60" spans="1:12" s="28" customFormat="1" ht="10.5" customHeight="1" x14ac:dyDescent="0.2">
      <c r="A60" s="75" t="s">
        <v>83</v>
      </c>
      <c r="B60" s="1121">
        <v>282.107995109434</v>
      </c>
      <c r="C60" s="1121">
        <v>302.74435328959299</v>
      </c>
      <c r="D60" s="1121">
        <v>113.20755246832201</v>
      </c>
      <c r="E60" s="1121">
        <v>202.21701308066301</v>
      </c>
      <c r="F60" s="1121">
        <v>749.35018304499204</v>
      </c>
      <c r="G60" s="1121">
        <v>113.162318790386</v>
      </c>
      <c r="H60" s="1121">
        <v>180.49092534555999</v>
      </c>
      <c r="I60" s="1121">
        <v>16.5173367055752</v>
      </c>
      <c r="J60" s="1121">
        <v>248.00578742399</v>
      </c>
      <c r="K60" s="1121">
        <v>692.779427417183</v>
      </c>
      <c r="L60" s="1121">
        <v>519.29959837793797</v>
      </c>
    </row>
    <row r="61" spans="1:12" s="28" customFormat="1" ht="10.5" customHeight="1" x14ac:dyDescent="0.2">
      <c r="A61" s="75" t="s">
        <v>2051</v>
      </c>
      <c r="B61" s="1121">
        <v>87.796663894943705</v>
      </c>
      <c r="C61" s="1121">
        <v>185.47536740984401</v>
      </c>
      <c r="D61" s="1121">
        <v>37.682149234737501</v>
      </c>
      <c r="E61" s="1121">
        <v>16.029954011436001</v>
      </c>
      <c r="F61" s="1121">
        <v>407.50522246874499</v>
      </c>
      <c r="G61" s="1107">
        <v>6.3421095469611002</v>
      </c>
      <c r="H61" s="1121">
        <v>67.209013592193401</v>
      </c>
      <c r="I61" s="1121">
        <v>8.1363368440486994</v>
      </c>
      <c r="J61" s="1121">
        <v>114.769416150781</v>
      </c>
      <c r="K61" s="1121">
        <v>293.00169077733898</v>
      </c>
      <c r="L61" s="1121">
        <v>362.49487436028198</v>
      </c>
    </row>
    <row r="62" spans="1:12" s="28" customFormat="1" ht="10.5" customHeight="1" x14ac:dyDescent="0.2">
      <c r="A62" s="75" t="s">
        <v>2052</v>
      </c>
      <c r="B62" s="1121">
        <v>72.513486027095993</v>
      </c>
      <c r="C62" s="1121">
        <v>196.77068912994301</v>
      </c>
      <c r="D62" s="1121">
        <v>30.997840076302001</v>
      </c>
      <c r="E62" s="1121">
        <v>56.719630274617302</v>
      </c>
      <c r="F62" s="1121">
        <v>2071.4107249859499</v>
      </c>
      <c r="G62" s="1121">
        <v>173.36813069002801</v>
      </c>
      <c r="H62" s="1121">
        <v>162.70556257376899</v>
      </c>
      <c r="I62" s="1107">
        <v>8.1712877177723993</v>
      </c>
      <c r="J62" s="1121">
        <v>342.264466365082</v>
      </c>
      <c r="K62" s="1121">
        <v>611.09355112278899</v>
      </c>
      <c r="L62" s="1121">
        <v>382.85909211649403</v>
      </c>
    </row>
    <row r="63" spans="1:12" s="28" customFormat="1" ht="10.5" customHeight="1" x14ac:dyDescent="0.2">
      <c r="A63" s="75" t="s">
        <v>2053</v>
      </c>
      <c r="B63" s="1121">
        <v>56.1902050617866</v>
      </c>
      <c r="C63" s="1121">
        <v>44.039239363876</v>
      </c>
      <c r="D63" s="1121">
        <v>102.20694386961399</v>
      </c>
      <c r="E63" s="1107">
        <v>3.9507672407999999</v>
      </c>
      <c r="F63" s="1121">
        <v>373.565097572914</v>
      </c>
      <c r="G63" s="1121">
        <v>15.424971956114</v>
      </c>
      <c r="H63" s="1121">
        <v>50.487201191802797</v>
      </c>
      <c r="I63" s="1121">
        <v>7.8221661654365002</v>
      </c>
      <c r="J63" s="1121">
        <v>18.348253421928899</v>
      </c>
      <c r="K63" s="1121">
        <v>416.438550533512</v>
      </c>
      <c r="L63" s="1121">
        <v>110.234254688875</v>
      </c>
    </row>
    <row r="64" spans="1:12" s="28" customFormat="1" ht="10.5" customHeight="1" x14ac:dyDescent="0.2">
      <c r="A64" s="75" t="s">
        <v>84</v>
      </c>
      <c r="B64" s="1121">
        <v>17.4145509806043</v>
      </c>
      <c r="C64" s="1121">
        <v>38.444451471685902</v>
      </c>
      <c r="D64" s="1121">
        <v>12.31623200884</v>
      </c>
      <c r="E64" s="1107">
        <v>12.119985956486</v>
      </c>
      <c r="F64" s="1121">
        <v>129.42073767603</v>
      </c>
      <c r="G64" s="1121">
        <v>33.853523942955498</v>
      </c>
      <c r="H64" s="1121">
        <v>11.2459656882723</v>
      </c>
      <c r="I64" s="1121">
        <v>5.2289167728415</v>
      </c>
      <c r="J64" s="1121">
        <v>32.069874605404003</v>
      </c>
      <c r="K64" s="1121">
        <v>251.52353413857301</v>
      </c>
      <c r="L64" s="1121">
        <v>116.53302529386499</v>
      </c>
    </row>
    <row r="65" spans="1:12" ht="10.5" customHeight="1" x14ac:dyDescent="0.2">
      <c r="A65" s="75" t="s">
        <v>85</v>
      </c>
      <c r="B65" s="1121">
        <v>52.276347594527799</v>
      </c>
      <c r="C65" s="1121">
        <v>49.187241328078002</v>
      </c>
      <c r="D65" s="1121">
        <v>24.961316881814401</v>
      </c>
      <c r="E65" s="1107">
        <v>1.0716447367499999</v>
      </c>
      <c r="F65" s="1121">
        <v>431.43773412774999</v>
      </c>
      <c r="G65" s="1121">
        <v>6.8470723106350002</v>
      </c>
      <c r="H65" s="1121">
        <v>31.902399729173599</v>
      </c>
      <c r="I65" s="1107">
        <v>0.24990588235799999</v>
      </c>
      <c r="J65" s="1121">
        <v>40.145605151757401</v>
      </c>
      <c r="K65" s="1121">
        <v>136.83251004796799</v>
      </c>
      <c r="L65" s="1121">
        <v>68.810279309087903</v>
      </c>
    </row>
    <row r="66" spans="1:12" ht="3" customHeight="1" thickBot="1" x14ac:dyDescent="0.25">
      <c r="A66" s="395"/>
      <c r="B66" s="396"/>
      <c r="C66" s="396"/>
      <c r="D66" s="396"/>
      <c r="E66" s="397"/>
      <c r="F66" s="396"/>
      <c r="G66" s="396"/>
      <c r="H66" s="395"/>
      <c r="I66" s="395"/>
      <c r="J66" s="395"/>
      <c r="K66" s="395"/>
      <c r="L66" s="395"/>
    </row>
    <row r="67" spans="1:12" ht="18" customHeight="1" thickTop="1" x14ac:dyDescent="0.2">
      <c r="A67" s="1484" t="s">
        <v>2155</v>
      </c>
      <c r="B67" s="1484"/>
      <c r="C67" s="1484"/>
      <c r="D67" s="1484"/>
      <c r="E67" s="1484"/>
      <c r="F67" s="1484"/>
      <c r="G67" s="1484"/>
      <c r="H67" s="1484"/>
      <c r="I67" s="1484"/>
      <c r="J67" s="1484"/>
      <c r="K67" s="1484"/>
      <c r="L67" s="1484"/>
    </row>
    <row r="68" spans="1:12" ht="11.15" customHeight="1" x14ac:dyDescent="0.2">
      <c r="A68" s="1139" t="s">
        <v>1843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</row>
    <row r="69" spans="1:12" s="205" customFormat="1" ht="11.15" customHeight="1" x14ac:dyDescent="0.35">
      <c r="A69" s="886" t="s">
        <v>1312</v>
      </c>
      <c r="B69" s="36"/>
      <c r="C69" s="36"/>
      <c r="E69" s="1138"/>
      <c r="F69" s="1138"/>
      <c r="G69" s="1138"/>
    </row>
  </sheetData>
  <mergeCells count="48">
    <mergeCell ref="A67:L67"/>
    <mergeCell ref="B12:C12"/>
    <mergeCell ref="B13:C13"/>
    <mergeCell ref="B19:C19"/>
    <mergeCell ref="B20:C20"/>
    <mergeCell ref="B28:C28"/>
    <mergeCell ref="B31:C31"/>
    <mergeCell ref="B32:C32"/>
    <mergeCell ref="B33:C33"/>
    <mergeCell ref="B30:C30"/>
    <mergeCell ref="B14:C14"/>
    <mergeCell ref="B15:C15"/>
    <mergeCell ref="B16:C16"/>
    <mergeCell ref="B17:C17"/>
    <mergeCell ref="B18:C18"/>
    <mergeCell ref="B21:C21"/>
    <mergeCell ref="B11:C11"/>
    <mergeCell ref="H3:H4"/>
    <mergeCell ref="I3:I4"/>
    <mergeCell ref="J3:J4"/>
    <mergeCell ref="K3:K4"/>
    <mergeCell ref="B9:C9"/>
    <mergeCell ref="B10:C10"/>
    <mergeCell ref="G3:G4"/>
    <mergeCell ref="B6:C6"/>
    <mergeCell ref="A1:L1"/>
    <mergeCell ref="B3:C4"/>
    <mergeCell ref="D3:D4"/>
    <mergeCell ref="E3:E4"/>
    <mergeCell ref="F3:F4"/>
    <mergeCell ref="L3:L4"/>
    <mergeCell ref="B22:C22"/>
    <mergeCell ref="B23:C23"/>
    <mergeCell ref="B24:C24"/>
    <mergeCell ref="B26:C26"/>
    <mergeCell ref="B27:C27"/>
    <mergeCell ref="B29:C29"/>
    <mergeCell ref="B35:B36"/>
    <mergeCell ref="C35:C36"/>
    <mergeCell ref="D35:D36"/>
    <mergeCell ref="E35:E36"/>
    <mergeCell ref="F35:F36"/>
    <mergeCell ref="L35:L36"/>
    <mergeCell ref="G35:G36"/>
    <mergeCell ref="H35:H36"/>
    <mergeCell ref="I35:I36"/>
    <mergeCell ref="J35:J36"/>
    <mergeCell ref="K35:K36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63"/>
  <dimension ref="A1:J25"/>
  <sheetViews>
    <sheetView showGridLines="0" zoomScaleSheetLayoutView="100" workbookViewId="0">
      <selection sqref="A1:J1"/>
    </sheetView>
  </sheetViews>
  <sheetFormatPr defaultColWidth="9.54296875" defaultRowHeight="9" x14ac:dyDescent="0.2"/>
  <cols>
    <col min="1" max="1" width="23.54296875" style="36" customWidth="1"/>
    <col min="2" max="10" width="8.54296875" style="36" customWidth="1"/>
    <col min="11" max="11" width="2.453125" style="28" customWidth="1"/>
    <col min="12" max="16384" width="9.54296875" style="28"/>
  </cols>
  <sheetData>
    <row r="1" spans="1:10" ht="28.4" customHeight="1" x14ac:dyDescent="0.2">
      <c r="A1" s="1469" t="s">
        <v>1543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0" ht="14.15" customHeight="1" x14ac:dyDescent="0.2">
      <c r="A2" s="45">
        <v>2024</v>
      </c>
      <c r="B2" s="45"/>
    </row>
    <row r="3" spans="1:10" ht="10.4" customHeight="1" x14ac:dyDescent="0.2">
      <c r="A3" s="341" t="s">
        <v>425</v>
      </c>
      <c r="B3" s="1501" t="s">
        <v>1</v>
      </c>
      <c r="C3" s="1501"/>
      <c r="D3" s="1501"/>
      <c r="E3" s="1501" t="s">
        <v>417</v>
      </c>
      <c r="F3" s="1501"/>
      <c r="G3" s="1501"/>
      <c r="H3" s="1501" t="s">
        <v>418</v>
      </c>
      <c r="I3" s="1501"/>
      <c r="J3" s="1502"/>
    </row>
    <row r="4" spans="1:10" ht="20.149999999999999" customHeight="1" x14ac:dyDescent="0.2">
      <c r="A4" s="399" t="s">
        <v>430</v>
      </c>
      <c r="B4" s="1078" t="s">
        <v>1408</v>
      </c>
      <c r="C4" s="1078" t="s">
        <v>1176</v>
      </c>
      <c r="D4" s="1078" t="s">
        <v>1177</v>
      </c>
      <c r="E4" s="1078" t="s">
        <v>1408</v>
      </c>
      <c r="F4" s="1078" t="s">
        <v>1176</v>
      </c>
      <c r="G4" s="1078" t="s">
        <v>1177</v>
      </c>
      <c r="H4" s="1078" t="s">
        <v>1408</v>
      </c>
      <c r="I4" s="1078" t="s">
        <v>1176</v>
      </c>
      <c r="J4" s="1079" t="s">
        <v>1177</v>
      </c>
    </row>
    <row r="5" spans="1:10" ht="5.15" customHeight="1" x14ac:dyDescent="0.2"/>
    <row r="6" spans="1:10" ht="11.15" customHeight="1" x14ac:dyDescent="0.2">
      <c r="A6" s="54" t="s">
        <v>6</v>
      </c>
      <c r="B6" s="77">
        <v>1000632.96617819</v>
      </c>
      <c r="C6" s="77">
        <v>16323.502215365501</v>
      </c>
      <c r="D6" s="77">
        <v>16234.8538395246</v>
      </c>
      <c r="E6" s="77">
        <v>19722.187952983801</v>
      </c>
      <c r="F6" s="77">
        <v>483.80230380690102</v>
      </c>
      <c r="G6" s="77">
        <v>175.66192510450699</v>
      </c>
      <c r="H6" s="77">
        <v>980910.77822520805</v>
      </c>
      <c r="I6" s="77">
        <v>15839.6999115586</v>
      </c>
      <c r="J6" s="77">
        <v>16059.19191442</v>
      </c>
    </row>
    <row r="7" spans="1:10" ht="11.15" customHeight="1" x14ac:dyDescent="0.2">
      <c r="A7" s="42" t="s">
        <v>400</v>
      </c>
      <c r="B7" s="77">
        <v>13362.0883065976</v>
      </c>
      <c r="C7" s="77">
        <v>125.064929900568</v>
      </c>
      <c r="D7" s="77">
        <v>60.499139490727003</v>
      </c>
      <c r="E7" s="77">
        <v>5481.2137973481604</v>
      </c>
      <c r="F7" s="77">
        <v>65.376215004961793</v>
      </c>
      <c r="G7" s="77">
        <v>18.432447228715699</v>
      </c>
      <c r="H7" s="77">
        <v>7880.8745092494401</v>
      </c>
      <c r="I7" s="77">
        <v>59.688714895606601</v>
      </c>
      <c r="J7" s="77">
        <v>42.066692262011301</v>
      </c>
    </row>
    <row r="8" spans="1:10" ht="11.15" customHeight="1" x14ac:dyDescent="0.2">
      <c r="A8" s="53" t="s">
        <v>2005</v>
      </c>
      <c r="B8" s="78">
        <v>1525.1310983696001</v>
      </c>
      <c r="C8" s="78">
        <v>11.2331336251256</v>
      </c>
      <c r="D8" s="78">
        <v>2.3650227863474398</v>
      </c>
      <c r="E8" s="78">
        <v>1094.4039555715999</v>
      </c>
      <c r="F8" s="78">
        <v>10.2382312442956</v>
      </c>
      <c r="G8" s="78">
        <v>1.15622552461294</v>
      </c>
      <c r="H8" s="1107">
        <v>430.72714279799999</v>
      </c>
      <c r="I8" s="1107">
        <v>0.99490238083000004</v>
      </c>
      <c r="J8" s="1107">
        <v>1.2087972617345</v>
      </c>
    </row>
    <row r="9" spans="1:10" ht="11.15" customHeight="1" x14ac:dyDescent="0.2">
      <c r="A9" s="53" t="s">
        <v>2006</v>
      </c>
      <c r="B9" s="78">
        <v>1431.2182268798999</v>
      </c>
      <c r="C9" s="78">
        <v>9.4944751563345005</v>
      </c>
      <c r="D9" s="78">
        <v>4.5168255594113598</v>
      </c>
      <c r="E9" s="1107">
        <v>398.5039856345</v>
      </c>
      <c r="F9" s="1107">
        <v>2.9804452590774999</v>
      </c>
      <c r="G9" s="1107">
        <v>1.1231141277271299</v>
      </c>
      <c r="H9" s="78">
        <v>1032.7142412454</v>
      </c>
      <c r="I9" s="1107">
        <v>6.5140298972570001</v>
      </c>
      <c r="J9" s="1107">
        <v>3.3937114316842298</v>
      </c>
    </row>
    <row r="10" spans="1:10" ht="11.15" customHeight="1" x14ac:dyDescent="0.2">
      <c r="A10" s="53" t="s">
        <v>2007</v>
      </c>
      <c r="B10" s="78">
        <v>4953.2098515474499</v>
      </c>
      <c r="C10" s="78">
        <v>35.136514698716503</v>
      </c>
      <c r="D10" s="78">
        <v>25.228513603970999</v>
      </c>
      <c r="E10" s="1107">
        <v>1276.7889309185</v>
      </c>
      <c r="F10" s="1107">
        <v>8.5430481556744997</v>
      </c>
      <c r="G10" s="1107">
        <v>6.2224446606014396</v>
      </c>
      <c r="H10" s="78">
        <v>3676.4209206289502</v>
      </c>
      <c r="I10" s="78">
        <v>26.593466543041998</v>
      </c>
      <c r="J10" s="78">
        <v>19.006068943369598</v>
      </c>
    </row>
    <row r="11" spans="1:10" ht="11.15" customHeight="1" x14ac:dyDescent="0.2">
      <c r="A11" s="53" t="s">
        <v>2008</v>
      </c>
      <c r="B11" s="78">
        <v>5200.7625560248598</v>
      </c>
      <c r="C11" s="78">
        <v>58.657947568136997</v>
      </c>
      <c r="D11" s="78">
        <v>27.130000186635399</v>
      </c>
      <c r="E11" s="78">
        <v>2658.9043957959602</v>
      </c>
      <c r="F11" s="78">
        <v>35.5344168140142</v>
      </c>
      <c r="G11" s="78">
        <v>9.5995912784207693</v>
      </c>
      <c r="H11" s="78">
        <v>2541.8581602289</v>
      </c>
      <c r="I11" s="78">
        <v>23.1235307541228</v>
      </c>
      <c r="J11" s="78">
        <v>17.5304089082146</v>
      </c>
    </row>
    <row r="12" spans="1:10" ht="11.15" customHeight="1" x14ac:dyDescent="0.2">
      <c r="A12" s="43" t="s">
        <v>1998</v>
      </c>
      <c r="B12" s="78">
        <v>251.76657377578999</v>
      </c>
      <c r="C12" s="78">
        <v>10.542858852254801</v>
      </c>
      <c r="D12" s="78">
        <v>1.25877735436177</v>
      </c>
      <c r="E12" s="78">
        <v>52.612529427600002</v>
      </c>
      <c r="F12" s="1107">
        <v>8.0800735319000001</v>
      </c>
      <c r="G12" s="1107">
        <v>0.33107163735340001</v>
      </c>
      <c r="H12" s="1107">
        <v>199.15404434819001</v>
      </c>
      <c r="I12" s="1107">
        <v>2.4627853203547998</v>
      </c>
      <c r="J12" s="1107">
        <v>0.92770571700837301</v>
      </c>
    </row>
    <row r="13" spans="1:10" ht="11.15" customHeight="1" x14ac:dyDescent="0.2">
      <c r="A13" s="42" t="s">
        <v>427</v>
      </c>
      <c r="B13" s="77">
        <v>22783.041427541099</v>
      </c>
      <c r="C13" s="77">
        <v>258.07317998480698</v>
      </c>
      <c r="D13" s="77">
        <v>226.75245308418599</v>
      </c>
      <c r="E13" s="1108">
        <v>494.22378573693999</v>
      </c>
      <c r="F13" s="1108">
        <v>12.072930106357999</v>
      </c>
      <c r="G13" s="1108">
        <v>5.3785606370160703</v>
      </c>
      <c r="H13" s="77">
        <v>22288.817641804199</v>
      </c>
      <c r="I13" s="77">
        <v>246.00024987844901</v>
      </c>
      <c r="J13" s="77">
        <v>221.37389244716999</v>
      </c>
    </row>
    <row r="14" spans="1:10" ht="11.15" customHeight="1" x14ac:dyDescent="0.2">
      <c r="A14" s="53" t="s">
        <v>2009</v>
      </c>
      <c r="B14" s="78">
        <v>5579.3531192240398</v>
      </c>
      <c r="C14" s="78">
        <v>51.233174166003302</v>
      </c>
      <c r="D14" s="78">
        <v>48.882514269707599</v>
      </c>
      <c r="E14" s="1107" t="s">
        <v>116</v>
      </c>
      <c r="F14" s="1107" t="s">
        <v>116</v>
      </c>
      <c r="G14" s="1107" t="s">
        <v>116</v>
      </c>
      <c r="H14" s="78">
        <v>5579.3531192240398</v>
      </c>
      <c r="I14" s="78">
        <v>51.233174166003302</v>
      </c>
      <c r="J14" s="78">
        <v>48.882514269707599</v>
      </c>
    </row>
    <row r="15" spans="1:10" ht="11.15" customHeight="1" x14ac:dyDescent="0.2">
      <c r="A15" s="53" t="s">
        <v>2010</v>
      </c>
      <c r="B15" s="78">
        <v>5008.3766270045098</v>
      </c>
      <c r="C15" s="78">
        <v>32.438850787636497</v>
      </c>
      <c r="D15" s="78">
        <v>33.814124363262799</v>
      </c>
      <c r="E15" s="78" t="s">
        <v>116</v>
      </c>
      <c r="F15" s="78" t="s">
        <v>116</v>
      </c>
      <c r="G15" s="78" t="s">
        <v>116</v>
      </c>
      <c r="H15" s="78">
        <v>5008.3766270045098</v>
      </c>
      <c r="I15" s="78">
        <v>32.438850787636497</v>
      </c>
      <c r="J15" s="78">
        <v>33.814124363262799</v>
      </c>
    </row>
    <row r="16" spans="1:10" ht="11.15" customHeight="1" x14ac:dyDescent="0.2">
      <c r="A16" s="43" t="s">
        <v>2001</v>
      </c>
      <c r="B16" s="78">
        <v>12195.3116813126</v>
      </c>
      <c r="C16" s="78">
        <v>174.401155031168</v>
      </c>
      <c r="D16" s="78">
        <v>144.05581445121601</v>
      </c>
      <c r="E16" s="1107">
        <v>494.22378573693999</v>
      </c>
      <c r="F16" s="1107">
        <v>12.072930106357999</v>
      </c>
      <c r="G16" s="1107">
        <v>5.3785606370160703</v>
      </c>
      <c r="H16" s="78">
        <v>11701.0878955756</v>
      </c>
      <c r="I16" s="78">
        <v>162.32822492481</v>
      </c>
      <c r="J16" s="78">
        <v>138.67725381419999</v>
      </c>
    </row>
    <row r="17" spans="1:10" ht="11.15" customHeight="1" x14ac:dyDescent="0.2">
      <c r="A17" s="42" t="s">
        <v>428</v>
      </c>
      <c r="B17" s="77">
        <v>964487.83644405298</v>
      </c>
      <c r="C17" s="77">
        <v>15940.364105480199</v>
      </c>
      <c r="D17" s="77">
        <v>15947.6022469496</v>
      </c>
      <c r="E17" s="77">
        <v>13746.7503698987</v>
      </c>
      <c r="F17" s="77">
        <v>406.35315869558201</v>
      </c>
      <c r="G17" s="77">
        <v>151.850917238775</v>
      </c>
      <c r="H17" s="77">
        <v>950741.08607415506</v>
      </c>
      <c r="I17" s="77">
        <v>15534.0109467846</v>
      </c>
      <c r="J17" s="77">
        <v>15795.7513297109</v>
      </c>
    </row>
    <row r="18" spans="1:10" ht="11.15" customHeight="1" x14ac:dyDescent="0.2">
      <c r="A18" s="53" t="s">
        <v>2011</v>
      </c>
      <c r="B18" s="78">
        <v>11578.9387052608</v>
      </c>
      <c r="C18" s="78">
        <v>60.135186934836902</v>
      </c>
      <c r="D18" s="78">
        <v>60.927564192184803</v>
      </c>
      <c r="E18" s="1107">
        <v>230.18652366521999</v>
      </c>
      <c r="F18" s="1107">
        <v>0.44406818181000002</v>
      </c>
      <c r="G18" s="1107">
        <v>0.13011197727033</v>
      </c>
      <c r="H18" s="78">
        <v>11348.752181595601</v>
      </c>
      <c r="I18" s="78">
        <v>59.691118753026899</v>
      </c>
      <c r="J18" s="78">
        <v>60.7974522149145</v>
      </c>
    </row>
    <row r="19" spans="1:10" ht="11.15" customHeight="1" x14ac:dyDescent="0.2">
      <c r="A19" s="53" t="s">
        <v>2012</v>
      </c>
      <c r="B19" s="78">
        <v>35102.8872182052</v>
      </c>
      <c r="C19" s="78">
        <v>637.398911826843</v>
      </c>
      <c r="D19" s="78">
        <v>479.054516384294</v>
      </c>
      <c r="E19" s="78">
        <v>1136.0255544055999</v>
      </c>
      <c r="F19" s="1107">
        <v>34.028694775300004</v>
      </c>
      <c r="G19" s="78">
        <v>17.3763710045226</v>
      </c>
      <c r="H19" s="78">
        <v>33966.861663799602</v>
      </c>
      <c r="I19" s="78">
        <v>603.37021705154302</v>
      </c>
      <c r="J19" s="78">
        <v>461.67814537977102</v>
      </c>
    </row>
    <row r="20" spans="1:10" ht="11.15" customHeight="1" x14ac:dyDescent="0.2">
      <c r="A20" s="53" t="s">
        <v>2013</v>
      </c>
      <c r="B20" s="78">
        <v>89288.785304438497</v>
      </c>
      <c r="C20" s="78">
        <v>1284.4300466976599</v>
      </c>
      <c r="D20" s="78">
        <v>1701.5636729405801</v>
      </c>
      <c r="E20" s="78">
        <v>1842.9866657602399</v>
      </c>
      <c r="F20" s="78">
        <v>96.900663756275307</v>
      </c>
      <c r="G20" s="78">
        <v>20.847070075233599</v>
      </c>
      <c r="H20" s="78">
        <v>87445.798638678301</v>
      </c>
      <c r="I20" s="78">
        <v>1187.5293829413899</v>
      </c>
      <c r="J20" s="78">
        <v>1680.7166028653401</v>
      </c>
    </row>
    <row r="21" spans="1:10" ht="11.15" customHeight="1" x14ac:dyDescent="0.2">
      <c r="A21" s="43" t="s">
        <v>2001</v>
      </c>
      <c r="B21" s="78">
        <v>828517.225216149</v>
      </c>
      <c r="C21" s="78">
        <v>13958.399960020801</v>
      </c>
      <c r="D21" s="78">
        <v>13706.056493432599</v>
      </c>
      <c r="E21" s="78">
        <v>10537.551626067599</v>
      </c>
      <c r="F21" s="78">
        <v>274.97973198219597</v>
      </c>
      <c r="G21" s="78">
        <v>113.497364181748</v>
      </c>
      <c r="H21" s="78">
        <v>817979.67359008105</v>
      </c>
      <c r="I21" s="78">
        <v>13683.4202280386</v>
      </c>
      <c r="J21" s="78">
        <v>13592.5591292508</v>
      </c>
    </row>
    <row r="22" spans="1:10" ht="5.25" customHeight="1" thickBot="1" x14ac:dyDescent="0.25">
      <c r="A22" s="395"/>
      <c r="B22" s="395"/>
      <c r="C22" s="396"/>
      <c r="D22" s="396"/>
      <c r="E22" s="396"/>
      <c r="F22" s="396"/>
      <c r="G22" s="397"/>
      <c r="H22" s="397"/>
      <c r="I22" s="396"/>
      <c r="J22" s="396"/>
    </row>
    <row r="23" spans="1:10" ht="18" customHeight="1" thickTop="1" x14ac:dyDescent="0.2">
      <c r="A23" s="1520" t="s">
        <v>2154</v>
      </c>
      <c r="B23" s="1520"/>
      <c r="C23" s="1520"/>
      <c r="D23" s="1520"/>
      <c r="E23" s="1520"/>
      <c r="F23" s="1520"/>
      <c r="G23" s="1520"/>
      <c r="H23" s="1520"/>
      <c r="I23" s="1520"/>
      <c r="J23" s="1520"/>
    </row>
    <row r="24" spans="1:10" ht="11.15" customHeight="1" x14ac:dyDescent="0.2">
      <c r="A24" s="1139" t="s">
        <v>1844</v>
      </c>
      <c r="B24" s="886"/>
      <c r="C24" s="28"/>
      <c r="D24" s="28"/>
      <c r="E24" s="28"/>
      <c r="F24" s="28"/>
      <c r="G24" s="28"/>
      <c r="H24" s="28"/>
      <c r="I24" s="28"/>
      <c r="J24" s="28"/>
    </row>
    <row r="25" spans="1:10" s="205" customFormat="1" ht="11.15" customHeight="1" x14ac:dyDescent="0.35">
      <c r="A25" s="886" t="s">
        <v>1409</v>
      </c>
      <c r="B25" s="36"/>
      <c r="C25" s="36"/>
      <c r="E25" s="1138"/>
      <c r="F25" s="1138"/>
      <c r="G25" s="1138"/>
    </row>
  </sheetData>
  <mergeCells count="5">
    <mergeCell ref="A1:J1"/>
    <mergeCell ref="B3:D3"/>
    <mergeCell ref="E3:G3"/>
    <mergeCell ref="H3:J3"/>
    <mergeCell ref="A23:J2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65"/>
  <dimension ref="A1:M21"/>
  <sheetViews>
    <sheetView showGridLines="0" zoomScaleSheetLayoutView="100" workbookViewId="0">
      <selection sqref="A1:M1"/>
    </sheetView>
  </sheetViews>
  <sheetFormatPr defaultColWidth="9.453125" defaultRowHeight="12.75" customHeight="1" x14ac:dyDescent="0.2"/>
  <cols>
    <col min="1" max="1" width="16.54296875" style="36" customWidth="1"/>
    <col min="2" max="4" width="7.54296875" style="36" customWidth="1"/>
    <col min="5" max="5" width="8.453125" style="36" customWidth="1"/>
    <col min="6" max="13" width="7.54296875" style="36" customWidth="1"/>
    <col min="14" max="14" width="1.453125" style="36" customWidth="1"/>
    <col min="15" max="16384" width="9.453125" style="36"/>
  </cols>
  <sheetData>
    <row r="1" spans="1:13" s="28" customFormat="1" ht="26.25" customHeight="1" x14ac:dyDescent="0.2">
      <c r="A1" s="1469" t="s">
        <v>1544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</row>
    <row r="2" spans="1:13" ht="14.25" customHeight="1" x14ac:dyDescent="0.25">
      <c r="A2" s="82">
        <v>2024</v>
      </c>
      <c r="B2" s="390"/>
      <c r="C2" s="390"/>
      <c r="D2" s="390"/>
      <c r="E2" s="390"/>
      <c r="F2" s="390"/>
      <c r="G2" s="390"/>
      <c r="H2" s="83"/>
      <c r="I2" s="83"/>
      <c r="J2" s="83"/>
      <c r="K2" s="83"/>
      <c r="L2" s="390"/>
      <c r="M2" s="52" t="s">
        <v>455</v>
      </c>
    </row>
    <row r="3" spans="1:13" ht="22.5" customHeight="1" x14ac:dyDescent="0.2">
      <c r="A3" s="393" t="s">
        <v>460</v>
      </c>
      <c r="B3" s="1422" t="s">
        <v>6</v>
      </c>
      <c r="C3" s="1422" t="s">
        <v>277</v>
      </c>
      <c r="D3" s="1422" t="s">
        <v>278</v>
      </c>
      <c r="E3" s="1422" t="s">
        <v>56</v>
      </c>
      <c r="F3" s="1422" t="s">
        <v>58</v>
      </c>
      <c r="G3" s="1422" t="s">
        <v>65</v>
      </c>
      <c r="H3" s="1422" t="s">
        <v>68</v>
      </c>
      <c r="I3" s="1422" t="s">
        <v>77</v>
      </c>
      <c r="J3" s="1422" t="s">
        <v>72</v>
      </c>
      <c r="K3" s="1422" t="s">
        <v>461</v>
      </c>
      <c r="L3" s="1422" t="s">
        <v>1267</v>
      </c>
      <c r="M3" s="1422" t="s">
        <v>1248</v>
      </c>
    </row>
    <row r="4" spans="1:13" ht="22.5" customHeight="1" x14ac:dyDescent="0.2">
      <c r="A4" s="394" t="s">
        <v>462</v>
      </c>
      <c r="B4" s="1521"/>
      <c r="C4" s="1521"/>
      <c r="D4" s="1521"/>
      <c r="E4" s="1521"/>
      <c r="F4" s="1521"/>
      <c r="G4" s="1521"/>
      <c r="H4" s="1521"/>
      <c r="I4" s="1521"/>
      <c r="J4" s="1521"/>
      <c r="K4" s="1521"/>
      <c r="L4" s="1521"/>
      <c r="M4" s="1521"/>
    </row>
    <row r="5" spans="1:13" ht="5.15" customHeight="1" x14ac:dyDescent="0.25">
      <c r="A5" s="390"/>
      <c r="B5" s="390"/>
      <c r="C5" s="84"/>
      <c r="D5" s="84"/>
      <c r="E5" s="82"/>
      <c r="F5" s="82"/>
      <c r="G5" s="85"/>
      <c r="H5" s="84"/>
      <c r="I5" s="82"/>
      <c r="J5" s="82"/>
      <c r="K5" s="85"/>
      <c r="L5" s="390"/>
      <c r="M5" s="390"/>
    </row>
    <row r="6" spans="1:13" s="28" customFormat="1" ht="11.15" customHeight="1" x14ac:dyDescent="0.2">
      <c r="A6" s="86" t="s">
        <v>6</v>
      </c>
      <c r="B6" s="1188">
        <v>16323.502215365501</v>
      </c>
      <c r="C6" s="1188">
        <v>15878.339530151399</v>
      </c>
      <c r="D6" s="1188">
        <v>5820.0356770566495</v>
      </c>
      <c r="E6" s="1188">
        <v>677.03216944491305</v>
      </c>
      <c r="F6" s="1188">
        <v>220.39047104810899</v>
      </c>
      <c r="G6" s="1188">
        <v>6305.7766017286203</v>
      </c>
      <c r="H6" s="1188">
        <v>2207.63649823469</v>
      </c>
      <c r="I6" s="1188">
        <v>239.941106570763</v>
      </c>
      <c r="J6" s="1188">
        <v>212.336285793576</v>
      </c>
      <c r="K6" s="1188">
        <v>195.19072027412199</v>
      </c>
      <c r="L6" s="1188">
        <v>440.87092316308502</v>
      </c>
      <c r="M6" s="1108">
        <v>4.2917620510147998</v>
      </c>
    </row>
    <row r="7" spans="1:13" s="28" customFormat="1" ht="11.15" customHeight="1" x14ac:dyDescent="0.2">
      <c r="A7" s="87" t="s">
        <v>463</v>
      </c>
      <c r="B7" s="1188">
        <v>16127.9138789716</v>
      </c>
      <c r="C7" s="1189">
        <v>15719.8373791289</v>
      </c>
      <c r="D7" s="1189">
        <v>5797.9700130457304</v>
      </c>
      <c r="E7" s="1189">
        <v>677.03216944491305</v>
      </c>
      <c r="F7" s="1189">
        <v>220.39047104810899</v>
      </c>
      <c r="G7" s="1189">
        <v>6181.9951242560901</v>
      </c>
      <c r="H7" s="1189">
        <v>2194.9814886956501</v>
      </c>
      <c r="I7" s="1189">
        <v>239.941106570763</v>
      </c>
      <c r="J7" s="1189">
        <v>212.336285793576</v>
      </c>
      <c r="K7" s="1189">
        <v>195.19072027412199</v>
      </c>
      <c r="L7" s="1189">
        <v>403.78473779159702</v>
      </c>
      <c r="M7" s="1107">
        <v>4.2917620510147998</v>
      </c>
    </row>
    <row r="8" spans="1:13" s="28" customFormat="1" ht="11.15" customHeight="1" x14ac:dyDescent="0.2">
      <c r="A8" s="88" t="s">
        <v>278</v>
      </c>
      <c r="B8" s="1188">
        <v>5498.5936959782703</v>
      </c>
      <c r="C8" s="1189">
        <v>5363.7931142334801</v>
      </c>
      <c r="D8" s="1189" t="s">
        <v>116</v>
      </c>
      <c r="E8" s="1189">
        <v>238.09929436705499</v>
      </c>
      <c r="F8" s="1189">
        <v>78.312271937571296</v>
      </c>
      <c r="G8" s="1189">
        <v>3683.50730662156</v>
      </c>
      <c r="H8" s="1189">
        <v>1049.05858555503</v>
      </c>
      <c r="I8" s="1189">
        <v>111.14816561729</v>
      </c>
      <c r="J8" s="1189">
        <v>73.131232854352106</v>
      </c>
      <c r="K8" s="1189">
        <v>130.53625728062201</v>
      </c>
      <c r="L8" s="1189">
        <v>130.50881969377701</v>
      </c>
      <c r="M8" s="1107">
        <v>4.2917620510147998</v>
      </c>
    </row>
    <row r="9" spans="1:13" s="28" customFormat="1" ht="11.15" customHeight="1" x14ac:dyDescent="0.2">
      <c r="A9" s="88" t="s">
        <v>56</v>
      </c>
      <c r="B9" s="1188">
        <v>765.90864420098603</v>
      </c>
      <c r="C9" s="1189">
        <v>765.90864420098603</v>
      </c>
      <c r="D9" s="1189">
        <v>258.67324891472202</v>
      </c>
      <c r="E9" s="1189">
        <v>47.008991571496601</v>
      </c>
      <c r="F9" s="1107">
        <v>0.24420597008</v>
      </c>
      <c r="G9" s="1189">
        <v>376.82968793316002</v>
      </c>
      <c r="H9" s="1189">
        <v>67.858823629777305</v>
      </c>
      <c r="I9" s="1107">
        <v>13.21271118175</v>
      </c>
      <c r="J9" s="1107">
        <v>2.080975</v>
      </c>
      <c r="K9" s="1107" t="s">
        <v>116</v>
      </c>
      <c r="L9" s="1189" t="s">
        <v>116</v>
      </c>
      <c r="M9" s="1189" t="s">
        <v>116</v>
      </c>
    </row>
    <row r="10" spans="1:13" s="28" customFormat="1" ht="11.15" customHeight="1" x14ac:dyDescent="0.2">
      <c r="A10" s="88" t="s">
        <v>58</v>
      </c>
      <c r="B10" s="1188">
        <v>298.72895324922598</v>
      </c>
      <c r="C10" s="1189">
        <v>298.72895324922598</v>
      </c>
      <c r="D10" s="1189">
        <v>138.08577802296799</v>
      </c>
      <c r="E10" s="1107">
        <v>13.651772598379999</v>
      </c>
      <c r="F10" s="1107">
        <v>28.30624441873</v>
      </c>
      <c r="G10" s="1107">
        <v>49.371948096592803</v>
      </c>
      <c r="H10" s="1189">
        <v>62.439225021116997</v>
      </c>
      <c r="I10" s="1107">
        <v>5.2093815207379999</v>
      </c>
      <c r="J10" s="1107">
        <v>1.6646035707</v>
      </c>
      <c r="K10" s="1107" t="s">
        <v>116</v>
      </c>
      <c r="L10" s="1107" t="s">
        <v>116</v>
      </c>
      <c r="M10" s="1189" t="s">
        <v>116</v>
      </c>
    </row>
    <row r="11" spans="1:13" s="28" customFormat="1" ht="11.15" customHeight="1" x14ac:dyDescent="0.2">
      <c r="A11" s="88" t="s">
        <v>65</v>
      </c>
      <c r="B11" s="1188">
        <v>6708.5235177577297</v>
      </c>
      <c r="C11" s="1189">
        <v>6468.9180569659102</v>
      </c>
      <c r="D11" s="1189">
        <v>4242.3475231459097</v>
      </c>
      <c r="E11" s="1189">
        <v>339.59186206843799</v>
      </c>
      <c r="F11" s="1189">
        <v>51.09508464452</v>
      </c>
      <c r="G11" s="1189">
        <v>1144.2034872475799</v>
      </c>
      <c r="H11" s="1189">
        <v>483.102086071749</v>
      </c>
      <c r="I11" s="1189">
        <v>87.327252974689998</v>
      </c>
      <c r="J11" s="1189">
        <v>78.572964937826896</v>
      </c>
      <c r="K11" s="1107">
        <v>42.677795875199998</v>
      </c>
      <c r="L11" s="1189">
        <v>239.60546079182001</v>
      </c>
      <c r="M11" s="1189" t="s">
        <v>116</v>
      </c>
    </row>
    <row r="12" spans="1:13" s="28" customFormat="1" ht="11.15" customHeight="1" x14ac:dyDescent="0.2">
      <c r="A12" s="88" t="s">
        <v>68</v>
      </c>
      <c r="B12" s="1188">
        <v>2093.1611114355401</v>
      </c>
      <c r="C12" s="1189">
        <v>2059.49065412954</v>
      </c>
      <c r="D12" s="1189">
        <v>856.90404213474596</v>
      </c>
      <c r="E12" s="1107">
        <v>17.290908569992698</v>
      </c>
      <c r="F12" s="1189">
        <v>49.707206356877599</v>
      </c>
      <c r="G12" s="1189">
        <v>614.60482230189996</v>
      </c>
      <c r="H12" s="1189">
        <v>470.792463844927</v>
      </c>
      <c r="I12" s="1107">
        <v>4.7623917903879001</v>
      </c>
      <c r="J12" s="1107">
        <v>34.128233834812001</v>
      </c>
      <c r="K12" s="1107">
        <v>11.300585295899999</v>
      </c>
      <c r="L12" s="1107">
        <v>33.670457306000003</v>
      </c>
      <c r="M12" s="1189" t="s">
        <v>116</v>
      </c>
    </row>
    <row r="13" spans="1:13" s="28" customFormat="1" ht="11.15" customHeight="1" x14ac:dyDescent="0.2">
      <c r="A13" s="88" t="s">
        <v>77</v>
      </c>
      <c r="B13" s="1188">
        <v>305.68986512114202</v>
      </c>
      <c r="C13" s="1189">
        <v>305.68986512114202</v>
      </c>
      <c r="D13" s="1189">
        <v>111.65372153346</v>
      </c>
      <c r="E13" s="1107">
        <v>16.426846848</v>
      </c>
      <c r="F13" s="1107">
        <v>12.725457720330001</v>
      </c>
      <c r="G13" s="1189">
        <v>133.244730368397</v>
      </c>
      <c r="H13" s="1107">
        <v>13.357905165048001</v>
      </c>
      <c r="I13" s="1189">
        <v>18.281203485907099</v>
      </c>
      <c r="J13" s="1189" t="s">
        <v>116</v>
      </c>
      <c r="K13" s="1189" t="s">
        <v>116</v>
      </c>
      <c r="L13" s="1189" t="s">
        <v>116</v>
      </c>
      <c r="M13" s="1189" t="s">
        <v>116</v>
      </c>
    </row>
    <row r="14" spans="1:13" s="28" customFormat="1" ht="11.15" customHeight="1" x14ac:dyDescent="0.2">
      <c r="A14" s="88" t="s">
        <v>72</v>
      </c>
      <c r="B14" s="1188">
        <v>227.84668536882299</v>
      </c>
      <c r="C14" s="1189">
        <v>227.84668536882299</v>
      </c>
      <c r="D14" s="1189">
        <v>112.78845608321799</v>
      </c>
      <c r="E14" s="1107" t="s">
        <v>116</v>
      </c>
      <c r="F14" s="1189" t="s">
        <v>116</v>
      </c>
      <c r="G14" s="1189">
        <v>58.370379764779003</v>
      </c>
      <c r="H14" s="1107">
        <v>33.929573924940698</v>
      </c>
      <c r="I14" s="1189" t="s">
        <v>116</v>
      </c>
      <c r="J14" s="1189">
        <v>22.758275595884999</v>
      </c>
      <c r="K14" s="1107" t="s">
        <v>116</v>
      </c>
      <c r="L14" s="1189" t="s">
        <v>116</v>
      </c>
      <c r="M14" s="1189" t="s">
        <v>116</v>
      </c>
    </row>
    <row r="15" spans="1:13" s="28" customFormat="1" ht="11.15" customHeight="1" x14ac:dyDescent="0.2">
      <c r="A15" s="88" t="s">
        <v>461</v>
      </c>
      <c r="B15" s="1188">
        <v>229.46140585983801</v>
      </c>
      <c r="C15" s="1189">
        <v>229.46140585983801</v>
      </c>
      <c r="D15" s="1189">
        <v>77.517243210705701</v>
      </c>
      <c r="E15" s="1107">
        <v>4.9624934215499996</v>
      </c>
      <c r="F15" s="1107" t="s">
        <v>116</v>
      </c>
      <c r="G15" s="1189">
        <v>121.86276192212</v>
      </c>
      <c r="H15" s="1107">
        <v>14.4428254830627</v>
      </c>
      <c r="I15" s="1189" t="s">
        <v>116</v>
      </c>
      <c r="J15" s="1107" t="s">
        <v>116</v>
      </c>
      <c r="K15" s="1107">
        <v>10.6760818224</v>
      </c>
      <c r="L15" s="1107" t="s">
        <v>116</v>
      </c>
      <c r="M15" s="1189" t="s">
        <v>116</v>
      </c>
    </row>
    <row r="16" spans="1:13" s="28" customFormat="1" ht="11.15" customHeight="1" x14ac:dyDescent="0.2">
      <c r="A16" s="89" t="s">
        <v>1764</v>
      </c>
      <c r="B16" s="1188">
        <v>195.588336393981</v>
      </c>
      <c r="C16" s="1189">
        <v>158.502151022493</v>
      </c>
      <c r="D16" s="1107">
        <v>22.065664010925101</v>
      </c>
      <c r="E16" s="1189" t="s">
        <v>116</v>
      </c>
      <c r="F16" s="1107" t="s">
        <v>116</v>
      </c>
      <c r="G16" s="1189">
        <v>123.781477472533</v>
      </c>
      <c r="H16" s="1107">
        <v>12.655009539034999</v>
      </c>
      <c r="I16" s="1107" t="s">
        <v>116</v>
      </c>
      <c r="J16" s="1107" t="s">
        <v>116</v>
      </c>
      <c r="K16" s="1189" t="s">
        <v>116</v>
      </c>
      <c r="L16" s="1189">
        <v>37.086185371487701</v>
      </c>
      <c r="M16" s="1189" t="s">
        <v>116</v>
      </c>
    </row>
    <row r="17" spans="1:13" s="28" customFormat="1" ht="11.15" customHeight="1" x14ac:dyDescent="0.2">
      <c r="A17" s="87" t="s">
        <v>1248</v>
      </c>
      <c r="B17" s="1108" t="s">
        <v>116</v>
      </c>
      <c r="C17" s="1107" t="s">
        <v>116</v>
      </c>
      <c r="D17" s="1107" t="s">
        <v>116</v>
      </c>
      <c r="E17" s="1189" t="s">
        <v>116</v>
      </c>
      <c r="F17" s="1189" t="s">
        <v>116</v>
      </c>
      <c r="G17" s="1107" t="s">
        <v>116</v>
      </c>
      <c r="H17" s="1189" t="s">
        <v>116</v>
      </c>
      <c r="I17" s="1189" t="s">
        <v>116</v>
      </c>
      <c r="J17" s="1189" t="s">
        <v>116</v>
      </c>
      <c r="K17" s="1189" t="s">
        <v>116</v>
      </c>
      <c r="L17" s="1189" t="s">
        <v>116</v>
      </c>
      <c r="M17" s="1189" t="s">
        <v>116</v>
      </c>
    </row>
    <row r="18" spans="1:13" s="28" customFormat="1" ht="3.65" customHeight="1" thickBot="1" x14ac:dyDescent="0.25">
      <c r="A18" s="395"/>
      <c r="B18" s="396"/>
      <c r="C18" s="396"/>
      <c r="D18" s="396"/>
      <c r="E18" s="397"/>
      <c r="F18" s="396"/>
      <c r="G18" s="396"/>
      <c r="H18" s="395"/>
      <c r="I18" s="395"/>
      <c r="J18" s="395"/>
      <c r="K18" s="395"/>
      <c r="L18" s="395"/>
      <c r="M18" s="395"/>
    </row>
    <row r="19" spans="1:13" s="28" customFormat="1" ht="9.5" thickTop="1" x14ac:dyDescent="0.2">
      <c r="A19" s="1484" t="s">
        <v>2153</v>
      </c>
      <c r="B19" s="1484"/>
      <c r="C19" s="1484"/>
      <c r="D19" s="1484"/>
      <c r="E19" s="1484"/>
      <c r="F19" s="1484"/>
      <c r="G19" s="1484"/>
      <c r="H19" s="1484"/>
      <c r="I19" s="1484"/>
      <c r="J19" s="1484"/>
      <c r="K19" s="1484"/>
      <c r="L19" s="1484"/>
      <c r="M19" s="1484"/>
    </row>
    <row r="20" spans="1:13" s="205" customFormat="1" ht="14.5" x14ac:dyDescent="0.35">
      <c r="A20" s="1256" t="s">
        <v>1845</v>
      </c>
      <c r="B20" s="1316"/>
      <c r="C20" s="1316"/>
      <c r="D20" s="1316"/>
      <c r="E20" s="1316"/>
      <c r="F20" s="1317"/>
      <c r="G20" s="1317"/>
      <c r="H20" s="1258"/>
      <c r="I20" s="1258"/>
      <c r="J20" s="1258"/>
      <c r="K20" s="1258"/>
      <c r="L20" s="1258"/>
      <c r="M20" s="1258"/>
    </row>
    <row r="21" spans="1:13" ht="14.5" x14ac:dyDescent="0.2">
      <c r="A21" s="886" t="s">
        <v>1409</v>
      </c>
      <c r="B21" s="1318"/>
      <c r="C21" s="1318"/>
      <c r="D21" s="1258"/>
      <c r="E21" s="1317"/>
      <c r="F21" s="1318"/>
      <c r="G21" s="1318"/>
      <c r="H21" s="1318"/>
      <c r="I21" s="1318"/>
      <c r="J21" s="1318"/>
      <c r="K21" s="1318"/>
      <c r="L21" s="1318"/>
      <c r="M21" s="1318"/>
    </row>
  </sheetData>
  <mergeCells count="14">
    <mergeCell ref="A19:M19"/>
    <mergeCell ref="K3:K4"/>
    <mergeCell ref="L3:L4"/>
    <mergeCell ref="M3:M4"/>
    <mergeCell ref="A1:M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66"/>
  <dimension ref="A1:L30"/>
  <sheetViews>
    <sheetView showGridLines="0" zoomScaleSheetLayoutView="100" workbookViewId="0">
      <selection sqref="A1:E1"/>
    </sheetView>
  </sheetViews>
  <sheetFormatPr defaultColWidth="9.54296875" defaultRowHeight="9" x14ac:dyDescent="0.2"/>
  <cols>
    <col min="1" max="1" width="36.453125" style="6" customWidth="1"/>
    <col min="2" max="5" width="12.54296875" style="6" customWidth="1"/>
    <col min="6" max="6" width="1" style="6" customWidth="1"/>
    <col min="7" max="19" width="5.54296875" style="6" customWidth="1"/>
    <col min="20" max="16384" width="9.54296875" style="6"/>
  </cols>
  <sheetData>
    <row r="1" spans="1:5" ht="28.4" customHeight="1" x14ac:dyDescent="0.2">
      <c r="A1" s="1468" t="s">
        <v>2046</v>
      </c>
      <c r="B1" s="1468"/>
      <c r="C1" s="1468"/>
      <c r="D1" s="1468"/>
      <c r="E1" s="1468"/>
    </row>
    <row r="2" spans="1:5" s="92" customFormat="1" ht="16.5" customHeight="1" x14ac:dyDescent="0.35">
      <c r="A2" s="90">
        <v>2024</v>
      </c>
      <c r="B2" s="91"/>
      <c r="C2" s="91"/>
      <c r="D2" s="91"/>
      <c r="E2" s="91"/>
    </row>
    <row r="3" spans="1:5" ht="20.149999999999999" customHeight="1" x14ac:dyDescent="0.2">
      <c r="A3" s="389" t="s">
        <v>1420</v>
      </c>
      <c r="B3" s="1523" t="s">
        <v>1421</v>
      </c>
      <c r="C3" s="1523"/>
      <c r="D3" s="1522" t="s">
        <v>1422</v>
      </c>
      <c r="E3" s="1522"/>
    </row>
    <row r="4" spans="1:5" ht="20.149999999999999" customHeight="1" x14ac:dyDescent="0.2">
      <c r="A4" s="392" t="s">
        <v>1968</v>
      </c>
      <c r="B4" s="1078" t="s">
        <v>1176</v>
      </c>
      <c r="C4" s="1078" t="s">
        <v>1177</v>
      </c>
      <c r="D4" s="1078" t="s">
        <v>1176</v>
      </c>
      <c r="E4" s="1078" t="s">
        <v>1177</v>
      </c>
    </row>
    <row r="5" spans="1:5" s="28" customFormat="1" ht="5.15" customHeight="1" x14ac:dyDescent="0.25">
      <c r="A5" s="390"/>
      <c r="B5" s="390"/>
      <c r="C5" s="1028"/>
      <c r="D5" s="1028"/>
      <c r="E5" s="1029"/>
    </row>
    <row r="6" spans="1:5" ht="11.15" customHeight="1" x14ac:dyDescent="0.2">
      <c r="A6" s="93" t="s">
        <v>1</v>
      </c>
      <c r="B6" s="94">
        <v>5498.5936959782703</v>
      </c>
      <c r="C6" s="94">
        <v>5474.2066228284903</v>
      </c>
      <c r="D6" s="94">
        <v>5820.0356770566495</v>
      </c>
      <c r="E6" s="94">
        <v>5222.2704944028201</v>
      </c>
    </row>
    <row r="7" spans="1:5" ht="11.15" customHeight="1" x14ac:dyDescent="0.2">
      <c r="A7" s="391" t="s">
        <v>89</v>
      </c>
      <c r="B7" s="95">
        <v>581.08845356397399</v>
      </c>
      <c r="C7" s="95">
        <v>433.350838436792</v>
      </c>
      <c r="D7" s="95">
        <v>823.92099219183399</v>
      </c>
      <c r="E7" s="95">
        <v>656.07021350422804</v>
      </c>
    </row>
    <row r="8" spans="1:5" ht="11.15" customHeight="1" x14ac:dyDescent="0.2">
      <c r="A8" s="391" t="s">
        <v>90</v>
      </c>
      <c r="B8" s="1107" t="s">
        <v>116</v>
      </c>
      <c r="C8" s="1107" t="s">
        <v>116</v>
      </c>
      <c r="D8" s="1107" t="s">
        <v>116</v>
      </c>
      <c r="E8" s="1107" t="s">
        <v>116</v>
      </c>
    </row>
    <row r="9" spans="1:5" ht="11.15" customHeight="1" x14ac:dyDescent="0.2">
      <c r="A9" s="391" t="s">
        <v>91</v>
      </c>
      <c r="B9" s="95">
        <v>247.598723694938</v>
      </c>
      <c r="C9" s="95">
        <v>192.99041621633799</v>
      </c>
      <c r="D9" s="95">
        <v>269.63979689535603</v>
      </c>
      <c r="E9" s="95">
        <v>89.038429032100893</v>
      </c>
    </row>
    <row r="10" spans="1:5" ht="11.15" customHeight="1" x14ac:dyDescent="0.2">
      <c r="A10" s="391" t="s">
        <v>92</v>
      </c>
      <c r="B10" s="95">
        <v>412.248854430839</v>
      </c>
      <c r="C10" s="95">
        <v>382.07234849135301</v>
      </c>
      <c r="D10" s="95">
        <v>516.75112262748803</v>
      </c>
      <c r="E10" s="95">
        <v>552.89009000809006</v>
      </c>
    </row>
    <row r="11" spans="1:5" ht="11.15" customHeight="1" x14ac:dyDescent="0.2">
      <c r="A11" s="391" t="s">
        <v>93</v>
      </c>
      <c r="B11" s="95">
        <v>39.706068946351898</v>
      </c>
      <c r="C11" s="95">
        <v>63.097615935621398</v>
      </c>
      <c r="D11" s="1107">
        <v>26.143801356420401</v>
      </c>
      <c r="E11" s="1107">
        <v>29.882629754907601</v>
      </c>
    </row>
    <row r="12" spans="1:5" ht="11.15" customHeight="1" x14ac:dyDescent="0.2">
      <c r="A12" s="391" t="s">
        <v>94</v>
      </c>
      <c r="B12" s="95">
        <v>475.72441195300598</v>
      </c>
      <c r="C12" s="95">
        <v>465.17138319000202</v>
      </c>
      <c r="D12" s="95">
        <v>539.57372837938999</v>
      </c>
      <c r="E12" s="95">
        <v>404.31167112978</v>
      </c>
    </row>
    <row r="13" spans="1:5" ht="11.15" customHeight="1" x14ac:dyDescent="0.2">
      <c r="A13" s="391" t="s">
        <v>95</v>
      </c>
      <c r="B13" s="95">
        <v>77.972526884738997</v>
      </c>
      <c r="C13" s="95">
        <v>49.4444571041453</v>
      </c>
      <c r="D13" s="95">
        <v>364.83538497677802</v>
      </c>
      <c r="E13" s="95">
        <v>68.0111728082247</v>
      </c>
    </row>
    <row r="14" spans="1:5" ht="11.15" customHeight="1" x14ac:dyDescent="0.2">
      <c r="A14" s="391" t="s">
        <v>96</v>
      </c>
      <c r="B14" s="95">
        <v>300.45110269741002</v>
      </c>
      <c r="C14" s="95">
        <v>312.71020385417501</v>
      </c>
      <c r="D14" s="95">
        <v>246.37348326347299</v>
      </c>
      <c r="E14" s="95">
        <v>254.61036092540101</v>
      </c>
    </row>
    <row r="15" spans="1:5" ht="11.15" customHeight="1" x14ac:dyDescent="0.2">
      <c r="A15" s="391" t="s">
        <v>97</v>
      </c>
      <c r="B15" s="95">
        <v>557.35564874118097</v>
      </c>
      <c r="C15" s="95">
        <v>551.39357490438999</v>
      </c>
      <c r="D15" s="95">
        <v>435.76616919598001</v>
      </c>
      <c r="E15" s="95">
        <v>290.765194222719</v>
      </c>
    </row>
    <row r="16" spans="1:5" ht="11.15" customHeight="1" x14ac:dyDescent="0.2">
      <c r="A16" s="391" t="s">
        <v>98</v>
      </c>
      <c r="B16" s="95">
        <v>417.816471338204</v>
      </c>
      <c r="C16" s="95">
        <v>333.342383575464</v>
      </c>
      <c r="D16" s="95">
        <v>294.02233164817699</v>
      </c>
      <c r="E16" s="95">
        <v>216.512441074403</v>
      </c>
    </row>
    <row r="17" spans="1:12" ht="11.15" customHeight="1" x14ac:dyDescent="0.2">
      <c r="A17" s="391" t="s">
        <v>99</v>
      </c>
      <c r="B17" s="95">
        <v>92.705023761794095</v>
      </c>
      <c r="C17" s="95">
        <v>90.458278748813498</v>
      </c>
      <c r="D17" s="95">
        <v>89.019793743558793</v>
      </c>
      <c r="E17" s="95">
        <v>116.482854853303</v>
      </c>
    </row>
    <row r="18" spans="1:12" ht="11.15" customHeight="1" x14ac:dyDescent="0.2">
      <c r="A18" s="391" t="s">
        <v>100</v>
      </c>
      <c r="B18" s="95">
        <v>611.54280767462797</v>
      </c>
      <c r="C18" s="95">
        <v>714.86944766632803</v>
      </c>
      <c r="D18" s="95">
        <v>433.68428384741702</v>
      </c>
      <c r="E18" s="95">
        <v>529.22760988558696</v>
      </c>
    </row>
    <row r="19" spans="1:12" ht="11.15" customHeight="1" x14ac:dyDescent="0.2">
      <c r="A19" s="391" t="s">
        <v>101</v>
      </c>
      <c r="B19" s="95">
        <v>210.79569635007499</v>
      </c>
      <c r="C19" s="95">
        <v>220.430591246749</v>
      </c>
      <c r="D19" s="95">
        <v>151.02852484698801</v>
      </c>
      <c r="E19" s="95">
        <v>198.56301674155901</v>
      </c>
    </row>
    <row r="20" spans="1:12" ht="11.15" customHeight="1" x14ac:dyDescent="0.2">
      <c r="A20" s="391" t="s">
        <v>102</v>
      </c>
      <c r="B20" s="95">
        <v>62.140110485100799</v>
      </c>
      <c r="C20" s="95">
        <v>47.208570087034502</v>
      </c>
      <c r="D20" s="1107">
        <v>46.375471413892001</v>
      </c>
      <c r="E20" s="1107">
        <v>30.599481154638902</v>
      </c>
    </row>
    <row r="21" spans="1:12" ht="11.15" customHeight="1" x14ac:dyDescent="0.2">
      <c r="A21" s="391" t="s">
        <v>103</v>
      </c>
      <c r="B21" s="95">
        <v>44.413437757209998</v>
      </c>
      <c r="C21" s="95">
        <v>77.407744808651202</v>
      </c>
      <c r="D21" s="95">
        <v>48.933148408784</v>
      </c>
      <c r="E21" s="95">
        <v>62.543678322039</v>
      </c>
    </row>
    <row r="22" spans="1:12" ht="11.15" customHeight="1" x14ac:dyDescent="0.2">
      <c r="A22" s="391" t="s">
        <v>104</v>
      </c>
      <c r="B22" s="95">
        <v>133.06045125137101</v>
      </c>
      <c r="C22" s="95">
        <v>126.663362306523</v>
      </c>
      <c r="D22" s="95">
        <v>200.079486747728</v>
      </c>
      <c r="E22" s="95">
        <v>249.64456563539201</v>
      </c>
    </row>
    <row r="23" spans="1:12" ht="11.15" customHeight="1" x14ac:dyDescent="0.2">
      <c r="A23" s="391" t="s">
        <v>105</v>
      </c>
      <c r="B23" s="1107">
        <v>8.6790563141499995</v>
      </c>
      <c r="C23" s="1107">
        <v>19.008429033746399</v>
      </c>
      <c r="D23" s="1107">
        <v>3.6923339035999998</v>
      </c>
      <c r="E23" s="1107">
        <v>4.3920967457525002</v>
      </c>
    </row>
    <row r="24" spans="1:12" ht="11.15" customHeight="1" x14ac:dyDescent="0.2">
      <c r="A24" s="391" t="s">
        <v>106</v>
      </c>
      <c r="B24" s="95">
        <v>485.14909126575202</v>
      </c>
      <c r="C24" s="95">
        <v>667.93986331371605</v>
      </c>
      <c r="D24" s="95">
        <v>528.63735835959301</v>
      </c>
      <c r="E24" s="95">
        <v>577.55419729842401</v>
      </c>
    </row>
    <row r="25" spans="1:12" ht="11.15" customHeight="1" x14ac:dyDescent="0.2">
      <c r="A25" s="391" t="s">
        <v>107</v>
      </c>
      <c r="B25" s="95">
        <v>440.00111563036597</v>
      </c>
      <c r="C25" s="95">
        <v>450.30492663953999</v>
      </c>
      <c r="D25" s="95">
        <v>438.25373132408799</v>
      </c>
      <c r="E25" s="95">
        <v>534.62074175380201</v>
      </c>
    </row>
    <row r="26" spans="1:12" ht="11.15" customHeight="1" x14ac:dyDescent="0.2">
      <c r="A26" s="391" t="s">
        <v>108</v>
      </c>
      <c r="B26" s="95">
        <v>300.144643237183</v>
      </c>
      <c r="C26" s="95">
        <v>276.34218726910802</v>
      </c>
      <c r="D26" s="95">
        <v>363.30473392610401</v>
      </c>
      <c r="E26" s="95">
        <v>356.55004955247102</v>
      </c>
    </row>
    <row r="27" spans="1:12" ht="5.15" customHeight="1" thickBot="1" x14ac:dyDescent="0.25">
      <c r="A27" s="96"/>
      <c r="B27" s="96"/>
      <c r="C27" s="96"/>
      <c r="D27" s="96"/>
      <c r="E27" s="96"/>
    </row>
    <row r="28" spans="1:12" ht="21" customHeight="1" thickTop="1" x14ac:dyDescent="0.2">
      <c r="A28" s="1484" t="s">
        <v>2152</v>
      </c>
      <c r="B28" s="1484"/>
      <c r="C28" s="1484"/>
      <c r="D28" s="1484"/>
      <c r="E28" s="1484"/>
    </row>
    <row r="29" spans="1:12" s="205" customFormat="1" ht="14.5" x14ac:dyDescent="0.35">
      <c r="A29" s="1139" t="s">
        <v>1846</v>
      </c>
      <c r="B29" s="97"/>
      <c r="C29" s="97"/>
      <c r="D29" s="97"/>
      <c r="E29" s="97"/>
      <c r="F29" s="6"/>
      <c r="G29" s="6"/>
      <c r="H29" s="6"/>
      <c r="I29" s="6"/>
      <c r="J29" s="6"/>
      <c r="K29" s="6"/>
      <c r="L29" s="6"/>
    </row>
    <row r="30" spans="1:12" ht="14.5" x14ac:dyDescent="0.35">
      <c r="A30" s="886" t="s">
        <v>1409</v>
      </c>
      <c r="B30" s="36"/>
      <c r="C30" s="36"/>
      <c r="D30" s="205"/>
      <c r="E30" s="1138"/>
      <c r="F30" s="205"/>
      <c r="G30" s="205"/>
      <c r="H30" s="205"/>
      <c r="I30" s="205"/>
      <c r="J30" s="205"/>
      <c r="K30" s="205"/>
      <c r="L30" s="205"/>
    </row>
  </sheetData>
  <mergeCells count="4">
    <mergeCell ref="D3:E3"/>
    <mergeCell ref="A1:E1"/>
    <mergeCell ref="B3:C3"/>
    <mergeCell ref="A28:E28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64"/>
  <dimension ref="A1:S41"/>
  <sheetViews>
    <sheetView showGridLines="0" zoomScaleSheetLayoutView="100" workbookViewId="0">
      <selection sqref="A1:L1"/>
    </sheetView>
  </sheetViews>
  <sheetFormatPr defaultColWidth="9.54296875" defaultRowHeight="12.75" customHeight="1" x14ac:dyDescent="0.2"/>
  <cols>
    <col min="1" max="1" width="16.453125" style="36" customWidth="1"/>
    <col min="2" max="3" width="7.453125" style="36" customWidth="1"/>
    <col min="4" max="4" width="7.54296875" style="36" customWidth="1"/>
    <col min="5" max="10" width="7.453125" style="36" customWidth="1"/>
    <col min="11" max="12" width="7.54296875" style="36" customWidth="1"/>
    <col min="13" max="17" width="8.453125" style="36" customWidth="1"/>
    <col min="18" max="18" width="1.453125" style="28" customWidth="1"/>
    <col min="19" max="16384" width="9.54296875" style="28"/>
  </cols>
  <sheetData>
    <row r="1" spans="1:19" ht="28.5" customHeight="1" x14ac:dyDescent="0.2">
      <c r="A1" s="1469" t="s">
        <v>2084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277"/>
      <c r="N1" s="1277"/>
      <c r="O1" s="1277"/>
      <c r="P1" s="1277"/>
      <c r="Q1" s="1277"/>
    </row>
    <row r="2" spans="1:19" ht="14.25" customHeight="1" x14ac:dyDescent="0.2">
      <c r="A2" s="79">
        <v>2024</v>
      </c>
      <c r="I2" s="52"/>
      <c r="L2" s="52" t="s">
        <v>455</v>
      </c>
    </row>
    <row r="3" spans="1:19" ht="16.399999999999999" customHeight="1" x14ac:dyDescent="0.2">
      <c r="A3" s="341" t="s">
        <v>356</v>
      </c>
      <c r="B3" s="1525" t="s">
        <v>6</v>
      </c>
      <c r="C3" s="1525" t="s">
        <v>277</v>
      </c>
      <c r="D3" s="1525" t="s">
        <v>56</v>
      </c>
      <c r="E3" s="1525" t="s">
        <v>58</v>
      </c>
      <c r="F3" s="1525" t="s">
        <v>65</v>
      </c>
      <c r="G3" s="1525" t="s">
        <v>68</v>
      </c>
      <c r="H3" s="1422" t="s">
        <v>77</v>
      </c>
      <c r="I3" s="1525" t="s">
        <v>72</v>
      </c>
      <c r="J3" s="1422" t="s">
        <v>2094</v>
      </c>
      <c r="K3" s="1422" t="s">
        <v>2093</v>
      </c>
      <c r="L3" s="1422" t="s">
        <v>1247</v>
      </c>
      <c r="M3" s="81"/>
      <c r="N3" s="81"/>
      <c r="O3" s="81"/>
      <c r="P3" s="81"/>
      <c r="Q3" s="81"/>
      <c r="R3" s="81"/>
      <c r="S3" s="81"/>
    </row>
    <row r="4" spans="1:19" ht="20.149999999999999" customHeight="1" x14ac:dyDescent="0.2">
      <c r="A4" s="398" t="s">
        <v>456</v>
      </c>
      <c r="B4" s="1526"/>
      <c r="C4" s="1526"/>
      <c r="D4" s="1526"/>
      <c r="E4" s="1526"/>
      <c r="F4" s="1526"/>
      <c r="G4" s="1526"/>
      <c r="H4" s="1521"/>
      <c r="I4" s="1526"/>
      <c r="J4" s="1521"/>
      <c r="K4" s="1521"/>
      <c r="L4" s="1521"/>
      <c r="M4" s="81"/>
      <c r="N4" s="81"/>
      <c r="O4" s="81"/>
      <c r="P4" s="81"/>
      <c r="Q4" s="81"/>
      <c r="R4" s="81"/>
      <c r="S4" s="81"/>
    </row>
    <row r="5" spans="1:19" ht="3.75" customHeight="1" x14ac:dyDescent="0.2">
      <c r="A5" s="80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</row>
    <row r="6" spans="1:19" ht="11.25" customHeight="1" x14ac:dyDescent="0.2">
      <c r="A6" s="1268" t="s">
        <v>458</v>
      </c>
      <c r="B6" s="1273">
        <v>5820.0356770566495</v>
      </c>
      <c r="C6" s="1273">
        <v>5797.9700130457304</v>
      </c>
      <c r="D6" s="1273">
        <v>258.67324891472299</v>
      </c>
      <c r="E6" s="1273">
        <v>138.08577802296799</v>
      </c>
      <c r="F6" s="1273">
        <v>4242.3475231459097</v>
      </c>
      <c r="G6" s="1273">
        <v>856.90404213474596</v>
      </c>
      <c r="H6" s="1273">
        <v>111.65372153346</v>
      </c>
      <c r="I6" s="1273">
        <v>112.78845608321799</v>
      </c>
      <c r="J6" s="1273">
        <v>77.517243210705701</v>
      </c>
      <c r="K6" s="1274">
        <v>22.065664010925101</v>
      </c>
      <c r="L6" s="1274" t="s">
        <v>116</v>
      </c>
      <c r="M6" s="81"/>
      <c r="N6" s="81"/>
      <c r="O6" s="81"/>
      <c r="P6" s="81"/>
      <c r="Q6" s="81"/>
      <c r="R6" s="81"/>
      <c r="S6" s="81"/>
    </row>
    <row r="7" spans="1:19" ht="11.25" customHeight="1" x14ac:dyDescent="0.2">
      <c r="A7" s="69" t="s">
        <v>82</v>
      </c>
      <c r="B7" s="81">
        <v>2141.02685064971</v>
      </c>
      <c r="C7" s="81">
        <v>2125.0226251272102</v>
      </c>
      <c r="D7" s="81">
        <v>122.466596118455</v>
      </c>
      <c r="E7" s="1272">
        <v>37.048218249627602</v>
      </c>
      <c r="F7" s="81">
        <v>1634.84678800496</v>
      </c>
      <c r="G7" s="81">
        <v>225.043834215581</v>
      </c>
      <c r="H7" s="1272">
        <v>31.3849227741566</v>
      </c>
      <c r="I7" s="1272">
        <v>53.527032044265397</v>
      </c>
      <c r="J7" s="1272">
        <v>20.705233720163999</v>
      </c>
      <c r="K7" s="1272">
        <v>16.004225522500001</v>
      </c>
      <c r="L7" s="1272" t="s">
        <v>116</v>
      </c>
      <c r="M7" s="81"/>
      <c r="N7" s="81"/>
      <c r="O7" s="81"/>
      <c r="P7" s="81"/>
      <c r="Q7" s="81"/>
      <c r="R7" s="81"/>
      <c r="S7" s="81"/>
    </row>
    <row r="8" spans="1:19" ht="11.25" customHeight="1" x14ac:dyDescent="0.2">
      <c r="A8" s="1270" t="s">
        <v>83</v>
      </c>
      <c r="B8" s="81">
        <v>1345.2370039478401</v>
      </c>
      <c r="C8" s="81">
        <v>1345.2370039478401</v>
      </c>
      <c r="D8" s="1272">
        <v>34.053838197087998</v>
      </c>
      <c r="E8" s="1272">
        <v>20.529729497856</v>
      </c>
      <c r="F8" s="81">
        <v>872.27064166935702</v>
      </c>
      <c r="G8" s="81">
        <v>348.26540294942401</v>
      </c>
      <c r="H8" s="1272">
        <v>30.476590841179998</v>
      </c>
      <c r="I8" s="1272">
        <v>39.543929825198298</v>
      </c>
      <c r="J8" s="1272">
        <v>9.6870967739999994E-2</v>
      </c>
      <c r="K8" s="1272" t="s">
        <v>116</v>
      </c>
      <c r="L8" s="1272" t="s">
        <v>116</v>
      </c>
      <c r="M8" s="81"/>
      <c r="N8" s="81"/>
      <c r="O8" s="81"/>
      <c r="P8" s="81"/>
      <c r="Q8" s="81"/>
      <c r="R8" s="81"/>
      <c r="S8" s="81"/>
    </row>
    <row r="9" spans="1:19" ht="11.25" customHeight="1" x14ac:dyDescent="0.2">
      <c r="A9" s="1270" t="s">
        <v>2051</v>
      </c>
      <c r="B9" s="81">
        <v>634.12827943723505</v>
      </c>
      <c r="C9" s="81">
        <v>628.06684094880904</v>
      </c>
      <c r="D9" s="1272">
        <v>8.2134234240000001</v>
      </c>
      <c r="E9" s="1272">
        <v>9.4718991133877992</v>
      </c>
      <c r="F9" s="81">
        <v>467.56773626276203</v>
      </c>
      <c r="G9" s="81">
        <v>94.525462617717395</v>
      </c>
      <c r="H9" s="1272">
        <v>36.458504054123203</v>
      </c>
      <c r="I9" s="1272">
        <v>4.0681303411391996</v>
      </c>
      <c r="J9" s="1272">
        <v>7.7616851356799996</v>
      </c>
      <c r="K9" s="1272">
        <v>6.0614384884251002</v>
      </c>
      <c r="L9" s="1272" t="s">
        <v>116</v>
      </c>
      <c r="M9" s="81"/>
      <c r="N9" s="81"/>
      <c r="O9" s="81"/>
      <c r="P9" s="81"/>
      <c r="Q9" s="81"/>
    </row>
    <row r="10" spans="1:19" ht="11.25" customHeight="1" x14ac:dyDescent="0.2">
      <c r="A10" s="1270" t="s">
        <v>2052</v>
      </c>
      <c r="B10" s="81">
        <v>861.795626252376</v>
      </c>
      <c r="C10" s="81">
        <v>861.795626252376</v>
      </c>
      <c r="D10" s="1272">
        <v>35.966632748000002</v>
      </c>
      <c r="E10" s="1272">
        <v>57.9278889385768</v>
      </c>
      <c r="F10" s="81">
        <v>613.66604203883401</v>
      </c>
      <c r="G10" s="81">
        <v>106.522473210892</v>
      </c>
      <c r="H10" s="1272">
        <v>12.332703864000001</v>
      </c>
      <c r="I10" s="1272">
        <v>8.6184106816152006</v>
      </c>
      <c r="J10" s="1272">
        <v>26.761474770456999</v>
      </c>
      <c r="K10" s="1272" t="s">
        <v>116</v>
      </c>
      <c r="L10" s="1272" t="s">
        <v>116</v>
      </c>
      <c r="M10" s="81"/>
      <c r="N10" s="81"/>
      <c r="O10" s="81"/>
      <c r="P10" s="81"/>
      <c r="Q10" s="81"/>
    </row>
    <row r="11" spans="1:19" ht="11.25" customHeight="1" x14ac:dyDescent="0.2">
      <c r="A11" s="1271" t="s">
        <v>2053</v>
      </c>
      <c r="B11" s="81">
        <v>453.51043843140297</v>
      </c>
      <c r="C11" s="81">
        <v>453.51043843140297</v>
      </c>
      <c r="D11" s="81">
        <v>51.041021584379102</v>
      </c>
      <c r="E11" s="1272">
        <v>9.8725015780799996</v>
      </c>
      <c r="F11" s="81">
        <v>318.04759488237403</v>
      </c>
      <c r="G11" s="1272">
        <v>58.9307755199046</v>
      </c>
      <c r="H11" s="1272">
        <v>1.0009999999999999</v>
      </c>
      <c r="I11" s="1272" t="s">
        <v>116</v>
      </c>
      <c r="J11" s="1272">
        <v>14.6175448666647</v>
      </c>
      <c r="K11" s="1272" t="s">
        <v>116</v>
      </c>
      <c r="L11" s="81" t="s">
        <v>116</v>
      </c>
      <c r="M11" s="28"/>
      <c r="N11" s="28"/>
      <c r="O11" s="28"/>
      <c r="P11" s="28"/>
      <c r="Q11" s="28"/>
    </row>
    <row r="12" spans="1:19" ht="11.25" customHeight="1" x14ac:dyDescent="0.2">
      <c r="A12" s="1269" t="s">
        <v>84</v>
      </c>
      <c r="B12" s="81">
        <v>290.90605927512399</v>
      </c>
      <c r="C12" s="81">
        <v>290.90605927512399</v>
      </c>
      <c r="D12" s="1272">
        <v>6.9317368428000004</v>
      </c>
      <c r="E12" s="1272">
        <v>3.23554064544</v>
      </c>
      <c r="F12" s="81">
        <v>242.51730122465801</v>
      </c>
      <c r="G12" s="1272">
        <v>23.616093621226</v>
      </c>
      <c r="H12" s="1272" t="s">
        <v>116</v>
      </c>
      <c r="I12" s="1272">
        <v>7.030953191</v>
      </c>
      <c r="J12" s="1272">
        <v>7.5744337499999999</v>
      </c>
      <c r="K12" s="1272" t="s">
        <v>116</v>
      </c>
      <c r="L12" s="81" t="s">
        <v>116</v>
      </c>
      <c r="M12" s="28"/>
      <c r="N12" s="28"/>
      <c r="O12" s="28"/>
      <c r="P12" s="28"/>
      <c r="Q12" s="28"/>
    </row>
    <row r="13" spans="1:19" ht="11.25" customHeight="1" x14ac:dyDescent="0.2">
      <c r="A13" s="1269" t="s">
        <v>85</v>
      </c>
      <c r="B13" s="81">
        <v>93.431419062955797</v>
      </c>
      <c r="C13" s="81">
        <v>93.431419062955797</v>
      </c>
      <c r="D13" s="81" t="s">
        <v>116</v>
      </c>
      <c r="E13" s="81" t="s">
        <v>116</v>
      </c>
      <c r="F13" s="81">
        <v>93.431419062955797</v>
      </c>
      <c r="G13" s="1272" t="s">
        <v>116</v>
      </c>
      <c r="H13" s="1272" t="s">
        <v>116</v>
      </c>
      <c r="I13" s="1272" t="s">
        <v>116</v>
      </c>
      <c r="J13" s="81" t="s">
        <v>116</v>
      </c>
      <c r="K13" s="81" t="s">
        <v>116</v>
      </c>
      <c r="L13" s="81" t="s">
        <v>116</v>
      </c>
      <c r="M13" s="28"/>
      <c r="N13" s="28"/>
      <c r="O13" s="28"/>
      <c r="P13" s="28"/>
      <c r="Q13" s="28"/>
    </row>
    <row r="14" spans="1:19" ht="3" customHeight="1" x14ac:dyDescent="0.2">
      <c r="A14" s="1269"/>
      <c r="B14" s="1276"/>
      <c r="C14" s="1276"/>
      <c r="D14" s="44"/>
      <c r="E14" s="44"/>
      <c r="F14" s="44"/>
      <c r="G14" s="1275"/>
      <c r="H14" s="1275"/>
      <c r="I14" s="1275"/>
      <c r="J14" s="44"/>
      <c r="K14" s="41"/>
      <c r="L14" s="41"/>
      <c r="M14" s="28"/>
      <c r="N14" s="28"/>
      <c r="O14" s="28"/>
      <c r="P14" s="28"/>
      <c r="Q14" s="28"/>
    </row>
    <row r="15" spans="1:19" ht="11.25" customHeight="1" x14ac:dyDescent="0.2">
      <c r="A15" s="1268" t="s">
        <v>457</v>
      </c>
      <c r="B15" s="1273">
        <v>5498.5936959782703</v>
      </c>
      <c r="C15" s="1273">
        <v>5363.7931142334801</v>
      </c>
      <c r="D15" s="1273">
        <v>238.09929436705499</v>
      </c>
      <c r="E15" s="1273">
        <v>78.312271937571296</v>
      </c>
      <c r="F15" s="1273">
        <v>3683.50730662156</v>
      </c>
      <c r="G15" s="1273">
        <v>1049.05858555503</v>
      </c>
      <c r="H15" s="1273">
        <v>111.14816561729</v>
      </c>
      <c r="I15" s="1273">
        <v>73.131232854352106</v>
      </c>
      <c r="J15" s="1273">
        <v>130.53625728062201</v>
      </c>
      <c r="K15" s="1273">
        <v>130.50881969377701</v>
      </c>
      <c r="L15" s="1274">
        <v>4.2917620510147998</v>
      </c>
      <c r="M15" s="28"/>
      <c r="N15" s="28"/>
      <c r="O15" s="28"/>
      <c r="P15" s="28"/>
      <c r="Q15" s="28"/>
    </row>
    <row r="16" spans="1:19" ht="11.25" customHeight="1" x14ac:dyDescent="0.2">
      <c r="A16" s="69" t="s">
        <v>82</v>
      </c>
      <c r="B16" s="81">
        <v>1928.0792632339801</v>
      </c>
      <c r="C16" s="81">
        <v>1833.4081494679699</v>
      </c>
      <c r="D16" s="81">
        <v>96.343206445580094</v>
      </c>
      <c r="E16" s="1272">
        <v>25.9037305659133</v>
      </c>
      <c r="F16" s="81">
        <v>1235.8092042630401</v>
      </c>
      <c r="G16" s="81">
        <v>325.29936276298298</v>
      </c>
      <c r="H16" s="1272">
        <v>47.991700671048697</v>
      </c>
      <c r="I16" s="1272">
        <v>24.257887328678599</v>
      </c>
      <c r="J16" s="81">
        <v>77.803057430728003</v>
      </c>
      <c r="K16" s="81">
        <v>90.379351714999999</v>
      </c>
      <c r="L16" s="1272">
        <v>4.2917620510147998</v>
      </c>
      <c r="M16" s="28"/>
      <c r="N16" s="28"/>
      <c r="O16" s="28"/>
      <c r="P16" s="28"/>
      <c r="Q16" s="28"/>
    </row>
    <row r="17" spans="1:18" ht="11.25" customHeight="1" x14ac:dyDescent="0.2">
      <c r="A17" s="1270" t="s">
        <v>83</v>
      </c>
      <c r="B17" s="81">
        <v>1754.5275489340499</v>
      </c>
      <c r="C17" s="81">
        <v>1735.8423493385901</v>
      </c>
      <c r="D17" s="81">
        <v>65.149986600818906</v>
      </c>
      <c r="E17" s="1272">
        <v>19.359555511356</v>
      </c>
      <c r="F17" s="81">
        <v>1052.39972393013</v>
      </c>
      <c r="G17" s="81">
        <v>529.75847514272004</v>
      </c>
      <c r="H17" s="1272">
        <v>13.664903768363599</v>
      </c>
      <c r="I17" s="1272">
        <v>29.326370115525499</v>
      </c>
      <c r="J17" s="1272">
        <v>26.1833342696724</v>
      </c>
      <c r="K17" s="1272">
        <v>18.685199595457</v>
      </c>
      <c r="L17" s="1272" t="s">
        <v>116</v>
      </c>
      <c r="M17" s="28"/>
      <c r="N17" s="28"/>
      <c r="O17" s="28"/>
      <c r="P17" s="28"/>
      <c r="Q17" s="28"/>
    </row>
    <row r="18" spans="1:18" ht="11.25" customHeight="1" x14ac:dyDescent="0.2">
      <c r="A18" s="1270" t="s">
        <v>2051</v>
      </c>
      <c r="B18" s="81">
        <v>698.70879298857506</v>
      </c>
      <c r="C18" s="81">
        <v>684.295477796255</v>
      </c>
      <c r="D18" s="1272">
        <v>16.953188004414098</v>
      </c>
      <c r="E18" s="1272">
        <v>12.866239224321999</v>
      </c>
      <c r="F18" s="81">
        <v>518.73174212817298</v>
      </c>
      <c r="G18" s="81">
        <v>103.09545278624</v>
      </c>
      <c r="H18" s="1272">
        <v>24.923686903105999</v>
      </c>
      <c r="I18" s="1272" t="s">
        <v>116</v>
      </c>
      <c r="J18" s="1272">
        <v>7.7251687499999999</v>
      </c>
      <c r="K18" s="1272">
        <v>14.413315192320001</v>
      </c>
      <c r="L18" s="81" t="s">
        <v>116</v>
      </c>
      <c r="M18" s="28"/>
      <c r="N18" s="28"/>
      <c r="O18" s="28"/>
      <c r="P18" s="28"/>
      <c r="Q18" s="28"/>
    </row>
    <row r="19" spans="1:18" ht="11.25" customHeight="1" x14ac:dyDescent="0.2">
      <c r="A19" s="1270" t="s">
        <v>2052</v>
      </c>
      <c r="B19" s="81">
        <v>378.30024058792702</v>
      </c>
      <c r="C19" s="81">
        <v>378.30024058792702</v>
      </c>
      <c r="D19" s="1272">
        <v>32.875549681800003</v>
      </c>
      <c r="E19" s="1272">
        <v>20.182746635979999</v>
      </c>
      <c r="F19" s="81">
        <v>259.90976118669403</v>
      </c>
      <c r="G19" s="1272">
        <v>22.565731913580802</v>
      </c>
      <c r="H19" s="1272">
        <v>18.889559057772001</v>
      </c>
      <c r="I19" s="1272">
        <v>12.258016806400001</v>
      </c>
      <c r="J19" s="1272">
        <v>11.6188753057</v>
      </c>
      <c r="K19" s="1272" t="s">
        <v>116</v>
      </c>
      <c r="L19" s="81" t="s">
        <v>116</v>
      </c>
      <c r="M19" s="28"/>
      <c r="N19" s="28"/>
      <c r="O19" s="28"/>
      <c r="P19" s="28"/>
      <c r="Q19" s="28"/>
    </row>
    <row r="20" spans="1:18" ht="11.25" customHeight="1" x14ac:dyDescent="0.2">
      <c r="A20" s="1271" t="s">
        <v>2053</v>
      </c>
      <c r="B20" s="81">
        <v>348.43597808819499</v>
      </c>
      <c r="C20" s="81">
        <v>348.43597808819499</v>
      </c>
      <c r="D20" s="1272">
        <v>20.192139095000002</v>
      </c>
      <c r="E20" s="1272" t="s">
        <v>116</v>
      </c>
      <c r="F20" s="81">
        <v>297.47119860171802</v>
      </c>
      <c r="G20" s="1272">
        <v>22.588473470847401</v>
      </c>
      <c r="H20" s="1272" t="s">
        <v>116</v>
      </c>
      <c r="I20" s="1272">
        <v>7.2889586037480001</v>
      </c>
      <c r="J20" s="1272">
        <v>0.89520831688199998</v>
      </c>
      <c r="K20" s="1272" t="s">
        <v>116</v>
      </c>
      <c r="L20" s="81" t="s">
        <v>116</v>
      </c>
      <c r="M20" s="28"/>
      <c r="N20" s="28"/>
      <c r="O20" s="28"/>
      <c r="P20" s="28"/>
      <c r="Q20" s="28"/>
    </row>
    <row r="21" spans="1:18" ht="11.25" customHeight="1" x14ac:dyDescent="0.2">
      <c r="A21" s="1269" t="s">
        <v>84</v>
      </c>
      <c r="B21" s="81">
        <v>321.88390866733903</v>
      </c>
      <c r="C21" s="81">
        <v>314.85295547633899</v>
      </c>
      <c r="D21" s="1272">
        <v>3.5066058477622</v>
      </c>
      <c r="E21" s="1272" t="s">
        <v>116</v>
      </c>
      <c r="F21" s="81">
        <v>268.986475268616</v>
      </c>
      <c r="G21" s="1272">
        <v>36.681559142959998</v>
      </c>
      <c r="H21" s="1272">
        <v>5.6783152169999997</v>
      </c>
      <c r="I21" s="1272" t="s">
        <v>116</v>
      </c>
      <c r="J21" s="1272" t="s">
        <v>116</v>
      </c>
      <c r="K21" s="1272">
        <v>7.030953191</v>
      </c>
      <c r="L21" s="81" t="s">
        <v>116</v>
      </c>
      <c r="M21" s="28"/>
      <c r="N21" s="28"/>
      <c r="O21" s="28"/>
      <c r="P21" s="28"/>
      <c r="Q21" s="28"/>
    </row>
    <row r="22" spans="1:18" ht="11.25" customHeight="1" x14ac:dyDescent="0.2">
      <c r="A22" s="1269" t="s">
        <v>85</v>
      </c>
      <c r="B22" s="81">
        <v>68.657963478205502</v>
      </c>
      <c r="C22" s="81">
        <v>68.657963478205502</v>
      </c>
      <c r="D22" s="1272">
        <v>3.07861869168</v>
      </c>
      <c r="E22" s="81" t="s">
        <v>116</v>
      </c>
      <c r="F22" s="81">
        <v>50.199201243185499</v>
      </c>
      <c r="G22" s="1272">
        <v>9.0695303356999997</v>
      </c>
      <c r="H22" s="1272" t="s">
        <v>116</v>
      </c>
      <c r="I22" s="81" t="s">
        <v>116</v>
      </c>
      <c r="J22" s="1272">
        <v>6.3106132076400003</v>
      </c>
      <c r="K22" s="1272" t="s">
        <v>116</v>
      </c>
      <c r="L22" s="81" t="s">
        <v>116</v>
      </c>
      <c r="M22" s="28"/>
      <c r="N22" s="28"/>
      <c r="O22" s="28"/>
      <c r="P22" s="28"/>
      <c r="Q22" s="28"/>
    </row>
    <row r="23" spans="1:18" ht="5.25" customHeight="1" thickBot="1" x14ac:dyDescent="0.25">
      <c r="A23" s="395"/>
      <c r="B23" s="395"/>
      <c r="C23" s="395"/>
      <c r="D23" s="395"/>
      <c r="E23" s="395"/>
      <c r="F23" s="395"/>
      <c r="G23" s="395"/>
      <c r="H23" s="395"/>
      <c r="I23" s="395"/>
      <c r="J23" s="396"/>
      <c r="K23" s="396"/>
      <c r="L23" s="396"/>
      <c r="M23" s="28"/>
      <c r="N23" s="28"/>
      <c r="O23" s="28"/>
      <c r="P23" s="28"/>
      <c r="Q23" s="28"/>
    </row>
    <row r="24" spans="1:18" ht="9.5" thickTop="1" x14ac:dyDescent="0.2">
      <c r="A24" s="1524" t="s">
        <v>2151</v>
      </c>
      <c r="B24" s="1524"/>
      <c r="C24" s="1524"/>
      <c r="D24" s="1524"/>
      <c r="E24" s="1524"/>
      <c r="F24" s="1524"/>
      <c r="G24" s="1524"/>
      <c r="H24" s="1524"/>
      <c r="I24" s="1524"/>
      <c r="J24" s="1524"/>
      <c r="K24" s="1524"/>
      <c r="L24" s="1524"/>
      <c r="M24" s="28"/>
      <c r="N24" s="28"/>
      <c r="O24" s="28"/>
      <c r="P24" s="28"/>
      <c r="Q24" s="28"/>
    </row>
    <row r="25" spans="1:18" ht="9" customHeight="1" x14ac:dyDescent="0.2">
      <c r="A25" s="1139" t="s">
        <v>1847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28"/>
      <c r="N25" s="28"/>
      <c r="O25" s="28"/>
      <c r="P25" s="28"/>
      <c r="Q25" s="28"/>
    </row>
    <row r="26" spans="1:18" s="205" customFormat="1" ht="9" customHeight="1" x14ac:dyDescent="0.35">
      <c r="A26" s="886" t="s">
        <v>1312</v>
      </c>
      <c r="B26" s="36"/>
      <c r="C26" s="36"/>
      <c r="G26" s="1138"/>
      <c r="H26" s="1138"/>
      <c r="I26" s="1138"/>
      <c r="M26" s="28"/>
      <c r="N26" s="28"/>
      <c r="O26" s="28"/>
      <c r="P26" s="28"/>
      <c r="Q26" s="28"/>
      <c r="R26" s="28"/>
    </row>
    <row r="30" spans="1:18" ht="12.75" customHeight="1" x14ac:dyDescent="0.2">
      <c r="R30" s="36"/>
    </row>
    <row r="31" spans="1:18" ht="12.75" customHeight="1" x14ac:dyDescent="0.2">
      <c r="R31" s="36"/>
    </row>
    <row r="32" spans="1:18" ht="12.75" customHeight="1" x14ac:dyDescent="0.2">
      <c r="R32" s="36"/>
    </row>
    <row r="33" spans="2:18" ht="12.75" customHeight="1" x14ac:dyDescent="0.2">
      <c r="R33" s="36"/>
    </row>
    <row r="34" spans="2:18" ht="12.75" customHeight="1" x14ac:dyDescent="0.2">
      <c r="R34" s="36"/>
    </row>
    <row r="35" spans="2:18" ht="12.75" customHeight="1" x14ac:dyDescent="0.2">
      <c r="R35" s="36"/>
    </row>
    <row r="36" spans="2:18" ht="12.75" customHeight="1" x14ac:dyDescent="0.2">
      <c r="B36" s="51"/>
      <c r="C36" s="51"/>
      <c r="D36" s="51"/>
      <c r="E36" s="51"/>
      <c r="F36" s="51"/>
      <c r="G36" s="51"/>
      <c r="H36" s="1315"/>
      <c r="I36" s="1315"/>
      <c r="J36" s="1315"/>
      <c r="K36" s="51"/>
      <c r="L36" s="51"/>
      <c r="M36" s="51"/>
      <c r="R36" s="36"/>
    </row>
    <row r="37" spans="2:18" ht="12.75" customHeight="1" x14ac:dyDescent="0.2">
      <c r="R37" s="36"/>
    </row>
    <row r="38" spans="2:18" ht="12.75" customHeight="1" x14ac:dyDescent="0.2">
      <c r="R38" s="36"/>
    </row>
    <row r="39" spans="2:18" ht="12.75" customHeight="1" x14ac:dyDescent="0.2">
      <c r="R39" s="36"/>
    </row>
    <row r="40" spans="2:18" ht="12.75" customHeight="1" x14ac:dyDescent="0.2">
      <c r="R40" s="36"/>
    </row>
    <row r="41" spans="2:18" ht="12.75" customHeight="1" x14ac:dyDescent="0.2">
      <c r="R41" s="36"/>
    </row>
  </sheetData>
  <mergeCells count="13">
    <mergeCell ref="A24:L24"/>
    <mergeCell ref="K3:K4"/>
    <mergeCell ref="L3:L4"/>
    <mergeCell ref="A1:L1"/>
    <mergeCell ref="F3:F4"/>
    <mergeCell ref="G3:G4"/>
    <mergeCell ref="H3:H4"/>
    <mergeCell ref="I3:I4"/>
    <mergeCell ref="J3:J4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57"/>
  <dimension ref="A1:J20"/>
  <sheetViews>
    <sheetView showGridLines="0" zoomScaleSheetLayoutView="100" workbookViewId="0">
      <selection sqref="A1:J1"/>
    </sheetView>
  </sheetViews>
  <sheetFormatPr defaultColWidth="9.453125" defaultRowHeight="9" x14ac:dyDescent="0.2"/>
  <cols>
    <col min="1" max="1" width="20.453125" style="36" customWidth="1"/>
    <col min="2" max="10" width="7.453125" style="36" customWidth="1"/>
    <col min="11" max="16384" width="9.453125" style="36"/>
  </cols>
  <sheetData>
    <row r="1" spans="1:10" s="28" customFormat="1" ht="27.65" customHeight="1" x14ac:dyDescent="0.2">
      <c r="A1" s="1469" t="s">
        <v>1550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0" ht="12" customHeight="1" x14ac:dyDescent="0.2">
      <c r="A2" s="45">
        <v>2024</v>
      </c>
      <c r="D2" s="52"/>
    </row>
    <row r="3" spans="1:10" ht="18" customHeight="1" x14ac:dyDescent="0.2">
      <c r="A3" s="687" t="s">
        <v>1410</v>
      </c>
      <c r="B3" s="1419" t="s">
        <v>332</v>
      </c>
      <c r="C3" s="1419"/>
      <c r="D3" s="1419"/>
      <c r="E3" s="1419" t="s">
        <v>1411</v>
      </c>
      <c r="F3" s="1419"/>
      <c r="G3" s="1419"/>
      <c r="H3" s="1419" t="s">
        <v>1412</v>
      </c>
      <c r="I3" s="1419"/>
      <c r="J3" s="1419"/>
    </row>
    <row r="4" spans="1:10" ht="18" customHeight="1" x14ac:dyDescent="0.2">
      <c r="A4" s="399" t="s">
        <v>1413</v>
      </c>
      <c r="B4" s="1054" t="s">
        <v>1408</v>
      </c>
      <c r="C4" s="1054" t="s">
        <v>1176</v>
      </c>
      <c r="D4" s="1054" t="s">
        <v>1177</v>
      </c>
      <c r="E4" s="1054" t="s">
        <v>1408</v>
      </c>
      <c r="F4" s="1054" t="s">
        <v>1176</v>
      </c>
      <c r="G4" s="1054" t="s">
        <v>1177</v>
      </c>
      <c r="H4" s="1054" t="s">
        <v>1408</v>
      </c>
      <c r="I4" s="1054" t="s">
        <v>1176</v>
      </c>
      <c r="J4" s="1054" t="s">
        <v>1177</v>
      </c>
    </row>
    <row r="5" spans="1:10" ht="5.15" customHeight="1" x14ac:dyDescent="0.2"/>
    <row r="6" spans="1:10" s="28" customFormat="1" ht="11.15" customHeight="1" x14ac:dyDescent="0.2">
      <c r="A6" s="59" t="s">
        <v>2150</v>
      </c>
      <c r="B6" s="60">
        <v>23143.079978009999</v>
      </c>
      <c r="C6" s="60">
        <v>814.43318319999992</v>
      </c>
      <c r="D6" s="60">
        <v>102.14466125289999</v>
      </c>
      <c r="E6" s="60">
        <v>516301.9915419998</v>
      </c>
      <c r="F6" s="60">
        <v>10867.588985930999</v>
      </c>
      <c r="G6" s="60">
        <v>7304.85915752867</v>
      </c>
      <c r="H6" s="60">
        <v>374757.26184104005</v>
      </c>
      <c r="I6" s="60">
        <v>7311.4750203819995</v>
      </c>
      <c r="J6" s="60">
        <v>5032.6681345096595</v>
      </c>
    </row>
    <row r="7" spans="1:10" s="28" customFormat="1" ht="11.15" customHeight="1" x14ac:dyDescent="0.2">
      <c r="A7" s="361" t="s">
        <v>56</v>
      </c>
      <c r="B7" s="61" t="s">
        <v>479</v>
      </c>
      <c r="C7" s="61" t="s">
        <v>479</v>
      </c>
      <c r="D7" s="61" t="s">
        <v>479</v>
      </c>
      <c r="E7" s="61">
        <v>32051.272009999997</v>
      </c>
      <c r="F7" s="61">
        <v>226.63495500000002</v>
      </c>
      <c r="G7" s="61">
        <v>462.89411412199991</v>
      </c>
      <c r="H7" s="61">
        <v>6871.9885199999999</v>
      </c>
      <c r="I7" s="61">
        <v>27.642392999999998</v>
      </c>
      <c r="J7" s="61">
        <v>35.039739044999997</v>
      </c>
    </row>
    <row r="8" spans="1:10" s="28" customFormat="1" ht="11.15" customHeight="1" x14ac:dyDescent="0.2">
      <c r="A8" s="361" t="s">
        <v>58</v>
      </c>
      <c r="B8" s="61" t="s">
        <v>479</v>
      </c>
      <c r="C8" s="61" t="s">
        <v>479</v>
      </c>
      <c r="D8" s="61" t="s">
        <v>479</v>
      </c>
      <c r="E8" s="61" t="s">
        <v>479</v>
      </c>
      <c r="F8" s="61" t="s">
        <v>479</v>
      </c>
      <c r="G8" s="61" t="s">
        <v>479</v>
      </c>
      <c r="H8" s="61">
        <v>752.08544999999992</v>
      </c>
      <c r="I8" s="61">
        <v>152.70527900000002</v>
      </c>
      <c r="J8" s="61">
        <v>16.941279379999997</v>
      </c>
    </row>
    <row r="9" spans="1:10" s="28" customFormat="1" ht="11.15" customHeight="1" x14ac:dyDescent="0.2">
      <c r="A9" s="361" t="s">
        <v>1382</v>
      </c>
      <c r="B9" s="61" t="s">
        <v>479</v>
      </c>
      <c r="C9" s="61" t="s">
        <v>479</v>
      </c>
      <c r="D9" s="61" t="s">
        <v>479</v>
      </c>
      <c r="E9" s="61" t="s">
        <v>479</v>
      </c>
      <c r="F9" s="61" t="s">
        <v>479</v>
      </c>
      <c r="G9" s="61" t="s">
        <v>479</v>
      </c>
      <c r="H9" s="61">
        <v>18825.988000000001</v>
      </c>
      <c r="I9" s="61">
        <v>108.6746</v>
      </c>
      <c r="J9" s="61">
        <v>283.62224949999995</v>
      </c>
    </row>
    <row r="10" spans="1:10" s="28" customFormat="1" ht="11.15" customHeight="1" x14ac:dyDescent="0.2">
      <c r="A10" s="361" t="s">
        <v>65</v>
      </c>
      <c r="B10" s="61">
        <v>20397.85396</v>
      </c>
      <c r="C10" s="61">
        <v>748.53298479999989</v>
      </c>
      <c r="D10" s="61">
        <v>94.568524507699991</v>
      </c>
      <c r="E10" s="61">
        <v>346576.91957699979</v>
      </c>
      <c r="F10" s="61">
        <v>9717.9479463999978</v>
      </c>
      <c r="G10" s="61">
        <v>4850.3384207555491</v>
      </c>
      <c r="H10" s="61">
        <v>265434.09252200002</v>
      </c>
      <c r="I10" s="61">
        <v>6368.8317654999983</v>
      </c>
      <c r="J10" s="61">
        <v>3426.0407712577003</v>
      </c>
    </row>
    <row r="11" spans="1:10" s="28" customFormat="1" ht="11.15" customHeight="1" x14ac:dyDescent="0.2">
      <c r="A11" s="361" t="s">
        <v>68</v>
      </c>
      <c r="B11" s="61" t="s">
        <v>479</v>
      </c>
      <c r="C11" s="61" t="s">
        <v>479</v>
      </c>
      <c r="D11" s="61" t="s">
        <v>479</v>
      </c>
      <c r="E11" s="61">
        <v>5503.4680000000008</v>
      </c>
      <c r="F11" s="61">
        <v>30.046100000000003</v>
      </c>
      <c r="G11" s="61">
        <v>37.063955399999998</v>
      </c>
      <c r="H11" s="61">
        <v>5814.0259999999998</v>
      </c>
      <c r="I11" s="61">
        <v>66.453800000000001</v>
      </c>
      <c r="J11" s="61">
        <v>52.281084499999999</v>
      </c>
    </row>
    <row r="12" spans="1:10" s="28" customFormat="1" ht="11.15" customHeight="1" x14ac:dyDescent="0.2">
      <c r="A12" s="361" t="s">
        <v>70</v>
      </c>
      <c r="B12" s="61" t="s">
        <v>479</v>
      </c>
      <c r="C12" s="61" t="s">
        <v>479</v>
      </c>
      <c r="D12" s="61" t="s">
        <v>479</v>
      </c>
      <c r="E12" s="61">
        <v>1125.0502299999998</v>
      </c>
      <c r="F12" s="61">
        <v>15.961644000000001</v>
      </c>
      <c r="G12" s="61">
        <v>14.809671343000002</v>
      </c>
      <c r="H12" s="61" t="s">
        <v>479</v>
      </c>
      <c r="I12" s="61" t="s">
        <v>479</v>
      </c>
      <c r="J12" s="61" t="s">
        <v>479</v>
      </c>
    </row>
    <row r="13" spans="1:10" s="28" customFormat="1" ht="11.15" customHeight="1" x14ac:dyDescent="0.2">
      <c r="A13" s="361" t="s">
        <v>74</v>
      </c>
      <c r="B13" s="61" t="s">
        <v>479</v>
      </c>
      <c r="C13" s="61" t="s">
        <v>479</v>
      </c>
      <c r="D13" s="61" t="s">
        <v>479</v>
      </c>
      <c r="E13" s="61">
        <v>26083.093534800002</v>
      </c>
      <c r="F13" s="61">
        <v>169.76755894000001</v>
      </c>
      <c r="G13" s="61">
        <v>411.11989385826001</v>
      </c>
      <c r="H13" s="61">
        <v>12950.591686600001</v>
      </c>
      <c r="I13" s="61">
        <v>108.35261265999999</v>
      </c>
      <c r="J13" s="61">
        <v>210.35609090515999</v>
      </c>
    </row>
    <row r="14" spans="1:10" s="28" customFormat="1" ht="11.15" customHeight="1" x14ac:dyDescent="0.2">
      <c r="A14" s="361" t="s">
        <v>78</v>
      </c>
      <c r="B14" s="61" t="s">
        <v>479</v>
      </c>
      <c r="C14" s="61" t="s">
        <v>479</v>
      </c>
      <c r="D14" s="61" t="s">
        <v>479</v>
      </c>
      <c r="E14" s="61">
        <v>65905.771506999998</v>
      </c>
      <c r="F14" s="61">
        <v>354.08912329999998</v>
      </c>
      <c r="G14" s="61">
        <v>986.53833448920011</v>
      </c>
      <c r="H14" s="61">
        <v>36023.953938000006</v>
      </c>
      <c r="I14" s="61">
        <v>248.01002510000004</v>
      </c>
      <c r="J14" s="61">
        <v>543.35344282260007</v>
      </c>
    </row>
    <row r="15" spans="1:10" s="28" customFormat="1" ht="11.15" customHeight="1" x14ac:dyDescent="0.2">
      <c r="A15" s="361" t="s">
        <v>80</v>
      </c>
      <c r="B15" s="61" t="s">
        <v>479</v>
      </c>
      <c r="C15" s="61" t="s">
        <v>479</v>
      </c>
      <c r="D15" s="61" t="s">
        <v>479</v>
      </c>
      <c r="E15" s="61">
        <v>11099.811677000002</v>
      </c>
      <c r="F15" s="61">
        <v>124.2474115</v>
      </c>
      <c r="G15" s="61">
        <v>193.370066944</v>
      </c>
      <c r="H15" s="61" t="s">
        <v>479</v>
      </c>
      <c r="I15" s="61" t="s">
        <v>479</v>
      </c>
      <c r="J15" s="61" t="s">
        <v>479</v>
      </c>
    </row>
    <row r="16" spans="1:10" s="28" customFormat="1" ht="11.15" customHeight="1" x14ac:dyDescent="0.2">
      <c r="A16" s="361" t="s">
        <v>1549</v>
      </c>
      <c r="B16" s="61">
        <v>2745.2260180099988</v>
      </c>
      <c r="C16" s="61">
        <v>65.900198399999994</v>
      </c>
      <c r="D16" s="61">
        <v>7.5761367452000004</v>
      </c>
      <c r="E16" s="61">
        <v>14536.802006200003</v>
      </c>
      <c r="F16" s="61">
        <v>149.31934679100002</v>
      </c>
      <c r="G16" s="61">
        <v>168.74616731665998</v>
      </c>
      <c r="H16" s="61">
        <v>27203.949404439998</v>
      </c>
      <c r="I16" s="61">
        <v>218.57436312199999</v>
      </c>
      <c r="J16" s="61">
        <v>454.58113200719998</v>
      </c>
    </row>
    <row r="17" spans="1:10" s="28" customFormat="1" ht="5.15" customHeight="1" thickBot="1" x14ac:dyDescent="0.25">
      <c r="A17" s="395"/>
      <c r="B17" s="396"/>
      <c r="C17" s="396"/>
      <c r="D17" s="396"/>
      <c r="E17" s="396"/>
      <c r="F17" s="396"/>
      <c r="G17" s="396"/>
      <c r="H17" s="396"/>
      <c r="I17" s="396"/>
      <c r="J17" s="396"/>
    </row>
    <row r="18" spans="1:10" s="118" customFormat="1" ht="9" customHeight="1" thickTop="1" x14ac:dyDescent="0.35">
      <c r="A18" s="200" t="s">
        <v>1414</v>
      </c>
      <c r="B18" s="1255"/>
      <c r="C18" s="1255"/>
      <c r="D18" s="1255"/>
      <c r="E18" s="1255"/>
      <c r="F18" s="1255"/>
      <c r="G18" s="1255"/>
      <c r="H18" s="1255"/>
      <c r="I18" s="1255"/>
      <c r="J18" s="1255"/>
    </row>
    <row r="19" spans="1:10" s="118" customFormat="1" ht="9" customHeight="1" x14ac:dyDescent="0.35">
      <c r="A19" s="1256" t="s">
        <v>2245</v>
      </c>
      <c r="B19" s="1257"/>
      <c r="C19" s="1257"/>
      <c r="D19" s="1257"/>
    </row>
    <row r="20" spans="1:10" s="1258" customFormat="1" ht="9" customHeight="1" x14ac:dyDescent="0.35">
      <c r="A20" s="886" t="s">
        <v>1758</v>
      </c>
    </row>
  </sheetData>
  <mergeCells count="4">
    <mergeCell ref="E3:G3"/>
    <mergeCell ref="H3:J3"/>
    <mergeCell ref="A1:J1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58"/>
  <dimension ref="A1:E29"/>
  <sheetViews>
    <sheetView showGridLines="0" zoomScaleSheetLayoutView="100" workbookViewId="0">
      <selection sqref="A1:D1"/>
    </sheetView>
  </sheetViews>
  <sheetFormatPr defaultColWidth="9.54296875" defaultRowHeight="9" x14ac:dyDescent="0.2"/>
  <cols>
    <col min="1" max="1" width="38.453125" style="36" customWidth="1"/>
    <col min="2" max="4" width="8.54296875" style="36" customWidth="1"/>
    <col min="5" max="5" width="2.54296875" style="28" customWidth="1"/>
    <col min="6" max="16384" width="9.54296875" style="36"/>
  </cols>
  <sheetData>
    <row r="1" spans="1:4" s="28" customFormat="1" ht="28.4" customHeight="1" x14ac:dyDescent="0.2">
      <c r="A1" s="1469" t="s">
        <v>2014</v>
      </c>
      <c r="B1" s="1469"/>
      <c r="C1" s="1469"/>
      <c r="D1" s="1469"/>
    </row>
    <row r="2" spans="1:4" ht="15" customHeight="1" x14ac:dyDescent="0.2">
      <c r="A2" s="45">
        <v>2024</v>
      </c>
    </row>
    <row r="3" spans="1:4" ht="17.899999999999999" customHeight="1" x14ac:dyDescent="0.2">
      <c r="A3" s="1498" t="s">
        <v>1969</v>
      </c>
      <c r="B3" s="1527" t="s">
        <v>1</v>
      </c>
      <c r="C3" s="1528"/>
      <c r="D3" s="1417"/>
    </row>
    <row r="4" spans="1:4" ht="17.899999999999999" customHeight="1" x14ac:dyDescent="0.2">
      <c r="A4" s="1498"/>
      <c r="B4" s="1054" t="s">
        <v>1415</v>
      </c>
      <c r="C4" s="1054" t="s">
        <v>1178</v>
      </c>
      <c r="D4" s="1054" t="s">
        <v>1179</v>
      </c>
    </row>
    <row r="5" spans="1:4" ht="5.25" customHeight="1" x14ac:dyDescent="0.2"/>
    <row r="6" spans="1:4" s="28" customFormat="1" ht="11.15" customHeight="1" x14ac:dyDescent="0.2">
      <c r="A6" s="59" t="s">
        <v>6</v>
      </c>
      <c r="B6" s="60">
        <v>796764.13285304001</v>
      </c>
      <c r="C6" s="60">
        <v>18993.497189512997</v>
      </c>
      <c r="D6" s="60">
        <v>12439.67195329123</v>
      </c>
    </row>
    <row r="7" spans="1:4" s="28" customFormat="1" ht="11.15" customHeight="1" x14ac:dyDescent="0.2">
      <c r="A7" s="406" t="s">
        <v>89</v>
      </c>
      <c r="B7" s="61">
        <v>67195.771139999997</v>
      </c>
      <c r="C7" s="61">
        <v>2177.810538700001</v>
      </c>
      <c r="D7" s="61">
        <v>1222.6816451733996</v>
      </c>
    </row>
    <row r="8" spans="1:4" s="28" customFormat="1" ht="11.15" customHeight="1" x14ac:dyDescent="0.2">
      <c r="A8" s="406" t="s">
        <v>90</v>
      </c>
      <c r="B8" s="61" t="s">
        <v>116</v>
      </c>
      <c r="C8" s="61" t="s">
        <v>116</v>
      </c>
      <c r="D8" s="61" t="s">
        <v>116</v>
      </c>
    </row>
    <row r="9" spans="1:4" s="28" customFormat="1" ht="11.15" customHeight="1" x14ac:dyDescent="0.2">
      <c r="A9" s="406" t="s">
        <v>91</v>
      </c>
      <c r="B9" s="61">
        <v>15533.304164500001</v>
      </c>
      <c r="C9" s="61">
        <v>1885.0839030600002</v>
      </c>
      <c r="D9" s="61">
        <v>377.82490903209987</v>
      </c>
    </row>
    <row r="10" spans="1:4" s="28" customFormat="1" ht="11.15" customHeight="1" x14ac:dyDescent="0.2">
      <c r="A10" s="406" t="s">
        <v>92</v>
      </c>
      <c r="B10" s="61">
        <v>179769.34714220007</v>
      </c>
      <c r="C10" s="61">
        <v>4080.7427099549996</v>
      </c>
      <c r="D10" s="61">
        <v>3039.8821433967605</v>
      </c>
    </row>
    <row r="11" spans="1:4" s="28" customFormat="1" ht="11.15" customHeight="1" x14ac:dyDescent="0.2">
      <c r="A11" s="406" t="s">
        <v>93</v>
      </c>
      <c r="B11" s="61">
        <v>11413.345066999998</v>
      </c>
      <c r="C11" s="61">
        <v>214.49999320000001</v>
      </c>
      <c r="D11" s="61">
        <v>153.00840209739999</v>
      </c>
    </row>
    <row r="12" spans="1:4" s="28" customFormat="1" ht="11.15" customHeight="1" x14ac:dyDescent="0.2">
      <c r="A12" s="406" t="s">
        <v>94</v>
      </c>
      <c r="B12" s="61">
        <v>45968.038279</v>
      </c>
      <c r="C12" s="61">
        <v>1319.3712931</v>
      </c>
      <c r="D12" s="61">
        <v>730.69674650780019</v>
      </c>
    </row>
    <row r="13" spans="1:4" s="28" customFormat="1" ht="11.15" customHeight="1" x14ac:dyDescent="0.2">
      <c r="A13" s="406" t="s">
        <v>95</v>
      </c>
      <c r="B13" s="61">
        <v>5724.9757579999996</v>
      </c>
      <c r="C13" s="61">
        <v>382.381755</v>
      </c>
      <c r="D13" s="61">
        <v>97.532495163099981</v>
      </c>
    </row>
    <row r="14" spans="1:4" s="28" customFormat="1" ht="11.15" customHeight="1" x14ac:dyDescent="0.2">
      <c r="A14" s="406" t="s">
        <v>96</v>
      </c>
      <c r="B14" s="61">
        <v>71336.278138420006</v>
      </c>
      <c r="C14" s="61">
        <v>1786.2981673650002</v>
      </c>
      <c r="D14" s="61">
        <v>1269.5868561264997</v>
      </c>
    </row>
    <row r="15" spans="1:4" s="28" customFormat="1" ht="11.15" customHeight="1" x14ac:dyDescent="0.2">
      <c r="A15" s="406" t="s">
        <v>97</v>
      </c>
      <c r="B15" s="61">
        <v>40210.313049100005</v>
      </c>
      <c r="C15" s="61">
        <v>1470.4940336900004</v>
      </c>
      <c r="D15" s="61">
        <v>719.39379068719995</v>
      </c>
    </row>
    <row r="16" spans="1:4" s="28" customFormat="1" ht="11.15" customHeight="1" x14ac:dyDescent="0.2">
      <c r="A16" s="406" t="s">
        <v>98</v>
      </c>
      <c r="B16" s="61">
        <v>59258.056387000004</v>
      </c>
      <c r="C16" s="61">
        <v>1385.9881136000006</v>
      </c>
      <c r="D16" s="61">
        <v>1148.5366287410502</v>
      </c>
    </row>
    <row r="17" spans="1:4" s="28" customFormat="1" ht="11.15" customHeight="1" x14ac:dyDescent="0.2">
      <c r="A17" s="406" t="s">
        <v>99</v>
      </c>
      <c r="B17" s="61">
        <v>21149.690219900003</v>
      </c>
      <c r="C17" s="61">
        <v>341.82865496000005</v>
      </c>
      <c r="D17" s="61">
        <v>272.12346810459997</v>
      </c>
    </row>
    <row r="18" spans="1:4" s="28" customFormat="1" ht="11.15" customHeight="1" x14ac:dyDescent="0.2">
      <c r="A18" s="406" t="s">
        <v>100</v>
      </c>
      <c r="B18" s="61">
        <v>75188.0793347</v>
      </c>
      <c r="C18" s="61">
        <v>878.47963763999985</v>
      </c>
      <c r="D18" s="61">
        <v>774.26276663685996</v>
      </c>
    </row>
    <row r="19" spans="1:4" s="28" customFormat="1" ht="11.15" customHeight="1" x14ac:dyDescent="0.2">
      <c r="A19" s="406" t="s">
        <v>101</v>
      </c>
      <c r="B19" s="61">
        <v>23816.747447679998</v>
      </c>
      <c r="C19" s="61">
        <v>170.10662385099997</v>
      </c>
      <c r="D19" s="61">
        <v>206.91986690709999</v>
      </c>
    </row>
    <row r="20" spans="1:4" s="28" customFormat="1" ht="11.15" customHeight="1" x14ac:dyDescent="0.2">
      <c r="A20" s="406" t="s">
        <v>102</v>
      </c>
      <c r="B20" s="61">
        <v>7519.767311999999</v>
      </c>
      <c r="C20" s="61">
        <v>459.58455030000005</v>
      </c>
      <c r="D20" s="61">
        <v>146.91893811349996</v>
      </c>
    </row>
    <row r="21" spans="1:4" s="28" customFormat="1" ht="11.15" customHeight="1" x14ac:dyDescent="0.2">
      <c r="A21" s="406" t="s">
        <v>103</v>
      </c>
      <c r="B21" s="61">
        <v>46846.189277999998</v>
      </c>
      <c r="C21" s="61">
        <v>1011.1003516</v>
      </c>
      <c r="D21" s="61">
        <v>685.00402098350014</v>
      </c>
    </row>
    <row r="22" spans="1:4" s="28" customFormat="1" ht="11.15" customHeight="1" x14ac:dyDescent="0.2">
      <c r="A22" s="406" t="s">
        <v>104</v>
      </c>
      <c r="B22" s="61">
        <v>33259.438642899993</v>
      </c>
      <c r="C22" s="61">
        <v>492.81398338000008</v>
      </c>
      <c r="D22" s="61">
        <v>279.60586578246</v>
      </c>
    </row>
    <row r="23" spans="1:4" s="28" customFormat="1" ht="11.15" customHeight="1" x14ac:dyDescent="0.2">
      <c r="A23" s="406" t="s">
        <v>105</v>
      </c>
      <c r="B23" s="61" t="s">
        <v>116</v>
      </c>
      <c r="C23" s="61" t="s">
        <v>116</v>
      </c>
      <c r="D23" s="61" t="s">
        <v>116</v>
      </c>
    </row>
    <row r="24" spans="1:4" s="28" customFormat="1" ht="11.15" customHeight="1" x14ac:dyDescent="0.2">
      <c r="A24" s="406" t="s">
        <v>106</v>
      </c>
      <c r="B24" s="61">
        <v>74054.023107439993</v>
      </c>
      <c r="C24" s="61">
        <v>755.14471111199998</v>
      </c>
      <c r="D24" s="61">
        <v>1140.1601282005001</v>
      </c>
    </row>
    <row r="25" spans="1:4" s="28" customFormat="1" ht="11.15" customHeight="1" x14ac:dyDescent="0.2">
      <c r="A25" s="406" t="s">
        <v>107</v>
      </c>
      <c r="B25" s="61">
        <v>6901.0763197999995</v>
      </c>
      <c r="C25" s="61">
        <v>96.563318340000009</v>
      </c>
      <c r="D25" s="61">
        <v>66.456134699199993</v>
      </c>
    </row>
    <row r="26" spans="1:4" s="28" customFormat="1" ht="11.15" customHeight="1" x14ac:dyDescent="0.2">
      <c r="A26" s="406" t="s">
        <v>108</v>
      </c>
      <c r="B26" s="61">
        <v>7646.2623540000004</v>
      </c>
      <c r="C26" s="61">
        <v>47.7739604</v>
      </c>
      <c r="D26" s="61">
        <v>76.490409807399985</v>
      </c>
    </row>
    <row r="27" spans="1:4" s="28" customFormat="1" ht="5.15" customHeight="1" thickBot="1" x14ac:dyDescent="0.25">
      <c r="A27" s="395"/>
      <c r="B27" s="396"/>
      <c r="C27" s="396"/>
      <c r="D27" s="396"/>
    </row>
    <row r="28" spans="1:4" s="28" customFormat="1" ht="11.25" customHeight="1" thickTop="1" x14ac:dyDescent="0.2">
      <c r="A28" s="1139" t="s">
        <v>1848</v>
      </c>
    </row>
    <row r="29" spans="1:4" s="205" customFormat="1" ht="11.15" customHeight="1" x14ac:dyDescent="0.35">
      <c r="A29" s="1081" t="s">
        <v>1677</v>
      </c>
      <c r="B29" s="1138"/>
      <c r="C29" s="1138"/>
      <c r="D29" s="1138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3"/>
  <sheetViews>
    <sheetView showGridLines="0" showRuler="0" zoomScaleSheetLayoutView="100" workbookViewId="0">
      <selection sqref="A1:D1"/>
    </sheetView>
  </sheetViews>
  <sheetFormatPr defaultColWidth="7.54296875" defaultRowHeight="12.5" x14ac:dyDescent="0.25"/>
  <cols>
    <col min="1" max="1" width="30.54296875" style="503" customWidth="1"/>
    <col min="2" max="4" width="14.453125" style="503" customWidth="1"/>
    <col min="5" max="5" width="1.453125" style="503" customWidth="1"/>
    <col min="6" max="16" width="7.453125" style="503" customWidth="1"/>
    <col min="17" max="16384" width="7.54296875" style="503"/>
  </cols>
  <sheetData>
    <row r="1" spans="1:4" ht="17.25" customHeight="1" x14ac:dyDescent="0.25">
      <c r="A1" s="1380" t="s">
        <v>2251</v>
      </c>
      <c r="B1" s="1380"/>
      <c r="C1" s="1380"/>
      <c r="D1" s="1380"/>
    </row>
    <row r="2" spans="1:4" ht="13.5" customHeight="1" x14ac:dyDescent="0.25">
      <c r="A2" s="1091">
        <v>45657</v>
      </c>
      <c r="B2" s="541"/>
      <c r="C2" s="504"/>
      <c r="D2" s="542" t="s">
        <v>184</v>
      </c>
    </row>
    <row r="3" spans="1:4" s="27" customFormat="1" ht="21.75" customHeight="1" x14ac:dyDescent="0.25">
      <c r="A3" s="500" t="s">
        <v>963</v>
      </c>
      <c r="B3" s="1387" t="s">
        <v>964</v>
      </c>
      <c r="C3" s="1388"/>
      <c r="D3" s="1388"/>
    </row>
    <row r="4" spans="1:4" s="27" customFormat="1" ht="21.75" customHeight="1" x14ac:dyDescent="0.25">
      <c r="A4" s="492" t="s">
        <v>965</v>
      </c>
      <c r="B4" s="501" t="s">
        <v>1</v>
      </c>
      <c r="C4" s="1042" t="s">
        <v>966</v>
      </c>
      <c r="D4" s="1044" t="s">
        <v>967</v>
      </c>
    </row>
    <row r="5" spans="1:4" ht="5.15" customHeight="1" x14ac:dyDescent="0.25">
      <c r="A5" s="543"/>
      <c r="B5" s="544"/>
      <c r="C5" s="545"/>
      <c r="D5" s="545"/>
    </row>
    <row r="6" spans="1:4" s="546" customFormat="1" ht="11.15" customHeight="1" x14ac:dyDescent="0.35">
      <c r="A6" s="525" t="s">
        <v>968</v>
      </c>
      <c r="B6" s="529">
        <v>348</v>
      </c>
      <c r="C6" s="529">
        <v>341</v>
      </c>
      <c r="D6" s="529">
        <v>7</v>
      </c>
    </row>
    <row r="7" spans="1:4" s="546" customFormat="1" ht="11.15" customHeight="1" x14ac:dyDescent="0.35">
      <c r="A7" s="547" t="s">
        <v>969</v>
      </c>
      <c r="B7" s="529">
        <v>59</v>
      </c>
      <c r="C7" s="529">
        <v>58</v>
      </c>
      <c r="D7" s="529">
        <v>1</v>
      </c>
    </row>
    <row r="8" spans="1:4" s="546" customFormat="1" ht="11.15" customHeight="1" x14ac:dyDescent="0.35">
      <c r="A8" s="548" t="s">
        <v>1131</v>
      </c>
      <c r="B8" s="549">
        <v>27</v>
      </c>
      <c r="C8" s="549">
        <v>26</v>
      </c>
      <c r="D8" s="549">
        <v>1</v>
      </c>
    </row>
    <row r="9" spans="1:4" ht="11.15" customHeight="1" x14ac:dyDescent="0.25">
      <c r="A9" s="548" t="s">
        <v>970</v>
      </c>
      <c r="B9" s="549">
        <v>4</v>
      </c>
      <c r="C9" s="549">
        <v>4</v>
      </c>
      <c r="D9" s="549">
        <v>0</v>
      </c>
    </row>
    <row r="10" spans="1:4" ht="11.15" customHeight="1" x14ac:dyDescent="0.25">
      <c r="A10" s="548" t="s">
        <v>971</v>
      </c>
      <c r="B10" s="549">
        <v>28</v>
      </c>
      <c r="C10" s="549">
        <v>28</v>
      </c>
      <c r="D10" s="549">
        <v>0</v>
      </c>
    </row>
    <row r="11" spans="1:4" ht="11.15" customHeight="1" x14ac:dyDescent="0.25">
      <c r="A11" s="547" t="s">
        <v>972</v>
      </c>
      <c r="B11" s="529">
        <v>63</v>
      </c>
      <c r="C11" s="529">
        <v>63</v>
      </c>
      <c r="D11" s="529">
        <v>0</v>
      </c>
    </row>
    <row r="12" spans="1:4" ht="11.15" customHeight="1" x14ac:dyDescent="0.25">
      <c r="A12" s="548" t="s">
        <v>1132</v>
      </c>
      <c r="B12" s="549">
        <v>11</v>
      </c>
      <c r="C12" s="549">
        <v>11</v>
      </c>
      <c r="D12" s="549">
        <v>0</v>
      </c>
    </row>
    <row r="13" spans="1:4" ht="11.15" customHeight="1" x14ac:dyDescent="0.25">
      <c r="A13" s="548" t="s">
        <v>973</v>
      </c>
      <c r="B13" s="549">
        <v>52</v>
      </c>
      <c r="C13" s="549">
        <v>52</v>
      </c>
      <c r="D13" s="549">
        <v>0</v>
      </c>
    </row>
    <row r="14" spans="1:4" ht="11.15" customHeight="1" x14ac:dyDescent="0.25">
      <c r="A14" s="547" t="s">
        <v>974</v>
      </c>
      <c r="B14" s="529">
        <v>0</v>
      </c>
      <c r="C14" s="529">
        <v>0</v>
      </c>
      <c r="D14" s="529">
        <v>0</v>
      </c>
    </row>
    <row r="15" spans="1:4" ht="11.15" customHeight="1" x14ac:dyDescent="0.25">
      <c r="A15" s="547" t="s">
        <v>975</v>
      </c>
      <c r="B15" s="529">
        <v>38</v>
      </c>
      <c r="C15" s="529">
        <v>32</v>
      </c>
      <c r="D15" s="529">
        <v>6</v>
      </c>
    </row>
    <row r="16" spans="1:4" s="546" customFormat="1" ht="11.15" customHeight="1" x14ac:dyDescent="0.35">
      <c r="A16" s="548" t="s">
        <v>976</v>
      </c>
      <c r="B16" s="549">
        <v>5</v>
      </c>
      <c r="C16" s="549">
        <v>5</v>
      </c>
      <c r="D16" s="534">
        <v>0</v>
      </c>
    </row>
    <row r="17" spans="1:4" s="546" customFormat="1" ht="11.15" customHeight="1" x14ac:dyDescent="0.35">
      <c r="A17" s="548" t="s">
        <v>977</v>
      </c>
      <c r="B17" s="549">
        <v>33</v>
      </c>
      <c r="C17" s="549">
        <v>27</v>
      </c>
      <c r="D17" s="534">
        <v>6</v>
      </c>
    </row>
    <row r="18" spans="1:4" ht="11.15" customHeight="1" x14ac:dyDescent="0.25">
      <c r="A18" s="547" t="s">
        <v>978</v>
      </c>
      <c r="B18" s="529">
        <v>188</v>
      </c>
      <c r="C18" s="529">
        <v>188</v>
      </c>
      <c r="D18" s="529">
        <v>0</v>
      </c>
    </row>
    <row r="19" spans="1:4" ht="11.15" customHeight="1" x14ac:dyDescent="0.25">
      <c r="A19" s="548" t="s">
        <v>976</v>
      </c>
      <c r="B19" s="549">
        <v>0</v>
      </c>
      <c r="C19" s="549">
        <v>0</v>
      </c>
      <c r="D19" s="549">
        <v>0</v>
      </c>
    </row>
    <row r="20" spans="1:4" ht="11.15" customHeight="1" x14ac:dyDescent="0.25">
      <c r="A20" s="548" t="s">
        <v>977</v>
      </c>
      <c r="B20" s="549">
        <v>188</v>
      </c>
      <c r="C20" s="549">
        <v>188</v>
      </c>
      <c r="D20" s="549">
        <v>0</v>
      </c>
    </row>
    <row r="21" spans="1:4" ht="11.15" customHeight="1" x14ac:dyDescent="0.25">
      <c r="A21" s="510" t="s">
        <v>979</v>
      </c>
      <c r="B21" s="529">
        <v>2383</v>
      </c>
      <c r="C21" s="529">
        <v>2383</v>
      </c>
      <c r="D21" s="529">
        <v>0</v>
      </c>
    </row>
    <row r="22" spans="1:4" ht="11.15" customHeight="1" x14ac:dyDescent="0.25">
      <c r="A22" s="551" t="s">
        <v>980</v>
      </c>
      <c r="B22" s="549">
        <v>169</v>
      </c>
      <c r="C22" s="549">
        <v>169</v>
      </c>
      <c r="D22" s="549">
        <v>0</v>
      </c>
    </row>
    <row r="23" spans="1:4" s="546" customFormat="1" ht="11.15" customHeight="1" x14ac:dyDescent="0.35">
      <c r="A23" s="551" t="s">
        <v>981</v>
      </c>
      <c r="B23" s="549">
        <v>30</v>
      </c>
      <c r="C23" s="549">
        <v>30</v>
      </c>
      <c r="D23" s="549">
        <v>0</v>
      </c>
    </row>
    <row r="24" spans="1:4" s="546" customFormat="1" ht="11.15" customHeight="1" x14ac:dyDescent="0.35">
      <c r="A24" s="551" t="s">
        <v>982</v>
      </c>
      <c r="B24" s="549">
        <v>1722</v>
      </c>
      <c r="C24" s="549">
        <v>1722</v>
      </c>
      <c r="D24" s="549">
        <v>0</v>
      </c>
    </row>
    <row r="25" spans="1:4" s="546" customFormat="1" ht="11.15" customHeight="1" x14ac:dyDescent="0.35">
      <c r="A25" s="551" t="s">
        <v>983</v>
      </c>
      <c r="B25" s="549">
        <v>462</v>
      </c>
      <c r="C25" s="549">
        <v>462</v>
      </c>
      <c r="D25" s="549">
        <v>0</v>
      </c>
    </row>
    <row r="26" spans="1:4" ht="11.15" customHeight="1" x14ac:dyDescent="0.25">
      <c r="A26" s="525" t="s">
        <v>1135</v>
      </c>
      <c r="B26" s="529">
        <v>955</v>
      </c>
      <c r="C26" s="529">
        <v>936</v>
      </c>
      <c r="D26" s="529">
        <v>19</v>
      </c>
    </row>
    <row r="27" spans="1:4" ht="11.15" customHeight="1" x14ac:dyDescent="0.25">
      <c r="A27" s="551" t="s">
        <v>2249</v>
      </c>
      <c r="B27" s="549">
        <v>719</v>
      </c>
      <c r="C27" s="549">
        <v>719</v>
      </c>
      <c r="D27" s="549">
        <v>0</v>
      </c>
    </row>
    <row r="28" spans="1:4" ht="11.15" customHeight="1" x14ac:dyDescent="0.25">
      <c r="A28" s="551" t="s">
        <v>2250</v>
      </c>
      <c r="B28" s="549">
        <v>82</v>
      </c>
      <c r="C28" s="549">
        <v>70</v>
      </c>
      <c r="D28" s="549">
        <v>12</v>
      </c>
    </row>
    <row r="29" spans="1:4" ht="11.15" customHeight="1" x14ac:dyDescent="0.25">
      <c r="A29" s="551" t="s">
        <v>984</v>
      </c>
      <c r="B29" s="549">
        <v>154</v>
      </c>
      <c r="C29" s="549">
        <v>147</v>
      </c>
      <c r="D29" s="549">
        <v>7</v>
      </c>
    </row>
    <row r="30" spans="1:4" s="546" customFormat="1" ht="5.15" customHeight="1" thickBot="1" x14ac:dyDescent="0.3">
      <c r="A30" s="513"/>
      <c r="B30" s="513"/>
      <c r="C30" s="513"/>
      <c r="D30" s="552"/>
    </row>
    <row r="31" spans="1:4" ht="13" thickTop="1" x14ac:dyDescent="0.25">
      <c r="A31" s="553" t="s">
        <v>2247</v>
      </c>
    </row>
    <row r="32" spans="1:4" s="546" customFormat="1" ht="11.25" customHeight="1" x14ac:dyDescent="0.2">
      <c r="A32" s="553" t="s">
        <v>2248</v>
      </c>
      <c r="B32" s="550"/>
      <c r="C32" s="504"/>
      <c r="D32" s="554"/>
    </row>
    <row r="33" spans="1:4" s="546" customFormat="1" ht="9" customHeight="1" x14ac:dyDescent="0.2">
      <c r="A33" s="522" t="s">
        <v>2134</v>
      </c>
      <c r="B33" s="522"/>
      <c r="C33" s="504"/>
      <c r="D33" s="555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59"/>
  <dimension ref="A1:D16"/>
  <sheetViews>
    <sheetView showGridLines="0" zoomScaleSheetLayoutView="100" workbookViewId="0">
      <selection sqref="A1:D1"/>
    </sheetView>
  </sheetViews>
  <sheetFormatPr defaultColWidth="9.453125" defaultRowHeight="9" x14ac:dyDescent="0.2"/>
  <cols>
    <col min="1" max="1" width="21.453125" style="36" customWidth="1"/>
    <col min="2" max="4" width="10.54296875" style="36" customWidth="1"/>
    <col min="5" max="5" width="27.453125" style="36" bestFit="1" customWidth="1"/>
    <col min="6" max="16384" width="9.453125" style="36"/>
  </cols>
  <sheetData>
    <row r="1" spans="1:4" s="28" customFormat="1" ht="28.4" customHeight="1" x14ac:dyDescent="0.2">
      <c r="A1" s="1469" t="s">
        <v>1551</v>
      </c>
      <c r="B1" s="1469"/>
      <c r="C1" s="1469"/>
      <c r="D1" s="1469"/>
    </row>
    <row r="2" spans="1:4" x14ac:dyDescent="0.2">
      <c r="A2" s="45">
        <v>2024</v>
      </c>
    </row>
    <row r="3" spans="1:4" ht="10.4" customHeight="1" x14ac:dyDescent="0.2">
      <c r="A3" s="1377" t="s">
        <v>474</v>
      </c>
      <c r="B3" s="1529" t="s">
        <v>1415</v>
      </c>
      <c r="C3" s="1529" t="s">
        <v>1178</v>
      </c>
      <c r="D3" s="1529" t="s">
        <v>1179</v>
      </c>
    </row>
    <row r="4" spans="1:4" ht="20.149999999999999" customHeight="1" x14ac:dyDescent="0.2">
      <c r="A4" s="1377"/>
      <c r="B4" s="1529"/>
      <c r="C4" s="1529"/>
      <c r="D4" s="1529"/>
    </row>
    <row r="5" spans="1:4" ht="5.15" customHeight="1" x14ac:dyDescent="0.2"/>
    <row r="6" spans="1:4" s="28" customFormat="1" ht="11.15" customHeight="1" x14ac:dyDescent="0.2">
      <c r="A6" s="67" t="s">
        <v>6</v>
      </c>
      <c r="B6" s="68">
        <v>397900.34181905002</v>
      </c>
      <c r="C6" s="68">
        <v>8125.9082035819993</v>
      </c>
      <c r="D6" s="68">
        <v>5134.8127957688603</v>
      </c>
    </row>
    <row r="7" spans="1:4" s="28" customFormat="1" ht="11.15" customHeight="1" x14ac:dyDescent="0.2">
      <c r="A7" s="69" t="s">
        <v>82</v>
      </c>
      <c r="B7" s="70">
        <v>115695.94253649999</v>
      </c>
      <c r="C7" s="70">
        <v>2259.8018669900002</v>
      </c>
      <c r="D7" s="70">
        <v>1206.2601174245999</v>
      </c>
    </row>
    <row r="8" spans="1:4" s="28" customFormat="1" ht="11.15" customHeight="1" x14ac:dyDescent="0.2">
      <c r="A8" s="69" t="s">
        <v>83</v>
      </c>
      <c r="B8" s="70">
        <v>87697.720149740009</v>
      </c>
      <c r="C8" s="70">
        <v>1926.5004199520001</v>
      </c>
      <c r="D8" s="70">
        <v>1281.7259339771999</v>
      </c>
    </row>
    <row r="9" spans="1:4" s="28" customFormat="1" ht="11.15" customHeight="1" x14ac:dyDescent="0.2">
      <c r="A9" s="69" t="s">
        <v>2051</v>
      </c>
      <c r="B9" s="70">
        <v>42626.929364399999</v>
      </c>
      <c r="C9" s="70">
        <v>846.61800421999988</v>
      </c>
      <c r="D9" s="70">
        <v>565.48087817299995</v>
      </c>
    </row>
    <row r="10" spans="1:4" s="28" customFormat="1" ht="11.15" customHeight="1" x14ac:dyDescent="0.2">
      <c r="A10" s="69" t="s">
        <v>2052</v>
      </c>
      <c r="B10" s="70">
        <v>52343.134080110001</v>
      </c>
      <c r="C10" s="70">
        <v>1054.7700473599998</v>
      </c>
      <c r="D10" s="70">
        <v>676.84585800020011</v>
      </c>
    </row>
    <row r="11" spans="1:4" s="28" customFormat="1" ht="11.15" customHeight="1" x14ac:dyDescent="0.2">
      <c r="A11" s="69" t="s">
        <v>2053</v>
      </c>
      <c r="B11" s="70">
        <v>35633.892486600002</v>
      </c>
      <c r="C11" s="70">
        <v>704.75812299999996</v>
      </c>
      <c r="D11" s="70">
        <v>525.2378066279</v>
      </c>
    </row>
    <row r="12" spans="1:4" s="28" customFormat="1" ht="11.15" customHeight="1" x14ac:dyDescent="0.2">
      <c r="A12" s="69" t="s">
        <v>84</v>
      </c>
      <c r="B12" s="70">
        <v>39493.261728999998</v>
      </c>
      <c r="C12" s="70">
        <v>1077.2303434</v>
      </c>
      <c r="D12" s="70">
        <v>621.75382026</v>
      </c>
    </row>
    <row r="13" spans="1:4" s="28" customFormat="1" ht="11.15" customHeight="1" x14ac:dyDescent="0.2">
      <c r="A13" s="69" t="s">
        <v>85</v>
      </c>
      <c r="B13" s="70">
        <v>13076.295427999999</v>
      </c>
      <c r="C13" s="70">
        <v>120.13635730000001</v>
      </c>
      <c r="D13" s="70">
        <v>89.189450333600007</v>
      </c>
    </row>
    <row r="14" spans="1:4" s="28" customFormat="1" ht="11.15" customHeight="1" x14ac:dyDescent="0.2">
      <c r="A14" s="69" t="s">
        <v>1417</v>
      </c>
      <c r="B14" s="70">
        <v>11333.166044699999</v>
      </c>
      <c r="C14" s="70">
        <v>136.09304136</v>
      </c>
      <c r="D14" s="70">
        <v>168.31893097235999</v>
      </c>
    </row>
    <row r="15" spans="1:4" s="28" customFormat="1" ht="5.15" customHeight="1" thickBot="1" x14ac:dyDescent="0.25">
      <c r="A15" s="395"/>
      <c r="B15" s="396"/>
      <c r="C15" s="396"/>
      <c r="D15" s="396"/>
    </row>
    <row r="16" spans="1:4" s="28" customFormat="1" ht="9" customHeight="1" thickTop="1" x14ac:dyDescent="0.2">
      <c r="A16" s="1081" t="s">
        <v>1677</v>
      </c>
    </row>
  </sheetData>
  <mergeCells count="5">
    <mergeCell ref="A1:D1"/>
    <mergeCell ref="B3:B4"/>
    <mergeCell ref="C3:C4"/>
    <mergeCell ref="D3:D4"/>
    <mergeCell ref="A3:A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Sheet60"/>
  <dimension ref="A1:D16"/>
  <sheetViews>
    <sheetView showGridLines="0" zoomScaleSheetLayoutView="100" workbookViewId="0">
      <selection sqref="A1:D1"/>
    </sheetView>
  </sheetViews>
  <sheetFormatPr defaultColWidth="8.54296875" defaultRowHeight="9" x14ac:dyDescent="0.2"/>
  <cols>
    <col min="1" max="1" width="31" style="28" customWidth="1"/>
    <col min="2" max="4" width="9.453125" style="28" bestFit="1" customWidth="1"/>
    <col min="5" max="5" width="1.54296875" style="28" customWidth="1"/>
    <col min="6" max="16384" width="8.54296875" style="28"/>
  </cols>
  <sheetData>
    <row r="1" spans="1:4" ht="28.4" customHeight="1" x14ac:dyDescent="0.2">
      <c r="A1" s="1469" t="s">
        <v>1552</v>
      </c>
      <c r="B1" s="1469"/>
      <c r="C1" s="1469"/>
      <c r="D1" s="1469"/>
    </row>
    <row r="2" spans="1:4" ht="14.15" customHeight="1" x14ac:dyDescent="0.2">
      <c r="A2" s="45">
        <v>2024</v>
      </c>
      <c r="B2" s="36"/>
      <c r="C2" s="36"/>
      <c r="D2" s="36"/>
    </row>
    <row r="3" spans="1:4" ht="10.4" customHeight="1" x14ac:dyDescent="0.2">
      <c r="A3" s="1377" t="s">
        <v>477</v>
      </c>
      <c r="B3" s="1529" t="s">
        <v>1415</v>
      </c>
      <c r="C3" s="1529" t="s">
        <v>1178</v>
      </c>
      <c r="D3" s="1529" t="s">
        <v>1179</v>
      </c>
    </row>
    <row r="4" spans="1:4" ht="20.149999999999999" customHeight="1" x14ac:dyDescent="0.2">
      <c r="A4" s="1377"/>
      <c r="B4" s="1529"/>
      <c r="C4" s="1529"/>
      <c r="D4" s="1529"/>
    </row>
    <row r="5" spans="1:4" ht="5.15" customHeight="1" x14ac:dyDescent="0.2">
      <c r="A5" s="36"/>
      <c r="B5" s="36"/>
      <c r="C5" s="36"/>
      <c r="D5" s="36"/>
    </row>
    <row r="6" spans="1:4" ht="11.15" customHeight="1" x14ac:dyDescent="0.2">
      <c r="A6" s="67" t="s">
        <v>6</v>
      </c>
      <c r="B6" s="68">
        <v>539445.07152001001</v>
      </c>
      <c r="C6" s="68">
        <v>11682.022169131002</v>
      </c>
      <c r="D6" s="68">
        <v>7407.0038187918599</v>
      </c>
    </row>
    <row r="7" spans="1:4" ht="11.15" customHeight="1" x14ac:dyDescent="0.2">
      <c r="A7" s="69" t="s">
        <v>82</v>
      </c>
      <c r="B7" s="70">
        <v>156124.21233980008</v>
      </c>
      <c r="C7" s="70">
        <v>4617.3598067200019</v>
      </c>
      <c r="D7" s="70">
        <v>2091.3359875717001</v>
      </c>
    </row>
    <row r="8" spans="1:4" ht="11.15" customHeight="1" x14ac:dyDescent="0.2">
      <c r="A8" s="69" t="s">
        <v>83</v>
      </c>
      <c r="B8" s="70">
        <v>82517.538687399996</v>
      </c>
      <c r="C8" s="70">
        <v>1574.6761428149996</v>
      </c>
      <c r="D8" s="70">
        <v>1113.0933098141797</v>
      </c>
    </row>
    <row r="9" spans="1:4" ht="11.15" customHeight="1" x14ac:dyDescent="0.2">
      <c r="A9" s="69" t="s">
        <v>2051</v>
      </c>
      <c r="B9" s="70">
        <v>91682.280277429978</v>
      </c>
      <c r="C9" s="70">
        <v>1398.7861151500003</v>
      </c>
      <c r="D9" s="70">
        <v>1362.5573045997003</v>
      </c>
    </row>
    <row r="10" spans="1:4" ht="11.15" customHeight="1" x14ac:dyDescent="0.2">
      <c r="A10" s="69" t="s">
        <v>2052</v>
      </c>
      <c r="B10" s="70">
        <v>76544.618518379997</v>
      </c>
      <c r="C10" s="70">
        <v>1468.5040331760003</v>
      </c>
      <c r="D10" s="70">
        <v>1124.87407322022</v>
      </c>
    </row>
    <row r="11" spans="1:4" ht="11.15" customHeight="1" x14ac:dyDescent="0.2">
      <c r="A11" s="69" t="s">
        <v>2053</v>
      </c>
      <c r="B11" s="70">
        <v>50070.196395000006</v>
      </c>
      <c r="C11" s="70">
        <v>913.48343690000002</v>
      </c>
      <c r="D11" s="70">
        <v>755.63545848299998</v>
      </c>
    </row>
    <row r="12" spans="1:4" ht="11.15" customHeight="1" x14ac:dyDescent="0.2">
      <c r="A12" s="69" t="s">
        <v>84</v>
      </c>
      <c r="B12" s="70">
        <v>33535.188209999993</v>
      </c>
      <c r="C12" s="70">
        <v>1083.3397961999999</v>
      </c>
      <c r="D12" s="70">
        <v>296.9450204086001</v>
      </c>
    </row>
    <row r="13" spans="1:4" ht="11.15" customHeight="1" x14ac:dyDescent="0.2">
      <c r="A13" s="69" t="s">
        <v>85</v>
      </c>
      <c r="B13" s="70">
        <v>24782.302437400002</v>
      </c>
      <c r="C13" s="70">
        <v>415.78279848</v>
      </c>
      <c r="D13" s="70">
        <v>310.96412226719997</v>
      </c>
    </row>
    <row r="14" spans="1:4" ht="11.15" customHeight="1" x14ac:dyDescent="0.2">
      <c r="A14" s="69" t="s">
        <v>1417</v>
      </c>
      <c r="B14" s="70">
        <v>24188.734654600004</v>
      </c>
      <c r="C14" s="70">
        <v>210.09003969000003</v>
      </c>
      <c r="D14" s="70">
        <v>351.59854242726004</v>
      </c>
    </row>
    <row r="15" spans="1:4" ht="5.15" customHeight="1" thickBot="1" x14ac:dyDescent="0.25">
      <c r="A15" s="395"/>
      <c r="B15" s="396"/>
      <c r="C15" s="396"/>
      <c r="D15" s="396"/>
    </row>
    <row r="16" spans="1:4" ht="11.15" customHeight="1" thickTop="1" x14ac:dyDescent="0.2">
      <c r="A16" s="886" t="s">
        <v>1416</v>
      </c>
      <c r="B16" s="55"/>
      <c r="C16" s="55"/>
      <c r="D16" s="55"/>
    </row>
  </sheetData>
  <mergeCells count="5"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firstPageNumber="0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70"/>
  <dimension ref="A1:B19"/>
  <sheetViews>
    <sheetView showGridLines="0" workbookViewId="0">
      <selection sqref="A1:B1"/>
    </sheetView>
  </sheetViews>
  <sheetFormatPr defaultColWidth="9.453125" defaultRowHeight="13" x14ac:dyDescent="0.3"/>
  <cols>
    <col min="1" max="1" width="39.54296875" style="387" customWidth="1"/>
    <col min="2" max="2" width="29.453125" style="387" customWidth="1"/>
    <col min="3" max="3" width="1.54296875" style="387" customWidth="1"/>
    <col min="4" max="4" width="11.453125" style="387" bestFit="1" customWidth="1"/>
    <col min="5" max="5" width="9.54296875" style="387" bestFit="1" customWidth="1"/>
    <col min="6" max="16384" width="9.453125" style="387"/>
  </cols>
  <sheetData>
    <row r="1" spans="1:2" s="103" customFormat="1" ht="25.4" customHeight="1" x14ac:dyDescent="0.25">
      <c r="A1" s="1530" t="s">
        <v>1590</v>
      </c>
      <c r="B1" s="1530"/>
    </row>
    <row r="2" spans="1:2" s="103" customFormat="1" ht="11.25" customHeight="1" x14ac:dyDescent="0.25">
      <c r="A2" s="1230"/>
      <c r="B2" s="1230"/>
    </row>
    <row r="3" spans="1:2" s="98" customFormat="1" ht="24.65" customHeight="1" x14ac:dyDescent="0.2">
      <c r="A3" s="972" t="s">
        <v>466</v>
      </c>
      <c r="B3" s="447" t="s">
        <v>465</v>
      </c>
    </row>
    <row r="4" spans="1:2" ht="5.15" customHeight="1" x14ac:dyDescent="0.3">
      <c r="A4" s="375"/>
      <c r="B4" s="378"/>
    </row>
    <row r="5" spans="1:2" ht="10.4" customHeight="1" x14ac:dyDescent="0.3">
      <c r="A5" s="1082">
        <v>2024</v>
      </c>
      <c r="B5" s="1083">
        <f>SUM(B6:B12)</f>
        <v>703</v>
      </c>
    </row>
    <row r="6" spans="1:2" ht="10.4" customHeight="1" x14ac:dyDescent="0.3">
      <c r="A6" s="656" t="s">
        <v>82</v>
      </c>
      <c r="B6" s="935">
        <v>272</v>
      </c>
    </row>
    <row r="7" spans="1:2" ht="10.4" customHeight="1" x14ac:dyDescent="0.3">
      <c r="A7" s="656" t="s">
        <v>83</v>
      </c>
      <c r="B7" s="935">
        <v>119</v>
      </c>
    </row>
    <row r="8" spans="1:2" ht="10.4" customHeight="1" x14ac:dyDescent="0.3">
      <c r="A8" s="656" t="s">
        <v>2051</v>
      </c>
      <c r="B8" s="935">
        <v>57</v>
      </c>
    </row>
    <row r="9" spans="1:2" ht="10.4" customHeight="1" x14ac:dyDescent="0.3">
      <c r="A9" s="656" t="s">
        <v>2052</v>
      </c>
      <c r="B9" s="935">
        <v>115</v>
      </c>
    </row>
    <row r="10" spans="1:2" ht="10.4" customHeight="1" x14ac:dyDescent="0.3">
      <c r="A10" s="656" t="s">
        <v>2053</v>
      </c>
      <c r="B10" s="935">
        <v>34</v>
      </c>
    </row>
    <row r="11" spans="1:2" ht="10.4" customHeight="1" x14ac:dyDescent="0.3">
      <c r="A11" s="656" t="s">
        <v>84</v>
      </c>
      <c r="B11" s="935">
        <v>62</v>
      </c>
    </row>
    <row r="12" spans="1:2" ht="10.4" customHeight="1" x14ac:dyDescent="0.3">
      <c r="A12" s="656" t="s">
        <v>85</v>
      </c>
      <c r="B12" s="935">
        <v>44</v>
      </c>
    </row>
    <row r="13" spans="1:2" ht="10.4" customHeight="1" x14ac:dyDescent="0.3">
      <c r="A13" s="656"/>
      <c r="B13" s="935"/>
    </row>
    <row r="14" spans="1:2" ht="5.15" customHeight="1" x14ac:dyDescent="0.3">
      <c r="A14" s="656"/>
      <c r="B14" s="935"/>
    </row>
    <row r="15" spans="1:2" ht="10.4" customHeight="1" x14ac:dyDescent="0.3">
      <c r="A15" s="1082">
        <v>2023</v>
      </c>
      <c r="B15" s="1083">
        <v>697</v>
      </c>
    </row>
    <row r="16" spans="1:2" ht="10.4" customHeight="1" x14ac:dyDescent="0.3">
      <c r="A16" s="1082">
        <v>2022</v>
      </c>
      <c r="B16" s="1083">
        <v>671</v>
      </c>
    </row>
    <row r="17" spans="1:2" ht="5.15" customHeight="1" thickBot="1" x14ac:dyDescent="0.35">
      <c r="A17" s="99"/>
      <c r="B17" s="99"/>
    </row>
    <row r="18" spans="1:2" ht="5.15" customHeight="1" thickTop="1" x14ac:dyDescent="0.3">
      <c r="A18" s="388"/>
      <c r="B18" s="101"/>
    </row>
    <row r="19" spans="1:2" ht="9" customHeight="1" x14ac:dyDescent="0.3">
      <c r="A19" s="889" t="s">
        <v>1314</v>
      </c>
      <c r="B19" s="888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7"/>
  <dimension ref="A1:G24"/>
  <sheetViews>
    <sheetView showGridLines="0" zoomScaleSheetLayoutView="100" workbookViewId="0">
      <selection activeCell="B25" sqref="B25"/>
    </sheetView>
  </sheetViews>
  <sheetFormatPr defaultColWidth="7.54296875" defaultRowHeight="12.5" x14ac:dyDescent="0.25"/>
  <cols>
    <col min="1" max="1" width="35" style="7" customWidth="1"/>
    <col min="2" max="2" width="12.453125" style="7" customWidth="1"/>
    <col min="3" max="5" width="12.54296875" style="7" customWidth="1"/>
    <col min="6" max="6" width="2" style="7" customWidth="1"/>
    <col min="7" max="7" width="9.453125" style="7" bestFit="1" customWidth="1"/>
    <col min="8" max="8" width="7.54296875" style="7"/>
    <col min="9" max="9" width="8.453125" style="7" bestFit="1" customWidth="1"/>
    <col min="10" max="16384" width="7.54296875" style="7"/>
  </cols>
  <sheetData>
    <row r="1" spans="1:7" ht="25.4" customHeight="1" x14ac:dyDescent="0.25">
      <c r="A1" s="1468" t="s">
        <v>2040</v>
      </c>
      <c r="B1" s="1468"/>
      <c r="C1" s="1468"/>
      <c r="D1" s="1468"/>
      <c r="E1" s="1468"/>
    </row>
    <row r="2" spans="1:7" ht="11.25" customHeight="1" x14ac:dyDescent="0.25">
      <c r="A2" s="1229"/>
      <c r="B2" s="1229"/>
      <c r="C2" s="1229"/>
      <c r="D2" s="1229"/>
      <c r="E2" s="1229"/>
    </row>
    <row r="3" spans="1:7" s="6" customFormat="1" ht="30" customHeight="1" x14ac:dyDescent="0.2">
      <c r="A3" s="381" t="s">
        <v>245</v>
      </c>
      <c r="B3" s="209" t="s">
        <v>260</v>
      </c>
      <c r="C3" s="209" t="s">
        <v>2015</v>
      </c>
      <c r="D3" s="992" t="s">
        <v>2016</v>
      </c>
      <c r="E3" s="206" t="s">
        <v>467</v>
      </c>
    </row>
    <row r="4" spans="1:7" ht="17.25" customHeight="1" x14ac:dyDescent="0.25">
      <c r="A4" s="382" t="s">
        <v>468</v>
      </c>
      <c r="B4" s="383" t="s">
        <v>1174</v>
      </c>
      <c r="C4" s="1531" t="s">
        <v>1175</v>
      </c>
      <c r="D4" s="1532"/>
      <c r="E4" s="384" t="s">
        <v>469</v>
      </c>
    </row>
    <row r="5" spans="1:7" ht="5.15" customHeight="1" x14ac:dyDescent="0.25">
      <c r="A5" s="385"/>
      <c r="B5" s="385"/>
      <c r="C5" s="385"/>
      <c r="D5" s="385"/>
      <c r="E5" s="385"/>
    </row>
    <row r="6" spans="1:7" ht="12" customHeight="1" x14ac:dyDescent="0.25">
      <c r="A6" s="102">
        <v>2024</v>
      </c>
      <c r="B6" s="658">
        <f>B7+B16</f>
        <v>579841.61499999999</v>
      </c>
      <c r="C6" s="658">
        <f t="shared" ref="C6:D6" si="0">C7+C16</f>
        <v>11728.260992032574</v>
      </c>
      <c r="D6" s="658">
        <f t="shared" si="0"/>
        <v>36601.678742593504</v>
      </c>
      <c r="E6" s="1196">
        <f t="shared" ref="E6:E7" si="1">C6/D6*100</f>
        <v>32.04295921646991</v>
      </c>
    </row>
    <row r="7" spans="1:7" ht="11.25" customHeight="1" x14ac:dyDescent="0.25">
      <c r="A7" s="207" t="s">
        <v>470</v>
      </c>
      <c r="B7" s="658">
        <f>B8+B14</f>
        <v>577341.13500000001</v>
      </c>
      <c r="C7" s="658">
        <f t="shared" ref="C7:D7" si="2">C8+C14</f>
        <v>9758.6960794619081</v>
      </c>
      <c r="D7" s="658">
        <f t="shared" si="2"/>
        <v>33391.889049801022</v>
      </c>
      <c r="E7" s="1196">
        <f t="shared" si="1"/>
        <v>29.224749953222723</v>
      </c>
    </row>
    <row r="8" spans="1:7" ht="11.25" customHeight="1" x14ac:dyDescent="0.25">
      <c r="A8" s="1197" t="s">
        <v>478</v>
      </c>
      <c r="B8" s="658">
        <f>SUM(B9:B13)</f>
        <v>549504.64899999998</v>
      </c>
      <c r="C8" s="658">
        <f>SUM(C9:C13)</f>
        <v>6332.3015592170814</v>
      </c>
      <c r="D8" s="658">
        <f t="shared" ref="D8" si="3">SUM(D9:D13)</f>
        <v>28529.018310088384</v>
      </c>
      <c r="E8" s="1196">
        <f>C8/D8*100</f>
        <v>22.196002296293045</v>
      </c>
    </row>
    <row r="9" spans="1:7" ht="11.25" customHeight="1" x14ac:dyDescent="0.25">
      <c r="A9" s="1195" t="s">
        <v>1869</v>
      </c>
      <c r="B9" s="660">
        <v>521444.94699999999</v>
      </c>
      <c r="C9" s="660">
        <v>3451.9418968072387</v>
      </c>
      <c r="D9" s="660">
        <v>22666.080638830856</v>
      </c>
      <c r="E9" s="1198">
        <v>15.229549174432364</v>
      </c>
      <c r="G9" s="10"/>
    </row>
    <row r="10" spans="1:7" ht="11.25" customHeight="1" x14ac:dyDescent="0.25">
      <c r="A10" s="1195" t="s">
        <v>1870</v>
      </c>
      <c r="B10" s="660">
        <v>5651.7460000000001</v>
      </c>
      <c r="C10" s="660">
        <v>96.090095797186535</v>
      </c>
      <c r="D10" s="660">
        <v>261.68399024467601</v>
      </c>
      <c r="E10" s="1198">
        <v>36.719898572068452</v>
      </c>
    </row>
    <row r="11" spans="1:7" ht="11.25" customHeight="1" x14ac:dyDescent="0.25">
      <c r="A11" s="1195" t="s">
        <v>1871</v>
      </c>
      <c r="B11" s="660">
        <v>4910.2110000000002</v>
      </c>
      <c r="C11" s="660">
        <v>133.05098827650352</v>
      </c>
      <c r="D11" s="660">
        <v>253.81609376950198</v>
      </c>
      <c r="E11" s="1198">
        <v>52.420233209219234</v>
      </c>
    </row>
    <row r="12" spans="1:7" ht="11.25" customHeight="1" x14ac:dyDescent="0.25">
      <c r="A12" s="1195" t="s">
        <v>1872</v>
      </c>
      <c r="B12" s="660">
        <v>56.204999999999998</v>
      </c>
      <c r="C12" s="660">
        <v>10.861425000000004</v>
      </c>
      <c r="D12" s="660">
        <v>23.165904000000001</v>
      </c>
      <c r="E12" s="1198">
        <v>46.885392428458665</v>
      </c>
    </row>
    <row r="13" spans="1:7" ht="11.25" customHeight="1" x14ac:dyDescent="0.25">
      <c r="A13" s="1195" t="s">
        <v>1873</v>
      </c>
      <c r="B13" s="660">
        <v>17441.54</v>
      </c>
      <c r="C13" s="660">
        <v>2640.3571533361524</v>
      </c>
      <c r="D13" s="660">
        <v>5324.2716832433462</v>
      </c>
      <c r="E13" s="1198">
        <v>49.590954602221686</v>
      </c>
    </row>
    <row r="14" spans="1:7" ht="11.25" customHeight="1" x14ac:dyDescent="0.25">
      <c r="A14" s="1197" t="s">
        <v>472</v>
      </c>
      <c r="B14" s="659">
        <v>27836.486000000001</v>
      </c>
      <c r="C14" s="659">
        <v>3426.3945202448258</v>
      </c>
      <c r="D14" s="659">
        <v>4862.8707397126364</v>
      </c>
      <c r="E14" s="1196">
        <v>70.460324850158429</v>
      </c>
    </row>
    <row r="15" spans="1:7" ht="11.9" customHeight="1" x14ac:dyDescent="0.25">
      <c r="A15" s="207"/>
      <c r="B15" s="659"/>
      <c r="C15" s="659"/>
      <c r="D15" s="659"/>
      <c r="E15" s="1196"/>
    </row>
    <row r="16" spans="1:7" ht="11.25" customHeight="1" x14ac:dyDescent="0.25">
      <c r="A16" s="207" t="s">
        <v>473</v>
      </c>
      <c r="B16" s="659">
        <f>B17+B18</f>
        <v>2500.48</v>
      </c>
      <c r="C16" s="659">
        <f t="shared" ref="C16:D16" si="4">C17+C18</f>
        <v>1969.5649125706664</v>
      </c>
      <c r="D16" s="659">
        <f t="shared" si="4"/>
        <v>3209.789692792483</v>
      </c>
      <c r="E16" s="1196">
        <v>60.590370695682601</v>
      </c>
    </row>
    <row r="17" spans="1:5" ht="11.25" customHeight="1" x14ac:dyDescent="0.25">
      <c r="A17" s="208" t="s">
        <v>471</v>
      </c>
      <c r="B17" s="660">
        <v>1913.258</v>
      </c>
      <c r="C17" s="660">
        <v>1517.863258572429</v>
      </c>
      <c r="D17" s="660">
        <v>2610.7353375870657</v>
      </c>
      <c r="E17" s="1198">
        <v>58.139300323536133</v>
      </c>
    </row>
    <row r="18" spans="1:5" ht="11.25" customHeight="1" x14ac:dyDescent="0.25">
      <c r="A18" s="208" t="s">
        <v>472</v>
      </c>
      <c r="B18" s="660">
        <v>587.22199999999998</v>
      </c>
      <c r="C18" s="660">
        <v>451.70165399823725</v>
      </c>
      <c r="D18" s="660">
        <v>599.05435520541721</v>
      </c>
      <c r="E18" s="1198">
        <v>75.402448888523253</v>
      </c>
    </row>
    <row r="19" spans="1:5" ht="11.25" customHeight="1" x14ac:dyDescent="0.25">
      <c r="A19" s="102"/>
      <c r="B19" s="377"/>
      <c r="C19" s="377"/>
      <c r="D19" s="377"/>
      <c r="E19" s="386"/>
    </row>
    <row r="20" spans="1:5" ht="11.25" customHeight="1" x14ac:dyDescent="0.25">
      <c r="A20" s="102">
        <v>2023</v>
      </c>
      <c r="B20" s="1366">
        <v>552414.76</v>
      </c>
      <c r="C20" s="1366">
        <v>9894.3367570341034</v>
      </c>
      <c r="D20" s="1366">
        <v>33304.850171398713</v>
      </c>
      <c r="E20" s="1367">
        <v>29.708395942675903</v>
      </c>
    </row>
    <row r="21" spans="1:5" ht="11.25" customHeight="1" x14ac:dyDescent="0.25">
      <c r="A21" s="102">
        <v>2022</v>
      </c>
      <c r="B21" s="658">
        <v>497633.70209844777</v>
      </c>
      <c r="C21" s="658">
        <v>10244.757560306367</v>
      </c>
      <c r="D21" s="658">
        <v>28360.559695037937</v>
      </c>
      <c r="E21" s="1196">
        <v>36.123255924666502</v>
      </c>
    </row>
    <row r="22" spans="1:5" ht="5.15" customHeight="1" thickBot="1" x14ac:dyDescent="0.3">
      <c r="A22" s="100"/>
      <c r="B22" s="100"/>
      <c r="C22" s="100"/>
      <c r="D22" s="100"/>
      <c r="E22" s="100"/>
    </row>
    <row r="23" spans="1:5" s="387" customFormat="1" ht="12" customHeight="1" thickTop="1" x14ac:dyDescent="0.3">
      <c r="A23" s="887" t="s">
        <v>1423</v>
      </c>
      <c r="B23" s="379"/>
      <c r="C23" s="379"/>
      <c r="D23" s="379"/>
      <c r="E23" s="379"/>
    </row>
    <row r="24" spans="1:5" x14ac:dyDescent="0.25">
      <c r="A24" s="1139" t="s">
        <v>2298</v>
      </c>
    </row>
  </sheetData>
  <mergeCells count="2">
    <mergeCell ref="A1:E1"/>
    <mergeCell ref="C4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4:C4" numberStoredAsText="1"/>
    <ignoredError sqref="B8:D8" formulaRange="1"/>
  </ignoredErrors>
  <drawing r:id="rId2"/>
  <legacyDrawing r:id="rId3"/>
  <controls>
    <mc:AlternateContent xmlns:mc="http://schemas.openxmlformats.org/markup-compatibility/2006">
      <mc:Choice Requires="x14">
        <control shapeId="7172" r:id="rId4" name="Control 4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2" r:id="rId4" name="Control 4"/>
      </mc:Fallback>
    </mc:AlternateContent>
    <mc:AlternateContent xmlns:mc="http://schemas.openxmlformats.org/markup-compatibility/2006">
      <mc:Choice Requires="x14">
        <control shapeId="7171" r:id="rId6" name="Control 3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1" r:id="rId6" name="Control 3"/>
      </mc:Fallback>
    </mc:AlternateContent>
    <mc:AlternateContent xmlns:mc="http://schemas.openxmlformats.org/markup-compatibility/2006">
      <mc:Choice Requires="x14">
        <control shapeId="7170" r:id="rId7" name="Control 2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70" r:id="rId7" name="Control 2"/>
      </mc:Fallback>
    </mc:AlternateContent>
    <mc:AlternateContent xmlns:mc="http://schemas.openxmlformats.org/markup-compatibility/2006">
      <mc:Choice Requires="x14">
        <control shapeId="7169" r:id="rId8" name="Control 1">
          <controlPr defaultSize="0" r:id="rId5">
            <anchor moveWithCells="1">
              <from>
                <xdr:col>5</xdr:col>
                <xdr:colOff>31750</xdr:colOff>
                <xdr:row>21</xdr:row>
                <xdr:rowOff>31750</xdr:rowOff>
              </from>
              <to>
                <xdr:col>7</xdr:col>
                <xdr:colOff>146050</xdr:colOff>
                <xdr:row>27</xdr:row>
                <xdr:rowOff>95250</xdr:rowOff>
              </to>
            </anchor>
          </controlPr>
        </control>
      </mc:Choice>
      <mc:Fallback>
        <control shapeId="7169" r:id="rId8" name="Control 1"/>
      </mc:Fallback>
    </mc:AlternateContent>
  </controls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21"/>
  <dimension ref="A1:E16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1.54296875" style="7" customWidth="1"/>
    <col min="2" max="5" width="13.453125" style="7" customWidth="1"/>
    <col min="6" max="10" width="7.54296875" style="7"/>
    <col min="11" max="11" width="10.453125" style="7" customWidth="1"/>
    <col min="12" max="16384" width="7.54296875" style="7"/>
  </cols>
  <sheetData>
    <row r="1" spans="1:5" ht="27" customHeight="1" x14ac:dyDescent="0.25">
      <c r="A1" s="1530" t="s">
        <v>1875</v>
      </c>
      <c r="B1" s="1530"/>
      <c r="C1" s="1530"/>
      <c r="D1" s="1530"/>
      <c r="E1" s="1530"/>
    </row>
    <row r="2" spans="1:5" ht="11.25" customHeight="1" x14ac:dyDescent="0.25">
      <c r="A2" s="45">
        <v>2024</v>
      </c>
      <c r="B2" s="1230"/>
      <c r="C2" s="1230"/>
      <c r="D2" s="1230"/>
      <c r="E2" s="1230"/>
    </row>
    <row r="3" spans="1:5" s="6" customFormat="1" ht="23.9" customHeight="1" x14ac:dyDescent="0.2">
      <c r="A3" s="1534" t="s">
        <v>474</v>
      </c>
      <c r="B3" s="971" t="s">
        <v>475</v>
      </c>
      <c r="C3" s="973" t="s">
        <v>253</v>
      </c>
      <c r="D3" s="971" t="s">
        <v>2019</v>
      </c>
      <c r="E3" s="973" t="s">
        <v>2020</v>
      </c>
    </row>
    <row r="4" spans="1:5" ht="12.65" customHeight="1" x14ac:dyDescent="0.25">
      <c r="A4" s="1535"/>
      <c r="B4" s="373" t="s">
        <v>249</v>
      </c>
      <c r="C4" s="380" t="s">
        <v>1169</v>
      </c>
      <c r="D4" s="373" t="s">
        <v>2017</v>
      </c>
      <c r="E4" s="380" t="s">
        <v>2018</v>
      </c>
    </row>
    <row r="5" spans="1:5" ht="5.15" customHeight="1" x14ac:dyDescent="0.25">
      <c r="A5" s="375"/>
      <c r="B5" s="1533"/>
      <c r="C5" s="1533"/>
      <c r="D5" s="1533"/>
      <c r="E5" s="1533"/>
    </row>
    <row r="6" spans="1:5" ht="11.15" customHeight="1" x14ac:dyDescent="0.25">
      <c r="A6" s="662" t="s">
        <v>279</v>
      </c>
      <c r="B6" s="663">
        <f>SUM(B7:B13)</f>
        <v>19807438</v>
      </c>
      <c r="C6" s="663">
        <f>SUM(C7:C13)</f>
        <v>521444.94600000005</v>
      </c>
      <c r="D6" s="663">
        <f>SUM(D7:D13)</f>
        <v>3451.942</v>
      </c>
      <c r="E6" s="663">
        <f>SUM(E7:E13)</f>
        <v>22666.080000000002</v>
      </c>
    </row>
    <row r="7" spans="1:5" ht="11.15" customHeight="1" x14ac:dyDescent="0.25">
      <c r="A7" s="657" t="s">
        <v>82</v>
      </c>
      <c r="B7" s="664">
        <v>5635734</v>
      </c>
      <c r="C7" s="664">
        <v>125713.02099999999</v>
      </c>
      <c r="D7" s="664">
        <v>798.67600000000004</v>
      </c>
      <c r="E7" s="664">
        <v>6155.21</v>
      </c>
    </row>
    <row r="8" spans="1:5" ht="11.15" customHeight="1" x14ac:dyDescent="0.25">
      <c r="A8" s="657" t="s">
        <v>83</v>
      </c>
      <c r="B8" s="664">
        <v>1967013</v>
      </c>
      <c r="C8" s="664">
        <v>30064.897000000001</v>
      </c>
      <c r="D8" s="664">
        <v>341.77199999999999</v>
      </c>
      <c r="E8" s="664">
        <v>2230.3719999999998</v>
      </c>
    </row>
    <row r="9" spans="1:5" ht="11.15" customHeight="1" x14ac:dyDescent="0.25">
      <c r="A9" s="657" t="s">
        <v>2051</v>
      </c>
      <c r="B9" s="664">
        <v>858337</v>
      </c>
      <c r="C9" s="664">
        <v>11796.52</v>
      </c>
      <c r="D9" s="664">
        <v>229.548</v>
      </c>
      <c r="E9" s="664">
        <v>1097.365</v>
      </c>
    </row>
    <row r="10" spans="1:5" ht="11.15" customHeight="1" x14ac:dyDescent="0.25">
      <c r="A10" s="657" t="s">
        <v>2052</v>
      </c>
      <c r="B10" s="664">
        <v>7937458</v>
      </c>
      <c r="C10" s="664">
        <v>280103.71500000003</v>
      </c>
      <c r="D10" s="664">
        <v>1480.5509999999999</v>
      </c>
      <c r="E10" s="664">
        <v>9190.7350000000006</v>
      </c>
    </row>
    <row r="11" spans="1:5" ht="11.15" customHeight="1" x14ac:dyDescent="0.25">
      <c r="A11" s="657" t="s">
        <v>2053</v>
      </c>
      <c r="B11" s="664">
        <v>2162345</v>
      </c>
      <c r="C11" s="664">
        <v>59455.065999999999</v>
      </c>
      <c r="D11" s="664">
        <v>371.17399999999998</v>
      </c>
      <c r="E11" s="664">
        <v>2672.4090000000001</v>
      </c>
    </row>
    <row r="12" spans="1:5" ht="11.15" customHeight="1" x14ac:dyDescent="0.25">
      <c r="A12" s="657" t="s">
        <v>84</v>
      </c>
      <c r="B12" s="664">
        <v>454580</v>
      </c>
      <c r="C12" s="664">
        <v>4229.0360000000001</v>
      </c>
      <c r="D12" s="664">
        <v>69.540999999999997</v>
      </c>
      <c r="E12" s="664">
        <v>599.89099999999996</v>
      </c>
    </row>
    <row r="13" spans="1:5" ht="11.15" customHeight="1" x14ac:dyDescent="0.25">
      <c r="A13" s="657" t="s">
        <v>85</v>
      </c>
      <c r="B13" s="664">
        <v>791971</v>
      </c>
      <c r="C13" s="664">
        <v>10082.691000000001</v>
      </c>
      <c r="D13" s="664">
        <v>160.68</v>
      </c>
      <c r="E13" s="664">
        <v>720.09799999999996</v>
      </c>
    </row>
    <row r="14" spans="1:5" ht="11.15" customHeight="1" x14ac:dyDescent="0.25">
      <c r="A14" s="657"/>
      <c r="B14" s="664"/>
      <c r="C14" s="664"/>
      <c r="D14" s="664"/>
      <c r="E14" s="664"/>
    </row>
    <row r="15" spans="1:5" ht="3" customHeight="1" thickBot="1" x14ac:dyDescent="0.3">
      <c r="A15" s="8"/>
      <c r="B15" s="8"/>
      <c r="C15" s="8"/>
      <c r="D15" s="8"/>
      <c r="E15" s="8"/>
    </row>
    <row r="16" spans="1:5" ht="10.4" customHeight="1" thickTop="1" x14ac:dyDescent="0.25">
      <c r="A16" s="887" t="s">
        <v>1874</v>
      </c>
    </row>
  </sheetData>
  <mergeCells count="4">
    <mergeCell ref="D5:E5"/>
    <mergeCell ref="A1:E1"/>
    <mergeCell ref="A3:A4"/>
    <mergeCell ref="B5:C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8196" r:id="rId4" name="Control 4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6" r:id="rId4" name="Control 4"/>
      </mc:Fallback>
    </mc:AlternateContent>
    <mc:AlternateContent xmlns:mc="http://schemas.openxmlformats.org/markup-compatibility/2006">
      <mc:Choice Requires="x14">
        <control shapeId="8195" r:id="rId6" name="Control 3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5" r:id="rId6" name="Control 3"/>
      </mc:Fallback>
    </mc:AlternateContent>
    <mc:AlternateContent xmlns:mc="http://schemas.openxmlformats.org/markup-compatibility/2006">
      <mc:Choice Requires="x14">
        <control shapeId="8194" r:id="rId7" name="Control 2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4" r:id="rId7" name="Control 2"/>
      </mc:Fallback>
    </mc:AlternateContent>
    <mc:AlternateContent xmlns:mc="http://schemas.openxmlformats.org/markup-compatibility/2006">
      <mc:Choice Requires="x14">
        <control shapeId="8193" r:id="rId8" name="Control 1">
          <controlPr defaultSize="0" r:id="rId5">
            <anchor moveWithCells="1">
              <from>
                <xdr:col>3</xdr:col>
                <xdr:colOff>0</xdr:colOff>
                <xdr:row>15</xdr:row>
                <xdr:rowOff>107950</xdr:rowOff>
              </from>
              <to>
                <xdr:col>3</xdr:col>
                <xdr:colOff>914400</xdr:colOff>
                <xdr:row>21</xdr:row>
                <xdr:rowOff>101600</xdr:rowOff>
              </to>
            </anchor>
          </controlPr>
        </control>
      </mc:Choice>
      <mc:Fallback>
        <control shapeId="8193" r:id="rId8" name="Control 1"/>
      </mc:Fallback>
    </mc:AlternateContent>
  </controls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22"/>
  <dimension ref="A1:E16"/>
  <sheetViews>
    <sheetView showGridLines="0" zoomScaleSheetLayoutView="100" workbookViewId="0">
      <selection sqref="A1:E1"/>
    </sheetView>
  </sheetViews>
  <sheetFormatPr defaultColWidth="7.54296875" defaultRowHeight="12.5" x14ac:dyDescent="0.25"/>
  <cols>
    <col min="1" max="1" width="32.453125" style="7" customWidth="1"/>
    <col min="2" max="5" width="13.453125" style="7" customWidth="1"/>
    <col min="6" max="6" width="22.54296875" style="7" bestFit="1" customWidth="1"/>
    <col min="7" max="7" width="10.453125" style="7" customWidth="1"/>
    <col min="8" max="16384" width="7.54296875" style="7"/>
  </cols>
  <sheetData>
    <row r="1" spans="1:5" ht="27" customHeight="1" x14ac:dyDescent="0.25">
      <c r="A1" s="1530" t="s">
        <v>1876</v>
      </c>
      <c r="B1" s="1530"/>
      <c r="C1" s="1530"/>
      <c r="D1" s="1530"/>
      <c r="E1" s="1530"/>
    </row>
    <row r="2" spans="1:5" ht="11.25" customHeight="1" x14ac:dyDescent="0.25">
      <c r="A2" s="45">
        <v>2024</v>
      </c>
      <c r="B2" s="1230"/>
      <c r="C2" s="1230"/>
      <c r="D2" s="1230"/>
      <c r="E2" s="1230"/>
    </row>
    <row r="3" spans="1:5" s="9" customFormat="1" ht="22.4" customHeight="1" x14ac:dyDescent="0.2">
      <c r="A3" s="1534" t="s">
        <v>477</v>
      </c>
      <c r="B3" s="971" t="s">
        <v>475</v>
      </c>
      <c r="C3" s="973" t="s">
        <v>253</v>
      </c>
      <c r="D3" s="971" t="s">
        <v>2019</v>
      </c>
      <c r="E3" s="973" t="s">
        <v>2020</v>
      </c>
    </row>
    <row r="4" spans="1:5" s="9" customFormat="1" ht="13.4" customHeight="1" x14ac:dyDescent="0.2">
      <c r="A4" s="1535"/>
      <c r="B4" s="373" t="s">
        <v>249</v>
      </c>
      <c r="C4" s="380" t="s">
        <v>1169</v>
      </c>
      <c r="D4" s="373" t="s">
        <v>2017</v>
      </c>
      <c r="E4" s="380" t="s">
        <v>2018</v>
      </c>
    </row>
    <row r="5" spans="1:5" s="9" customFormat="1" ht="5.15" customHeight="1" x14ac:dyDescent="0.2">
      <c r="A5" s="375"/>
      <c r="B5" s="1533"/>
      <c r="C5" s="1533"/>
    </row>
    <row r="6" spans="1:5" ht="12" customHeight="1" x14ac:dyDescent="0.25">
      <c r="A6" s="662" t="s">
        <v>279</v>
      </c>
      <c r="B6" s="663">
        <f>SUM(B7:B13)</f>
        <v>19807438</v>
      </c>
      <c r="C6" s="663">
        <f>SUM(C7:C13)</f>
        <v>521444.94700000004</v>
      </c>
      <c r="D6" s="663">
        <f>SUM(D7:D13)</f>
        <v>3451.9410000000003</v>
      </c>
      <c r="E6" s="663">
        <f>SUM(E7:E13)</f>
        <v>22666.081000000002</v>
      </c>
    </row>
    <row r="7" spans="1:5" ht="12" customHeight="1" x14ac:dyDescent="0.25">
      <c r="A7" s="657" t="s">
        <v>82</v>
      </c>
      <c r="B7" s="664">
        <v>5634888</v>
      </c>
      <c r="C7" s="664">
        <v>125701.42200000001</v>
      </c>
      <c r="D7" s="664">
        <v>798.28099999999995</v>
      </c>
      <c r="E7" s="664">
        <v>6155.1109999999999</v>
      </c>
    </row>
    <row r="8" spans="1:5" ht="10.5" customHeight="1" x14ac:dyDescent="0.25">
      <c r="A8" s="657" t="s">
        <v>83</v>
      </c>
      <c r="B8" s="664">
        <v>1967292</v>
      </c>
      <c r="C8" s="664">
        <v>30063.022000000001</v>
      </c>
      <c r="D8" s="664">
        <v>341.90699999999998</v>
      </c>
      <c r="E8" s="664">
        <v>2228.7669999999998</v>
      </c>
    </row>
    <row r="9" spans="1:5" ht="10.5" customHeight="1" x14ac:dyDescent="0.25">
      <c r="A9" s="657" t="s">
        <v>2051</v>
      </c>
      <c r="B9" s="664">
        <v>842382</v>
      </c>
      <c r="C9" s="664">
        <v>11527.03</v>
      </c>
      <c r="D9" s="664">
        <v>217.886</v>
      </c>
      <c r="E9" s="664">
        <v>1097.991</v>
      </c>
    </row>
    <row r="10" spans="1:5" ht="10.5" customHeight="1" x14ac:dyDescent="0.25">
      <c r="A10" s="657" t="s">
        <v>2052</v>
      </c>
      <c r="B10" s="664">
        <v>7957140</v>
      </c>
      <c r="C10" s="664">
        <v>280728.75</v>
      </c>
      <c r="D10" s="664">
        <v>1492.4770000000001</v>
      </c>
      <c r="E10" s="664">
        <v>9200.4079999999994</v>
      </c>
    </row>
    <row r="11" spans="1:5" ht="10.5" customHeight="1" x14ac:dyDescent="0.25">
      <c r="A11" s="657" t="s">
        <v>2053</v>
      </c>
      <c r="B11" s="664">
        <v>2160307</v>
      </c>
      <c r="C11" s="664">
        <v>59110.021999999997</v>
      </c>
      <c r="D11" s="664">
        <v>371.29</v>
      </c>
      <c r="E11" s="664">
        <v>2667.0790000000002</v>
      </c>
    </row>
    <row r="12" spans="1:5" ht="10.5" customHeight="1" x14ac:dyDescent="0.25">
      <c r="A12" s="657" t="s">
        <v>84</v>
      </c>
      <c r="B12" s="664">
        <v>453034</v>
      </c>
      <c r="C12" s="664">
        <v>4227.692</v>
      </c>
      <c r="D12" s="664">
        <v>69.242000000000004</v>
      </c>
      <c r="E12" s="664">
        <v>595.31500000000005</v>
      </c>
    </row>
    <row r="13" spans="1:5" ht="10.5" customHeight="1" x14ac:dyDescent="0.25">
      <c r="A13" s="657" t="s">
        <v>85</v>
      </c>
      <c r="B13" s="664">
        <v>792395</v>
      </c>
      <c r="C13" s="664">
        <v>10087.009</v>
      </c>
      <c r="D13" s="664">
        <v>160.858</v>
      </c>
      <c r="E13" s="664">
        <v>721.41</v>
      </c>
    </row>
    <row r="14" spans="1:5" ht="3" customHeight="1" thickBot="1" x14ac:dyDescent="0.3">
      <c r="A14" s="8"/>
      <c r="B14" s="8"/>
      <c r="C14" s="8"/>
      <c r="D14" s="8"/>
      <c r="E14" s="8"/>
    </row>
    <row r="15" spans="1:5" ht="12" customHeight="1" thickTop="1" x14ac:dyDescent="0.25">
      <c r="A15" s="887" t="s">
        <v>1874</v>
      </c>
    </row>
    <row r="16" spans="1:5" ht="12" customHeight="1" x14ac:dyDescent="0.25">
      <c r="B16" s="12"/>
      <c r="C16" s="12"/>
    </row>
  </sheetData>
  <mergeCells count="3">
    <mergeCell ref="A3:A4"/>
    <mergeCell ref="B5:C5"/>
    <mergeCell ref="A1:E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9220" r:id="rId4" name="Control 4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20" r:id="rId4" name="Control 4"/>
      </mc:Fallback>
    </mc:AlternateContent>
    <mc:AlternateContent xmlns:mc="http://schemas.openxmlformats.org/markup-compatibility/2006">
      <mc:Choice Requires="x14">
        <control shapeId="9219" r:id="rId6" name="Control 3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9" r:id="rId6" name="Control 3"/>
      </mc:Fallback>
    </mc:AlternateContent>
    <mc:AlternateContent xmlns:mc="http://schemas.openxmlformats.org/markup-compatibility/2006">
      <mc:Choice Requires="x14">
        <control shapeId="9218" r:id="rId7" name="Control 2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8" r:id="rId7" name="Control 2"/>
      </mc:Fallback>
    </mc:AlternateContent>
    <mc:AlternateContent xmlns:mc="http://schemas.openxmlformats.org/markup-compatibility/2006">
      <mc:Choice Requires="x14">
        <control shapeId="9217" r:id="rId8" name="Control 1">
          <controlPr defaultSize="0" r:id="rId5">
            <anchor moveWithCells="1">
              <from>
                <xdr:col>3</xdr:col>
                <xdr:colOff>31750</xdr:colOff>
                <xdr:row>16</xdr:row>
                <xdr:rowOff>152400</xdr:rowOff>
              </from>
              <to>
                <xdr:col>4</xdr:col>
                <xdr:colOff>6350</xdr:colOff>
                <xdr:row>22</xdr:row>
                <xdr:rowOff>114300</xdr:rowOff>
              </to>
            </anchor>
          </controlPr>
        </control>
      </mc:Choice>
      <mc:Fallback>
        <control shapeId="9217" r:id="rId8" name="Control 1"/>
      </mc:Fallback>
    </mc:AlternateContent>
  </controls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17"/>
  <dimension ref="A1:F38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35.54296875" style="103" customWidth="1"/>
    <col min="2" max="3" width="25.54296875" style="103" customWidth="1"/>
    <col min="4" max="4" width="1.54296875" style="103" customWidth="1"/>
    <col min="5" max="5" width="7.54296875" style="103"/>
    <col min="6" max="6" width="14.54296875" style="103" customWidth="1"/>
    <col min="7" max="7" width="24.453125" style="103" customWidth="1"/>
    <col min="8" max="8" width="15.54296875" style="103" customWidth="1"/>
    <col min="9" max="9" width="25.453125" style="103" customWidth="1"/>
    <col min="10" max="16384" width="7.54296875" style="103"/>
  </cols>
  <sheetData>
    <row r="1" spans="1:3" ht="28.4" customHeight="1" x14ac:dyDescent="0.25">
      <c r="A1" s="1530" t="s">
        <v>2122</v>
      </c>
      <c r="B1" s="1530"/>
      <c r="C1" s="1530"/>
    </row>
    <row r="2" spans="1:3" ht="10.4" customHeight="1" x14ac:dyDescent="0.25">
      <c r="A2" s="1230"/>
      <c r="B2" s="1230"/>
      <c r="C2" s="1230"/>
    </row>
    <row r="3" spans="1:3" s="101" customFormat="1" ht="15" customHeight="1" x14ac:dyDescent="0.2">
      <c r="A3" s="1534" t="s">
        <v>474</v>
      </c>
      <c r="B3" s="971" t="s">
        <v>475</v>
      </c>
      <c r="C3" s="973" t="s">
        <v>253</v>
      </c>
    </row>
    <row r="4" spans="1:3" ht="15" customHeight="1" x14ac:dyDescent="0.25">
      <c r="A4" s="1535"/>
      <c r="B4" s="373" t="s">
        <v>249</v>
      </c>
      <c r="C4" s="374" t="s">
        <v>249</v>
      </c>
    </row>
    <row r="5" spans="1:3" ht="5.15" customHeight="1" x14ac:dyDescent="0.25">
      <c r="A5" s="375"/>
      <c r="B5" s="1533"/>
      <c r="C5" s="1533"/>
    </row>
    <row r="6" spans="1:3" ht="12" customHeight="1" x14ac:dyDescent="0.25">
      <c r="A6" s="102">
        <v>2024</v>
      </c>
      <c r="B6" s="1537" t="s">
        <v>473</v>
      </c>
      <c r="C6" s="1537"/>
    </row>
    <row r="7" spans="1:3" ht="12" customHeight="1" x14ac:dyDescent="0.25">
      <c r="A7" s="662" t="s">
        <v>279</v>
      </c>
      <c r="B7" s="659">
        <v>26167</v>
      </c>
      <c r="C7" s="659">
        <v>1295380</v>
      </c>
    </row>
    <row r="8" spans="1:3" ht="10.5" customHeight="1" x14ac:dyDescent="0.25">
      <c r="A8" s="657" t="s">
        <v>82</v>
      </c>
      <c r="B8" s="660">
        <v>9491</v>
      </c>
      <c r="C8" s="660">
        <v>461667</v>
      </c>
    </row>
    <row r="9" spans="1:3" ht="10.5" customHeight="1" x14ac:dyDescent="0.25">
      <c r="A9" s="657" t="s">
        <v>83</v>
      </c>
      <c r="B9" s="660">
        <v>3632</v>
      </c>
      <c r="C9" s="660">
        <v>145545</v>
      </c>
    </row>
    <row r="10" spans="1:3" ht="10.5" customHeight="1" x14ac:dyDescent="0.25">
      <c r="A10" s="657" t="s">
        <v>2051</v>
      </c>
      <c r="B10" s="660" t="s">
        <v>479</v>
      </c>
      <c r="C10" s="660" t="s">
        <v>479</v>
      </c>
    </row>
    <row r="11" spans="1:3" ht="10.5" customHeight="1" x14ac:dyDescent="0.25">
      <c r="A11" s="657" t="s">
        <v>2052</v>
      </c>
      <c r="B11" s="660">
        <v>10042</v>
      </c>
      <c r="C11" s="660">
        <v>556323</v>
      </c>
    </row>
    <row r="12" spans="1:3" ht="10.5" customHeight="1" x14ac:dyDescent="0.25">
      <c r="A12" s="657" t="s">
        <v>2053</v>
      </c>
      <c r="B12" s="660">
        <v>118</v>
      </c>
      <c r="C12" s="660">
        <v>4571</v>
      </c>
    </row>
    <row r="13" spans="1:3" ht="12" customHeight="1" x14ac:dyDescent="0.25">
      <c r="A13" s="657" t="s">
        <v>84</v>
      </c>
      <c r="B13" s="660">
        <v>82</v>
      </c>
      <c r="C13" s="660">
        <v>2821</v>
      </c>
    </row>
    <row r="14" spans="1:3" ht="12" customHeight="1" x14ac:dyDescent="0.25">
      <c r="A14" s="657" t="s">
        <v>85</v>
      </c>
      <c r="B14" s="660" t="s">
        <v>479</v>
      </c>
      <c r="C14" s="660" t="s">
        <v>2236</v>
      </c>
    </row>
    <row r="15" spans="1:3" ht="10.5" customHeight="1" x14ac:dyDescent="0.25">
      <c r="A15" s="101"/>
      <c r="B15" s="1536" t="s">
        <v>478</v>
      </c>
      <c r="C15" s="1536"/>
    </row>
    <row r="16" spans="1:3" ht="10.5" customHeight="1" x14ac:dyDescent="0.25">
      <c r="A16" s="662" t="s">
        <v>279</v>
      </c>
      <c r="B16" s="659">
        <v>18331</v>
      </c>
      <c r="C16" s="659">
        <v>1001596</v>
      </c>
    </row>
    <row r="17" spans="1:6" ht="10.5" customHeight="1" x14ac:dyDescent="0.25">
      <c r="A17" s="657" t="s">
        <v>82</v>
      </c>
      <c r="B17" s="660">
        <v>4964</v>
      </c>
      <c r="C17" s="660">
        <v>269870</v>
      </c>
    </row>
    <row r="18" spans="1:6" ht="10.5" customHeight="1" x14ac:dyDescent="0.25">
      <c r="A18" s="657" t="s">
        <v>83</v>
      </c>
      <c r="B18" s="660">
        <v>2496</v>
      </c>
      <c r="C18" s="660">
        <v>103223</v>
      </c>
    </row>
    <row r="19" spans="1:6" ht="10.5" customHeight="1" x14ac:dyDescent="0.25">
      <c r="A19" s="657" t="s">
        <v>2051</v>
      </c>
      <c r="B19" s="660" t="s">
        <v>479</v>
      </c>
      <c r="C19" s="660" t="s">
        <v>479</v>
      </c>
    </row>
    <row r="20" spans="1:6" ht="12" customHeight="1" x14ac:dyDescent="0.25">
      <c r="A20" s="657" t="s">
        <v>2052</v>
      </c>
      <c r="B20" s="660">
        <v>8740</v>
      </c>
      <c r="C20" s="660">
        <v>519177</v>
      </c>
    </row>
    <row r="21" spans="1:6" ht="12" customHeight="1" x14ac:dyDescent="0.25">
      <c r="A21" s="657" t="s">
        <v>2053</v>
      </c>
      <c r="B21" s="660">
        <v>0</v>
      </c>
      <c r="C21" s="660">
        <v>0</v>
      </c>
    </row>
    <row r="22" spans="1:6" ht="10.5" customHeight="1" x14ac:dyDescent="0.25">
      <c r="A22" s="657" t="s">
        <v>84</v>
      </c>
      <c r="B22" s="660">
        <v>0</v>
      </c>
      <c r="C22" s="660">
        <v>0</v>
      </c>
    </row>
    <row r="23" spans="1:6" ht="10.5" customHeight="1" x14ac:dyDescent="0.25">
      <c r="A23" s="657" t="s">
        <v>85</v>
      </c>
      <c r="B23" s="660" t="s">
        <v>479</v>
      </c>
      <c r="C23" s="660" t="s">
        <v>479</v>
      </c>
    </row>
    <row r="24" spans="1:6" ht="10.5" customHeight="1" x14ac:dyDescent="0.25">
      <c r="A24" s="101"/>
      <c r="B24" s="1536" t="s">
        <v>476</v>
      </c>
      <c r="C24" s="1536"/>
    </row>
    <row r="25" spans="1:6" ht="10.5" customHeight="1" x14ac:dyDescent="0.25">
      <c r="A25" s="662" t="s">
        <v>279</v>
      </c>
      <c r="B25" s="659">
        <v>7836</v>
      </c>
      <c r="C25" s="659">
        <v>293784</v>
      </c>
    </row>
    <row r="26" spans="1:6" ht="10.5" customHeight="1" x14ac:dyDescent="0.25">
      <c r="A26" s="657" t="s">
        <v>82</v>
      </c>
      <c r="B26" s="660">
        <v>4527</v>
      </c>
      <c r="C26" s="660">
        <v>191797</v>
      </c>
      <c r="F26" s="1279"/>
    </row>
    <row r="27" spans="1:6" ht="12" customHeight="1" x14ac:dyDescent="0.25">
      <c r="A27" s="657" t="s">
        <v>83</v>
      </c>
      <c r="B27" s="660">
        <v>1136</v>
      </c>
      <c r="C27" s="660">
        <v>42322</v>
      </c>
    </row>
    <row r="28" spans="1:6" ht="10.5" customHeight="1" x14ac:dyDescent="0.25">
      <c r="A28" s="657" t="s">
        <v>2051</v>
      </c>
      <c r="B28" s="660" t="s">
        <v>479</v>
      </c>
      <c r="C28" s="660" t="s">
        <v>479</v>
      </c>
    </row>
    <row r="29" spans="1:6" ht="10.5" customHeight="1" x14ac:dyDescent="0.25">
      <c r="A29" s="657" t="s">
        <v>2052</v>
      </c>
      <c r="B29" s="660">
        <v>1302</v>
      </c>
      <c r="C29" s="660">
        <v>37146</v>
      </c>
    </row>
    <row r="30" spans="1:6" ht="10.5" customHeight="1" x14ac:dyDescent="0.25">
      <c r="A30" s="657" t="s">
        <v>2053</v>
      </c>
      <c r="B30" s="660">
        <v>118</v>
      </c>
      <c r="C30" s="660">
        <v>4571</v>
      </c>
    </row>
    <row r="31" spans="1:6" ht="10.5" customHeight="1" x14ac:dyDescent="0.25">
      <c r="A31" s="657" t="s">
        <v>84</v>
      </c>
      <c r="B31" s="660">
        <v>82</v>
      </c>
      <c r="C31" s="660">
        <v>2821</v>
      </c>
    </row>
    <row r="32" spans="1:6" ht="10.5" customHeight="1" x14ac:dyDescent="0.25">
      <c r="A32" s="657" t="s">
        <v>85</v>
      </c>
      <c r="B32" s="660" t="s">
        <v>479</v>
      </c>
      <c r="C32" s="660" t="s">
        <v>479</v>
      </c>
    </row>
    <row r="33" spans="1:3" ht="10.5" customHeight="1" x14ac:dyDescent="0.25">
      <c r="A33" s="657"/>
      <c r="B33" s="660"/>
      <c r="C33" s="660"/>
    </row>
    <row r="34" spans="1:3" ht="10.5" customHeight="1" x14ac:dyDescent="0.25">
      <c r="A34" s="102">
        <v>2023</v>
      </c>
      <c r="B34" s="1280">
        <v>18630</v>
      </c>
      <c r="C34" s="1280">
        <v>872887</v>
      </c>
    </row>
    <row r="35" spans="1:3" ht="10.5" customHeight="1" x14ac:dyDescent="0.25">
      <c r="A35" s="661">
        <v>2022</v>
      </c>
      <c r="B35" s="1280">
        <v>14849</v>
      </c>
      <c r="C35" s="1280">
        <v>588787</v>
      </c>
    </row>
    <row r="36" spans="1:3" ht="5.15" customHeight="1" thickBot="1" x14ac:dyDescent="0.3">
      <c r="A36" s="99"/>
      <c r="B36" s="99"/>
      <c r="C36" s="99"/>
    </row>
    <row r="37" spans="1:3" s="7" customFormat="1" ht="12" customHeight="1" thickTop="1" x14ac:dyDescent="0.25">
      <c r="A37" s="887" t="s">
        <v>1423</v>
      </c>
      <c r="B37" s="12"/>
      <c r="C37" s="12"/>
    </row>
    <row r="38" spans="1:3" x14ac:dyDescent="0.25">
      <c r="A38" s="1139" t="s">
        <v>1759</v>
      </c>
    </row>
  </sheetData>
  <mergeCells count="6">
    <mergeCell ref="B24:C24"/>
    <mergeCell ref="A1:C1"/>
    <mergeCell ref="A3:A4"/>
    <mergeCell ref="B5:C5"/>
    <mergeCell ref="B6:C6"/>
    <mergeCell ref="B15:C1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0244" r:id="rId4" name="Control 4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4" r:id="rId4" name="Control 4"/>
      </mc:Fallback>
    </mc:AlternateContent>
    <mc:AlternateContent xmlns:mc="http://schemas.openxmlformats.org/markup-compatibility/2006">
      <mc:Choice Requires="x14">
        <control shapeId="10243" r:id="rId6" name="Control 3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3" r:id="rId6" name="Control 3"/>
      </mc:Fallback>
    </mc:AlternateContent>
    <mc:AlternateContent xmlns:mc="http://schemas.openxmlformats.org/markup-compatibility/2006">
      <mc:Choice Requires="x14">
        <control shapeId="10242" r:id="rId7" name="Control 2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2" r:id="rId7" name="Control 2"/>
      </mc:Fallback>
    </mc:AlternateContent>
    <mc:AlternateContent xmlns:mc="http://schemas.openxmlformats.org/markup-compatibility/2006">
      <mc:Choice Requires="x14">
        <control shapeId="10241" r:id="rId8" name="Control 1">
          <controlPr defaultSize="0" r:id="rId5">
            <anchor moveWithCells="1">
              <from>
                <xdr:col>3</xdr:col>
                <xdr:colOff>31750</xdr:colOff>
                <xdr:row>38</xdr:row>
                <xdr:rowOff>146050</xdr:rowOff>
              </from>
              <to>
                <xdr:col>5</xdr:col>
                <xdr:colOff>311150</xdr:colOff>
                <xdr:row>44</xdr:row>
                <xdr:rowOff>107950</xdr:rowOff>
              </to>
            </anchor>
          </controlPr>
        </control>
      </mc:Choice>
      <mc:Fallback>
        <control shapeId="10241" r:id="rId8" name="Control 1"/>
      </mc:Fallback>
    </mc:AlternateContent>
  </controls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Sheet23"/>
  <dimension ref="A1:E38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29.54296875" style="103" customWidth="1"/>
    <col min="2" max="3" width="23" style="103" customWidth="1"/>
    <col min="4" max="4" width="1.54296875" style="103" customWidth="1"/>
    <col min="5" max="5" width="10" style="103" bestFit="1" customWidth="1"/>
    <col min="6" max="16384" width="7.54296875" style="103"/>
  </cols>
  <sheetData>
    <row r="1" spans="1:3" ht="28.4" customHeight="1" x14ac:dyDescent="0.25">
      <c r="A1" s="1530" t="s">
        <v>2121</v>
      </c>
      <c r="B1" s="1530"/>
      <c r="C1" s="1530"/>
    </row>
    <row r="2" spans="1:3" ht="12.75" customHeight="1" x14ac:dyDescent="0.25">
      <c r="A2" s="1230"/>
      <c r="B2" s="1230"/>
      <c r="C2" s="1230"/>
    </row>
    <row r="3" spans="1:3" s="101" customFormat="1" ht="17.149999999999999" customHeight="1" x14ac:dyDescent="0.2">
      <c r="A3" s="1534" t="s">
        <v>477</v>
      </c>
      <c r="B3" s="971" t="s">
        <v>475</v>
      </c>
      <c r="C3" s="973" t="s">
        <v>253</v>
      </c>
    </row>
    <row r="4" spans="1:3" ht="17.149999999999999" customHeight="1" x14ac:dyDescent="0.25">
      <c r="A4" s="1535"/>
      <c r="B4" s="373" t="s">
        <v>249</v>
      </c>
      <c r="C4" s="374" t="s">
        <v>249</v>
      </c>
    </row>
    <row r="5" spans="1:3" ht="5.15" customHeight="1" x14ac:dyDescent="0.25">
      <c r="A5" s="375"/>
      <c r="B5" s="1533"/>
      <c r="C5" s="1533"/>
    </row>
    <row r="6" spans="1:3" ht="12" customHeight="1" x14ac:dyDescent="0.25">
      <c r="A6" s="102">
        <v>2024</v>
      </c>
      <c r="B6" s="1537" t="s">
        <v>473</v>
      </c>
      <c r="C6" s="1537"/>
    </row>
    <row r="7" spans="1:3" ht="12" customHeight="1" x14ac:dyDescent="0.25">
      <c r="A7" s="662" t="s">
        <v>279</v>
      </c>
      <c r="B7" s="659">
        <v>26630</v>
      </c>
      <c r="C7" s="659">
        <v>1205103</v>
      </c>
    </row>
    <row r="8" spans="1:3" ht="11.25" customHeight="1" x14ac:dyDescent="0.25">
      <c r="A8" s="657" t="s">
        <v>82</v>
      </c>
      <c r="B8" s="660">
        <v>9409</v>
      </c>
      <c r="C8" s="660">
        <v>453766</v>
      </c>
    </row>
    <row r="9" spans="1:3" ht="11.25" customHeight="1" x14ac:dyDescent="0.25">
      <c r="A9" s="657" t="s">
        <v>83</v>
      </c>
      <c r="B9" s="660">
        <v>3594</v>
      </c>
      <c r="C9" s="660">
        <v>144027</v>
      </c>
    </row>
    <row r="10" spans="1:3" ht="11.25" customHeight="1" x14ac:dyDescent="0.25">
      <c r="A10" s="657" t="s">
        <v>2051</v>
      </c>
      <c r="B10" s="660" t="s">
        <v>479</v>
      </c>
      <c r="C10" s="660" t="s">
        <v>479</v>
      </c>
    </row>
    <row r="11" spans="1:3" ht="11.25" customHeight="1" x14ac:dyDescent="0.25">
      <c r="A11" s="657" t="s">
        <v>2052</v>
      </c>
      <c r="B11" s="660">
        <v>10410</v>
      </c>
      <c r="C11" s="660">
        <v>472151</v>
      </c>
    </row>
    <row r="12" spans="1:3" ht="11.25" customHeight="1" x14ac:dyDescent="0.25">
      <c r="A12" s="657" t="s">
        <v>2053</v>
      </c>
      <c r="B12" s="660">
        <v>118</v>
      </c>
      <c r="C12" s="660">
        <v>4571</v>
      </c>
    </row>
    <row r="13" spans="1:3" ht="12" customHeight="1" x14ac:dyDescent="0.25">
      <c r="A13" s="657" t="s">
        <v>84</v>
      </c>
      <c r="B13" s="660">
        <v>82</v>
      </c>
      <c r="C13" s="660">
        <v>2821</v>
      </c>
    </row>
    <row r="14" spans="1:3" ht="12" customHeight="1" x14ac:dyDescent="0.25">
      <c r="A14" s="657" t="s">
        <v>85</v>
      </c>
      <c r="B14" s="660" t="s">
        <v>479</v>
      </c>
      <c r="C14" s="660" t="s">
        <v>2236</v>
      </c>
    </row>
    <row r="15" spans="1:3" ht="11.25" customHeight="1" x14ac:dyDescent="0.25">
      <c r="A15" s="101"/>
      <c r="B15" s="1536" t="s">
        <v>478</v>
      </c>
      <c r="C15" s="1536"/>
    </row>
    <row r="16" spans="1:3" ht="11.25" customHeight="1" x14ac:dyDescent="0.25">
      <c r="A16" s="662" t="s">
        <v>279</v>
      </c>
      <c r="B16" s="659">
        <v>18894</v>
      </c>
      <c r="C16" s="659">
        <v>911664</v>
      </c>
    </row>
    <row r="17" spans="1:5" s="104" customFormat="1" ht="11.25" customHeight="1" x14ac:dyDescent="0.2">
      <c r="A17" s="657" t="s">
        <v>82</v>
      </c>
      <c r="B17" s="660">
        <v>4934</v>
      </c>
      <c r="C17" s="660">
        <v>264332</v>
      </c>
    </row>
    <row r="18" spans="1:5" ht="11.25" customHeight="1" x14ac:dyDescent="0.25">
      <c r="A18" s="657" t="s">
        <v>83</v>
      </c>
      <c r="B18" s="660">
        <v>2491</v>
      </c>
      <c r="C18" s="660">
        <v>102927</v>
      </c>
    </row>
    <row r="19" spans="1:5" ht="11.25" customHeight="1" x14ac:dyDescent="0.25">
      <c r="A19" s="657" t="s">
        <v>2051</v>
      </c>
      <c r="B19" s="660" t="s">
        <v>479</v>
      </c>
      <c r="C19" s="660" t="s">
        <v>479</v>
      </c>
      <c r="E19" s="1279"/>
    </row>
    <row r="20" spans="1:5" ht="10.5" customHeight="1" x14ac:dyDescent="0.25">
      <c r="A20" s="657" t="s">
        <v>2052</v>
      </c>
      <c r="B20" s="660">
        <v>9116</v>
      </c>
      <c r="C20" s="660">
        <v>435305</v>
      </c>
    </row>
    <row r="21" spans="1:5" ht="12" customHeight="1" x14ac:dyDescent="0.25">
      <c r="A21" s="657" t="s">
        <v>2053</v>
      </c>
      <c r="B21" s="660">
        <v>0</v>
      </c>
      <c r="C21" s="660">
        <v>0</v>
      </c>
    </row>
    <row r="22" spans="1:5" ht="11.25" customHeight="1" x14ac:dyDescent="0.25">
      <c r="A22" s="657" t="s">
        <v>84</v>
      </c>
      <c r="B22" s="660">
        <v>0</v>
      </c>
      <c r="C22" s="660">
        <v>0</v>
      </c>
    </row>
    <row r="23" spans="1:5" ht="11.25" customHeight="1" x14ac:dyDescent="0.25">
      <c r="A23" s="657" t="s">
        <v>85</v>
      </c>
      <c r="B23" s="660" t="s">
        <v>479</v>
      </c>
      <c r="C23" s="660" t="s">
        <v>479</v>
      </c>
    </row>
    <row r="24" spans="1:5" ht="11.25" customHeight="1" x14ac:dyDescent="0.25">
      <c r="A24" s="101"/>
      <c r="B24" s="1536" t="s">
        <v>476</v>
      </c>
      <c r="C24" s="1536"/>
    </row>
    <row r="25" spans="1:5" ht="11.25" customHeight="1" x14ac:dyDescent="0.25">
      <c r="A25" s="662" t="s">
        <v>279</v>
      </c>
      <c r="B25" s="659">
        <v>7736</v>
      </c>
      <c r="C25" s="659">
        <v>293437</v>
      </c>
    </row>
    <row r="26" spans="1:5" ht="11.25" customHeight="1" x14ac:dyDescent="0.25">
      <c r="A26" s="657" t="s">
        <v>82</v>
      </c>
      <c r="B26" s="660">
        <v>4475</v>
      </c>
      <c r="C26" s="660">
        <v>189434</v>
      </c>
    </row>
    <row r="27" spans="1:5" ht="11.25" customHeight="1" x14ac:dyDescent="0.25">
      <c r="A27" s="657" t="s">
        <v>83</v>
      </c>
      <c r="B27" s="660">
        <v>1103</v>
      </c>
      <c r="C27" s="660">
        <v>41100</v>
      </c>
    </row>
    <row r="28" spans="1:5" ht="11.25" customHeight="1" x14ac:dyDescent="0.25">
      <c r="A28" s="657" t="s">
        <v>2051</v>
      </c>
      <c r="B28" s="660" t="s">
        <v>479</v>
      </c>
      <c r="C28" s="660" t="s">
        <v>479</v>
      </c>
    </row>
    <row r="29" spans="1:5" ht="11.25" customHeight="1" x14ac:dyDescent="0.25">
      <c r="A29" s="657" t="s">
        <v>2052</v>
      </c>
      <c r="B29" s="660">
        <v>1294</v>
      </c>
      <c r="C29" s="660">
        <v>36846</v>
      </c>
    </row>
    <row r="30" spans="1:5" ht="11.25" customHeight="1" x14ac:dyDescent="0.25">
      <c r="A30" s="657" t="s">
        <v>2053</v>
      </c>
      <c r="B30" s="660">
        <v>118</v>
      </c>
      <c r="C30" s="660">
        <v>4571</v>
      </c>
    </row>
    <row r="31" spans="1:5" ht="11.25" customHeight="1" x14ac:dyDescent="0.25">
      <c r="A31" s="657" t="s">
        <v>84</v>
      </c>
      <c r="B31" s="660">
        <v>82</v>
      </c>
      <c r="C31" s="660">
        <v>2821</v>
      </c>
    </row>
    <row r="32" spans="1:5" ht="11.25" customHeight="1" x14ac:dyDescent="0.25">
      <c r="A32" s="657" t="s">
        <v>85</v>
      </c>
      <c r="B32" s="660" t="s">
        <v>479</v>
      </c>
      <c r="C32" s="660" t="s">
        <v>479</v>
      </c>
    </row>
    <row r="33" spans="1:3" ht="11.25" customHeight="1" x14ac:dyDescent="0.25">
      <c r="A33" s="657"/>
      <c r="B33" s="660"/>
      <c r="C33" s="660"/>
    </row>
    <row r="34" spans="1:3" ht="11.25" customHeight="1" x14ac:dyDescent="0.25">
      <c r="A34" s="102">
        <v>2023</v>
      </c>
      <c r="B34" s="659">
        <v>16474</v>
      </c>
      <c r="C34" s="659">
        <v>764941</v>
      </c>
    </row>
    <row r="35" spans="1:3" ht="9.75" customHeight="1" x14ac:dyDescent="0.25">
      <c r="A35" s="661">
        <v>2022</v>
      </c>
      <c r="B35" s="659">
        <v>6829</v>
      </c>
      <c r="C35" s="659">
        <v>245102</v>
      </c>
    </row>
    <row r="36" spans="1:3" ht="5.15" customHeight="1" thickBot="1" x14ac:dyDescent="0.3">
      <c r="A36" s="99"/>
      <c r="B36" s="99"/>
      <c r="C36" s="99"/>
    </row>
    <row r="37" spans="1:3" s="7" customFormat="1" ht="12" customHeight="1" thickTop="1" x14ac:dyDescent="0.25">
      <c r="A37" s="887" t="s">
        <v>1423</v>
      </c>
      <c r="B37" s="12"/>
      <c r="C37" s="12"/>
    </row>
    <row r="38" spans="1:3" x14ac:dyDescent="0.25">
      <c r="A38" s="1139" t="s">
        <v>1759</v>
      </c>
    </row>
  </sheetData>
  <mergeCells count="6">
    <mergeCell ref="B24:C24"/>
    <mergeCell ref="A1:C1"/>
    <mergeCell ref="A3:A4"/>
    <mergeCell ref="B5:C5"/>
    <mergeCell ref="B6:C6"/>
    <mergeCell ref="B15:C1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1268" r:id="rId4" name="Control 4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8" r:id="rId4" name="Control 4"/>
      </mc:Fallback>
    </mc:AlternateContent>
    <mc:AlternateContent xmlns:mc="http://schemas.openxmlformats.org/markup-compatibility/2006">
      <mc:Choice Requires="x14">
        <control shapeId="11267" r:id="rId6" name="Control 3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7" r:id="rId6" name="Control 3"/>
      </mc:Fallback>
    </mc:AlternateContent>
    <mc:AlternateContent xmlns:mc="http://schemas.openxmlformats.org/markup-compatibility/2006">
      <mc:Choice Requires="x14">
        <control shapeId="11266" r:id="rId7" name="Control 2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6" r:id="rId7" name="Control 2"/>
      </mc:Fallback>
    </mc:AlternateContent>
    <mc:AlternateContent xmlns:mc="http://schemas.openxmlformats.org/markup-compatibility/2006">
      <mc:Choice Requires="x14">
        <control shapeId="11265" r:id="rId8" name="Control 1">
          <controlPr defaultSize="0" r:id="rId5">
            <anchor moveWithCells="1">
              <from>
                <xdr:col>3</xdr:col>
                <xdr:colOff>31750</xdr:colOff>
                <xdr:row>38</xdr:row>
                <xdr:rowOff>107950</xdr:rowOff>
              </from>
              <to>
                <xdr:col>5</xdr:col>
                <xdr:colOff>139700</xdr:colOff>
                <xdr:row>44</xdr:row>
                <xdr:rowOff>69850</xdr:rowOff>
              </to>
            </anchor>
          </controlPr>
        </control>
      </mc:Choice>
      <mc:Fallback>
        <control shapeId="11265" r:id="rId8" name="Control 1"/>
      </mc:Fallback>
    </mc:AlternateContent>
  </controls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24"/>
  <dimension ref="A1:C29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32.453125" style="103" customWidth="1"/>
    <col min="2" max="3" width="21.54296875" style="1244" customWidth="1"/>
    <col min="4" max="4" width="2.453125" style="103" customWidth="1"/>
    <col min="5" max="5" width="9.453125" style="103" bestFit="1" customWidth="1"/>
    <col min="6" max="16384" width="7.54296875" style="103"/>
  </cols>
  <sheetData>
    <row r="1" spans="1:3" ht="28.4" customHeight="1" x14ac:dyDescent="0.25">
      <c r="A1" s="1530" t="s">
        <v>2123</v>
      </c>
      <c r="B1" s="1530"/>
      <c r="C1" s="1530"/>
    </row>
    <row r="2" spans="1:3" ht="12.75" customHeight="1" x14ac:dyDescent="0.25">
      <c r="A2" s="1230"/>
      <c r="B2" s="1241"/>
      <c r="C2" s="1241"/>
    </row>
    <row r="3" spans="1:3" s="98" customFormat="1" ht="15" customHeight="1" x14ac:dyDescent="0.2">
      <c r="A3" s="1534" t="s">
        <v>480</v>
      </c>
      <c r="B3" s="971" t="s">
        <v>475</v>
      </c>
      <c r="C3" s="973" t="s">
        <v>253</v>
      </c>
    </row>
    <row r="4" spans="1:3" s="98" customFormat="1" ht="15" customHeight="1" x14ac:dyDescent="0.2">
      <c r="A4" s="1535"/>
      <c r="B4" s="373" t="s">
        <v>249</v>
      </c>
      <c r="C4" s="374" t="s">
        <v>249</v>
      </c>
    </row>
    <row r="5" spans="1:3" ht="5.15" customHeight="1" x14ac:dyDescent="0.25">
      <c r="A5" s="375"/>
      <c r="B5" s="1538"/>
      <c r="C5" s="1538"/>
    </row>
    <row r="6" spans="1:3" ht="12" customHeight="1" x14ac:dyDescent="0.25">
      <c r="A6" s="102">
        <v>2024</v>
      </c>
      <c r="B6" s="1537" t="s">
        <v>473</v>
      </c>
      <c r="C6" s="1537"/>
    </row>
    <row r="7" spans="1:3" ht="12" customHeight="1" x14ac:dyDescent="0.25">
      <c r="A7" s="662" t="s">
        <v>1</v>
      </c>
      <c r="B7" s="659">
        <f>B13+B19</f>
        <v>26630</v>
      </c>
      <c r="C7" s="659">
        <f>C13+C19</f>
        <v>1205103</v>
      </c>
    </row>
    <row r="8" spans="1:3" ht="11.25" customHeight="1" x14ac:dyDescent="0.25">
      <c r="A8" s="657" t="s">
        <v>65</v>
      </c>
      <c r="B8" s="660">
        <v>17050</v>
      </c>
      <c r="C8" s="660">
        <v>685599</v>
      </c>
    </row>
    <row r="9" spans="1:3" ht="11.25" customHeight="1" x14ac:dyDescent="0.25">
      <c r="A9" s="657" t="s">
        <v>68</v>
      </c>
      <c r="B9" s="660">
        <v>3970</v>
      </c>
      <c r="C9" s="660">
        <v>250619</v>
      </c>
    </row>
    <row r="10" spans="1:3" ht="11.25" customHeight="1" x14ac:dyDescent="0.25">
      <c r="A10" s="657" t="s">
        <v>41</v>
      </c>
      <c r="B10" s="660">
        <v>1607</v>
      </c>
      <c r="C10" s="660">
        <v>74315</v>
      </c>
    </row>
    <row r="11" spans="1:3" ht="11.25" customHeight="1" x14ac:dyDescent="0.25">
      <c r="A11" s="657" t="s">
        <v>15</v>
      </c>
      <c r="B11" s="660">
        <v>4003</v>
      </c>
      <c r="C11" s="660">
        <v>194570</v>
      </c>
    </row>
    <row r="12" spans="1:3" ht="12" customHeight="1" x14ac:dyDescent="0.25">
      <c r="A12" s="101"/>
      <c r="B12" s="1536" t="s">
        <v>478</v>
      </c>
      <c r="C12" s="1536"/>
    </row>
    <row r="13" spans="1:3" ht="12" customHeight="1" x14ac:dyDescent="0.25">
      <c r="A13" s="662" t="s">
        <v>1</v>
      </c>
      <c r="B13" s="659">
        <f>SUM(B14:B17)</f>
        <v>18894</v>
      </c>
      <c r="C13" s="659">
        <f>SUM(C14:C17)</f>
        <v>911664</v>
      </c>
    </row>
    <row r="14" spans="1:3" ht="11.25" customHeight="1" x14ac:dyDescent="0.25">
      <c r="A14" s="657" t="s">
        <v>65</v>
      </c>
      <c r="B14" s="660">
        <v>12450</v>
      </c>
      <c r="C14" s="660">
        <v>517985</v>
      </c>
    </row>
    <row r="15" spans="1:3" ht="11.25" customHeight="1" x14ac:dyDescent="0.25">
      <c r="A15" s="657" t="s">
        <v>68</v>
      </c>
      <c r="B15" s="660">
        <v>3483</v>
      </c>
      <c r="C15" s="660">
        <v>233688</v>
      </c>
    </row>
    <row r="16" spans="1:3" ht="11.25" customHeight="1" x14ac:dyDescent="0.25">
      <c r="A16" s="657" t="s">
        <v>41</v>
      </c>
      <c r="B16" s="660">
        <v>1355</v>
      </c>
      <c r="C16" s="660">
        <v>68131</v>
      </c>
    </row>
    <row r="17" spans="1:3" ht="11.25" customHeight="1" x14ac:dyDescent="0.25">
      <c r="A17" s="657" t="s">
        <v>15</v>
      </c>
      <c r="B17" s="660">
        <v>1606</v>
      </c>
      <c r="C17" s="660">
        <v>91860</v>
      </c>
    </row>
    <row r="18" spans="1:3" ht="12" customHeight="1" x14ac:dyDescent="0.25">
      <c r="A18" s="101"/>
      <c r="B18" s="1536" t="s">
        <v>476</v>
      </c>
      <c r="C18" s="1536"/>
    </row>
    <row r="19" spans="1:3" ht="12" customHeight="1" x14ac:dyDescent="0.25">
      <c r="A19" s="662" t="s">
        <v>1</v>
      </c>
      <c r="B19" s="659">
        <f>SUM(B20:B23)</f>
        <v>7736</v>
      </c>
      <c r="C19" s="659">
        <f>SUM(C20:C23)</f>
        <v>293439</v>
      </c>
    </row>
    <row r="20" spans="1:3" ht="10.5" customHeight="1" x14ac:dyDescent="0.25">
      <c r="A20" s="657" t="s">
        <v>65</v>
      </c>
      <c r="B20" s="660">
        <v>4600</v>
      </c>
      <c r="C20" s="660">
        <v>167614</v>
      </c>
    </row>
    <row r="21" spans="1:3" ht="10.5" customHeight="1" x14ac:dyDescent="0.25">
      <c r="A21" s="657" t="s">
        <v>68</v>
      </c>
      <c r="B21" s="660">
        <v>487</v>
      </c>
      <c r="C21" s="660">
        <v>16931</v>
      </c>
    </row>
    <row r="22" spans="1:3" ht="10.5" customHeight="1" x14ac:dyDescent="0.25">
      <c r="A22" s="657" t="s">
        <v>41</v>
      </c>
      <c r="B22" s="660">
        <v>252</v>
      </c>
      <c r="C22" s="660">
        <v>6184</v>
      </c>
    </row>
    <row r="23" spans="1:3" ht="10.5" customHeight="1" x14ac:dyDescent="0.25">
      <c r="A23" s="657" t="s">
        <v>15</v>
      </c>
      <c r="B23" s="660">
        <v>2397</v>
      </c>
      <c r="C23" s="660">
        <v>102710</v>
      </c>
    </row>
    <row r="24" spans="1:3" ht="5.15" customHeight="1" x14ac:dyDescent="0.25">
      <c r="A24" s="657"/>
      <c r="B24" s="660"/>
      <c r="C24" s="660"/>
    </row>
    <row r="25" spans="1:3" ht="10.5" customHeight="1" x14ac:dyDescent="0.25">
      <c r="A25" s="102">
        <v>2023</v>
      </c>
      <c r="B25" s="659">
        <v>16474</v>
      </c>
      <c r="C25" s="659">
        <v>764941</v>
      </c>
    </row>
    <row r="26" spans="1:3" s="7" customFormat="1" ht="10.5" customHeight="1" x14ac:dyDescent="0.25">
      <c r="A26" s="102">
        <v>2022</v>
      </c>
      <c r="B26" s="659">
        <v>13834</v>
      </c>
      <c r="C26" s="659">
        <v>524029</v>
      </c>
    </row>
    <row r="27" spans="1:3" ht="5.15" customHeight="1" thickBot="1" x14ac:dyDescent="0.3">
      <c r="A27" s="99"/>
      <c r="B27" s="1242"/>
      <c r="C27" s="1242"/>
    </row>
    <row r="28" spans="1:3" s="7" customFormat="1" ht="12" customHeight="1" thickTop="1" x14ac:dyDescent="0.25">
      <c r="A28" s="887" t="s">
        <v>1423</v>
      </c>
      <c r="B28" s="1243"/>
      <c r="C28" s="1243"/>
    </row>
    <row r="29" spans="1:3" x14ac:dyDescent="0.25">
      <c r="A29" s="1245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2292" r:id="rId4" name="Control 4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2" r:id="rId4" name="Control 4"/>
      </mc:Fallback>
    </mc:AlternateContent>
    <mc:AlternateContent xmlns:mc="http://schemas.openxmlformats.org/markup-compatibility/2006">
      <mc:Choice Requires="x14">
        <control shapeId="12291" r:id="rId6" name="Control 3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1" r:id="rId6" name="Control 3"/>
      </mc:Fallback>
    </mc:AlternateContent>
    <mc:AlternateContent xmlns:mc="http://schemas.openxmlformats.org/markup-compatibility/2006">
      <mc:Choice Requires="x14">
        <control shapeId="12290" r:id="rId7" name="Control 2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90" r:id="rId7" name="Control 2"/>
      </mc:Fallback>
    </mc:AlternateContent>
    <mc:AlternateContent xmlns:mc="http://schemas.openxmlformats.org/markup-compatibility/2006">
      <mc:Choice Requires="x14">
        <control shapeId="12289" r:id="rId8" name="Control 1">
          <controlPr defaultSize="0" r:id="rId5">
            <anchor moveWithCells="1">
              <from>
                <xdr:col>3</xdr:col>
                <xdr:colOff>31750</xdr:colOff>
                <xdr:row>29</xdr:row>
                <xdr:rowOff>146050</xdr:rowOff>
              </from>
              <to>
                <xdr:col>5</xdr:col>
                <xdr:colOff>114300</xdr:colOff>
                <xdr:row>35</xdr:row>
                <xdr:rowOff>107950</xdr:rowOff>
              </to>
            </anchor>
          </controlPr>
        </control>
      </mc:Choice>
      <mc:Fallback>
        <control shapeId="12289" r:id="rId8" name="Control 1"/>
      </mc:Fallback>
    </mc:AlternateContent>
  </controls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Sheet25"/>
  <dimension ref="A1:C29"/>
  <sheetViews>
    <sheetView showGridLines="0" zoomScaleSheetLayoutView="100" workbookViewId="0">
      <selection sqref="A1:C1"/>
    </sheetView>
  </sheetViews>
  <sheetFormatPr defaultColWidth="7.54296875" defaultRowHeight="12.5" x14ac:dyDescent="0.25"/>
  <cols>
    <col min="1" max="1" width="29.54296875" style="103" customWidth="1"/>
    <col min="2" max="3" width="25.453125" style="103" customWidth="1"/>
    <col min="4" max="4" width="1.453125" style="103" customWidth="1"/>
    <col min="5" max="5" width="12.453125" style="103" customWidth="1"/>
    <col min="6" max="16384" width="7.54296875" style="103"/>
  </cols>
  <sheetData>
    <row r="1" spans="1:3" ht="28.4" customHeight="1" x14ac:dyDescent="0.25">
      <c r="A1" s="1530" t="s">
        <v>2124</v>
      </c>
      <c r="B1" s="1530"/>
      <c r="C1" s="1530"/>
    </row>
    <row r="2" spans="1:3" ht="12.75" customHeight="1" x14ac:dyDescent="0.25">
      <c r="A2" s="1230"/>
      <c r="B2" s="1230"/>
      <c r="C2" s="1230"/>
    </row>
    <row r="3" spans="1:3" s="98" customFormat="1" ht="14.9" customHeight="1" x14ac:dyDescent="0.2">
      <c r="A3" s="1534" t="s">
        <v>464</v>
      </c>
      <c r="B3" s="971" t="s">
        <v>475</v>
      </c>
      <c r="C3" s="973" t="s">
        <v>253</v>
      </c>
    </row>
    <row r="4" spans="1:3" s="98" customFormat="1" ht="14.9" customHeight="1" x14ac:dyDescent="0.2">
      <c r="A4" s="1535"/>
      <c r="B4" s="373" t="s">
        <v>249</v>
      </c>
      <c r="C4" s="374" t="s">
        <v>249</v>
      </c>
    </row>
    <row r="5" spans="1:3" ht="5.15" customHeight="1" x14ac:dyDescent="0.25">
      <c r="A5" s="375"/>
      <c r="B5" s="1533"/>
      <c r="C5" s="1533"/>
    </row>
    <row r="6" spans="1:3" ht="12" customHeight="1" x14ac:dyDescent="0.25">
      <c r="A6" s="102">
        <v>2024</v>
      </c>
      <c r="B6" s="1537" t="s">
        <v>473</v>
      </c>
      <c r="C6" s="1537"/>
    </row>
    <row r="7" spans="1:3" ht="12" customHeight="1" x14ac:dyDescent="0.25">
      <c r="A7" s="662" t="s">
        <v>1</v>
      </c>
      <c r="B7" s="659">
        <f>SUM(B8:B11)</f>
        <v>26167</v>
      </c>
      <c r="C7" s="659">
        <f>SUM(C8:C11)</f>
        <v>1295380</v>
      </c>
    </row>
    <row r="8" spans="1:3" ht="10.5" customHeight="1" x14ac:dyDescent="0.25">
      <c r="A8" s="657" t="s">
        <v>65</v>
      </c>
      <c r="B8" s="660">
        <v>15274</v>
      </c>
      <c r="C8" s="660">
        <v>642946</v>
      </c>
    </row>
    <row r="9" spans="1:3" ht="10.5" customHeight="1" x14ac:dyDescent="0.25">
      <c r="A9" s="657" t="s">
        <v>68</v>
      </c>
      <c r="B9" s="660">
        <v>5280</v>
      </c>
      <c r="C9" s="660">
        <v>383249</v>
      </c>
    </row>
    <row r="10" spans="1:3" ht="10.5" customHeight="1" x14ac:dyDescent="0.25">
      <c r="A10" s="657" t="s">
        <v>41</v>
      </c>
      <c r="B10" s="660">
        <v>1611</v>
      </c>
      <c r="C10" s="660">
        <v>74755</v>
      </c>
    </row>
    <row r="11" spans="1:3" ht="10.5" customHeight="1" x14ac:dyDescent="0.25">
      <c r="A11" s="657" t="s">
        <v>15</v>
      </c>
      <c r="B11" s="660">
        <v>4002</v>
      </c>
      <c r="C11" s="660">
        <v>194430</v>
      </c>
    </row>
    <row r="12" spans="1:3" ht="12" customHeight="1" x14ac:dyDescent="0.25">
      <c r="A12" s="101"/>
      <c r="B12" s="1536" t="s">
        <v>478</v>
      </c>
      <c r="C12" s="1536"/>
    </row>
    <row r="13" spans="1:3" ht="12" customHeight="1" x14ac:dyDescent="0.25">
      <c r="A13" s="662" t="s">
        <v>1</v>
      </c>
      <c r="B13" s="659">
        <f>SUM(B14:B17)</f>
        <v>18331</v>
      </c>
      <c r="C13" s="659">
        <f>SUM(C14:C17)</f>
        <v>1001596</v>
      </c>
    </row>
    <row r="14" spans="1:3" ht="10.5" customHeight="1" x14ac:dyDescent="0.25">
      <c r="A14" s="657" t="s">
        <v>65</v>
      </c>
      <c r="B14" s="660">
        <v>10612</v>
      </c>
      <c r="C14" s="660">
        <v>476818</v>
      </c>
    </row>
    <row r="15" spans="1:3" ht="10.5" customHeight="1" x14ac:dyDescent="0.25">
      <c r="A15" s="657" t="s">
        <v>68</v>
      </c>
      <c r="B15" s="660">
        <v>4753</v>
      </c>
      <c r="C15" s="660">
        <v>364478</v>
      </c>
    </row>
    <row r="16" spans="1:3" ht="10.5" customHeight="1" x14ac:dyDescent="0.25">
      <c r="A16" s="657" t="s">
        <v>41</v>
      </c>
      <c r="B16" s="660">
        <v>1360</v>
      </c>
      <c r="C16" s="660">
        <v>68579</v>
      </c>
    </row>
    <row r="17" spans="1:3" ht="10.5" customHeight="1" x14ac:dyDescent="0.25">
      <c r="A17" s="657" t="s">
        <v>15</v>
      </c>
      <c r="B17" s="660">
        <v>1606</v>
      </c>
      <c r="C17" s="660">
        <v>91721</v>
      </c>
    </row>
    <row r="18" spans="1:3" ht="12" customHeight="1" x14ac:dyDescent="0.25">
      <c r="A18" s="101"/>
      <c r="B18" s="1536" t="s">
        <v>476</v>
      </c>
      <c r="C18" s="1536"/>
    </row>
    <row r="19" spans="1:3" ht="12" customHeight="1" x14ac:dyDescent="0.25">
      <c r="A19" s="662" t="s">
        <v>1</v>
      </c>
      <c r="B19" s="659">
        <f>SUM(B20:B23)</f>
        <v>7836</v>
      </c>
      <c r="C19" s="659">
        <f>SUM(C20:C23)</f>
        <v>293784</v>
      </c>
    </row>
    <row r="20" spans="1:3" ht="10.5" customHeight="1" x14ac:dyDescent="0.25">
      <c r="A20" s="657" t="s">
        <v>65</v>
      </c>
      <c r="B20" s="660">
        <v>4662</v>
      </c>
      <c r="C20" s="660">
        <v>166128</v>
      </c>
    </row>
    <row r="21" spans="1:3" ht="10.5" customHeight="1" x14ac:dyDescent="0.25">
      <c r="A21" s="657" t="s">
        <v>68</v>
      </c>
      <c r="B21" s="660">
        <v>527</v>
      </c>
      <c r="C21" s="660">
        <v>18771</v>
      </c>
    </row>
    <row r="22" spans="1:3" ht="10.5" customHeight="1" x14ac:dyDescent="0.25">
      <c r="A22" s="657" t="s">
        <v>41</v>
      </c>
      <c r="B22" s="660">
        <v>251</v>
      </c>
      <c r="C22" s="660">
        <v>6176</v>
      </c>
    </row>
    <row r="23" spans="1:3" ht="10.5" customHeight="1" x14ac:dyDescent="0.25">
      <c r="A23" s="657" t="s">
        <v>15</v>
      </c>
      <c r="B23" s="660">
        <v>2396</v>
      </c>
      <c r="C23" s="660">
        <v>102709</v>
      </c>
    </row>
    <row r="24" spans="1:3" ht="5.15" customHeight="1" x14ac:dyDescent="0.25">
      <c r="A24" s="657"/>
      <c r="B24" s="660"/>
      <c r="C24" s="660"/>
    </row>
    <row r="25" spans="1:3" ht="10.5" customHeight="1" x14ac:dyDescent="0.25">
      <c r="A25" s="102">
        <v>2023</v>
      </c>
      <c r="B25" s="1199">
        <v>18630</v>
      </c>
      <c r="C25" s="1199">
        <v>872887</v>
      </c>
    </row>
    <row r="26" spans="1:3" s="7" customFormat="1" ht="10.5" customHeight="1" x14ac:dyDescent="0.25">
      <c r="A26" s="102">
        <v>2022</v>
      </c>
      <c r="B26" s="1199">
        <v>14850</v>
      </c>
      <c r="C26" s="1199">
        <v>588787</v>
      </c>
    </row>
    <row r="27" spans="1:3" ht="5.15" customHeight="1" thickBot="1" x14ac:dyDescent="0.3">
      <c r="A27" s="99"/>
      <c r="B27" s="99"/>
      <c r="C27" s="99"/>
    </row>
    <row r="28" spans="1:3" s="7" customFormat="1" ht="12" customHeight="1" thickTop="1" x14ac:dyDescent="0.25">
      <c r="A28" s="887" t="s">
        <v>1423</v>
      </c>
      <c r="B28" s="12"/>
      <c r="C28" s="12"/>
    </row>
    <row r="29" spans="1:3" x14ac:dyDescent="0.25">
      <c r="A29" s="1245"/>
    </row>
  </sheetData>
  <mergeCells count="6">
    <mergeCell ref="B12:C12"/>
    <mergeCell ref="B18:C18"/>
    <mergeCell ref="A1:C1"/>
    <mergeCell ref="A3:A4"/>
    <mergeCell ref="B5:C5"/>
    <mergeCell ref="B6:C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  <legacyDrawing r:id="rId3"/>
  <controls>
    <mc:AlternateContent xmlns:mc="http://schemas.openxmlformats.org/markup-compatibility/2006">
      <mc:Choice Requires="x14">
        <control shapeId="13316" r:id="rId4" name="Control 4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6" r:id="rId4" name="Control 4"/>
      </mc:Fallback>
    </mc:AlternateContent>
    <mc:AlternateContent xmlns:mc="http://schemas.openxmlformats.org/markup-compatibility/2006">
      <mc:Choice Requires="x14">
        <control shapeId="13315" r:id="rId6" name="Control 3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5" r:id="rId6" name="Control 3"/>
      </mc:Fallback>
    </mc:AlternateContent>
    <mc:AlternateContent xmlns:mc="http://schemas.openxmlformats.org/markup-compatibility/2006">
      <mc:Choice Requires="x14">
        <control shapeId="13314" r:id="rId7" name="Control 2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4" r:id="rId7" name="Control 2"/>
      </mc:Fallback>
    </mc:AlternateContent>
    <mc:AlternateContent xmlns:mc="http://schemas.openxmlformats.org/markup-compatibility/2006">
      <mc:Choice Requires="x14">
        <control shapeId="13313" r:id="rId8" name="Control 1">
          <controlPr defaultSize="0" r:id="rId5">
            <anchor moveWithCells="1">
              <from>
                <xdr:col>3</xdr:col>
                <xdr:colOff>31750</xdr:colOff>
                <xdr:row>30</xdr:row>
                <xdr:rowOff>146050</xdr:rowOff>
              </from>
              <to>
                <xdr:col>4</xdr:col>
                <xdr:colOff>844550</xdr:colOff>
                <xdr:row>36</xdr:row>
                <xdr:rowOff>107950</xdr:rowOff>
              </to>
            </anchor>
          </controlPr>
        </control>
      </mc:Choice>
      <mc:Fallback>
        <control shapeId="13313" r:id="rId8" name="Control 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0"/>
  <sheetViews>
    <sheetView showGridLines="0" showRuler="0" zoomScaleSheetLayoutView="100" workbookViewId="0">
      <selection sqref="A1:C1"/>
    </sheetView>
  </sheetViews>
  <sheetFormatPr defaultColWidth="9.453125" defaultRowHeight="12.5" x14ac:dyDescent="0.25"/>
  <cols>
    <col min="1" max="1" width="32.453125" style="27" customWidth="1"/>
    <col min="2" max="2" width="15.54296875" style="27" customWidth="1"/>
    <col min="3" max="3" width="24.453125" style="27" customWidth="1"/>
    <col min="4" max="4" width="1.54296875" style="27" customWidth="1"/>
    <col min="5" max="5" width="8" style="204" customWidth="1"/>
    <col min="6" max="13" width="8" style="27" customWidth="1"/>
    <col min="14" max="16384" width="9.453125" style="27"/>
  </cols>
  <sheetData>
    <row r="1" spans="1:3" s="503" customFormat="1" ht="18" customHeight="1" x14ac:dyDescent="0.25">
      <c r="A1" s="1380" t="s">
        <v>1658</v>
      </c>
      <c r="B1" s="1380"/>
      <c r="C1" s="1380"/>
    </row>
    <row r="2" spans="1:3" s="28" customFormat="1" ht="14.25" customHeight="1" x14ac:dyDescent="0.2">
      <c r="A2" s="556">
        <v>2024</v>
      </c>
      <c r="B2" s="515"/>
      <c r="C2" s="515"/>
    </row>
    <row r="3" spans="1:3" ht="33.75" customHeight="1" x14ac:dyDescent="0.25">
      <c r="A3" s="1045" t="s">
        <v>245</v>
      </c>
      <c r="B3" s="1047" t="s">
        <v>985</v>
      </c>
      <c r="C3" s="1045" t="s">
        <v>986</v>
      </c>
    </row>
    <row r="4" spans="1:3" ht="3.75" customHeight="1" x14ac:dyDescent="0.25">
      <c r="A4" s="506"/>
      <c r="B4" s="506"/>
      <c r="C4" s="506"/>
    </row>
    <row r="5" spans="1:3" s="122" customFormat="1" ht="11.15" customHeight="1" x14ac:dyDescent="0.3">
      <c r="A5" s="510" t="s">
        <v>253</v>
      </c>
      <c r="B5" s="557" t="s">
        <v>1187</v>
      </c>
      <c r="C5" s="558">
        <v>218770.21799999999</v>
      </c>
    </row>
    <row r="6" spans="1:3" s="122" customFormat="1" ht="11.15" customHeight="1" x14ac:dyDescent="0.3">
      <c r="A6" s="508" t="s">
        <v>987</v>
      </c>
      <c r="B6" s="559" t="s">
        <v>252</v>
      </c>
      <c r="C6" s="560">
        <v>197726.21799999999</v>
      </c>
    </row>
    <row r="7" spans="1:3" ht="11.15" customHeight="1" x14ac:dyDescent="0.25">
      <c r="A7" s="508" t="s">
        <v>988</v>
      </c>
      <c r="B7" s="559" t="s">
        <v>252</v>
      </c>
      <c r="C7" s="560">
        <v>20928</v>
      </c>
    </row>
    <row r="8" spans="1:3" ht="11.15" customHeight="1" x14ac:dyDescent="0.25">
      <c r="A8" s="508" t="s">
        <v>989</v>
      </c>
      <c r="B8" s="559" t="s">
        <v>252</v>
      </c>
      <c r="C8" s="560">
        <v>116</v>
      </c>
    </row>
    <row r="9" spans="1:3" ht="11.15" customHeight="1" x14ac:dyDescent="0.25">
      <c r="A9" s="510" t="s">
        <v>990</v>
      </c>
      <c r="B9" s="561" t="s">
        <v>252</v>
      </c>
      <c r="C9" s="558">
        <v>5429838.2750000004</v>
      </c>
    </row>
    <row r="10" spans="1:3" ht="11.15" customHeight="1" x14ac:dyDescent="0.25">
      <c r="A10" s="508" t="s">
        <v>987</v>
      </c>
      <c r="B10" s="559" t="s">
        <v>252</v>
      </c>
      <c r="C10" s="560">
        <v>3350103.2749999999</v>
      </c>
    </row>
    <row r="11" spans="1:3" ht="11.15" customHeight="1" x14ac:dyDescent="0.25">
      <c r="A11" s="508" t="s">
        <v>988</v>
      </c>
      <c r="B11" s="559" t="s">
        <v>252</v>
      </c>
      <c r="C11" s="560">
        <v>2063007</v>
      </c>
    </row>
    <row r="12" spans="1:3" ht="11.15" customHeight="1" x14ac:dyDescent="0.25">
      <c r="A12" s="508" t="s">
        <v>993</v>
      </c>
      <c r="B12" s="559" t="s">
        <v>252</v>
      </c>
      <c r="C12" s="560">
        <v>16728</v>
      </c>
    </row>
    <row r="13" spans="1:3" s="122" customFormat="1" ht="11.15" customHeight="1" x14ac:dyDescent="0.3">
      <c r="A13" s="510" t="s">
        <v>991</v>
      </c>
      <c r="B13" s="561" t="s">
        <v>992</v>
      </c>
      <c r="C13" s="562">
        <v>24.819823852806145</v>
      </c>
    </row>
    <row r="14" spans="1:3" s="122" customFormat="1" ht="11.15" customHeight="1" x14ac:dyDescent="0.3">
      <c r="A14" s="508" t="s">
        <v>987</v>
      </c>
      <c r="B14" s="559" t="s">
        <v>252</v>
      </c>
      <c r="C14" s="563">
        <v>16.943141424977846</v>
      </c>
    </row>
    <row r="15" spans="1:3" ht="11.15" customHeight="1" x14ac:dyDescent="0.25">
      <c r="A15" s="508" t="s">
        <v>988</v>
      </c>
      <c r="B15" s="559" t="s">
        <v>252</v>
      </c>
      <c r="C15" s="563">
        <v>98.576404816513758</v>
      </c>
    </row>
    <row r="16" spans="1:3" ht="11.15" customHeight="1" x14ac:dyDescent="0.25">
      <c r="A16" s="508" t="s">
        <v>993</v>
      </c>
      <c r="B16" s="559" t="s">
        <v>252</v>
      </c>
      <c r="C16" s="563">
        <v>144.20689655172413</v>
      </c>
    </row>
    <row r="17" spans="1:3" ht="11.25" customHeight="1" x14ac:dyDescent="0.25">
      <c r="A17" s="510" t="s">
        <v>994</v>
      </c>
      <c r="B17" s="557" t="s">
        <v>1187</v>
      </c>
      <c r="C17" s="558">
        <v>13920465.6745</v>
      </c>
    </row>
    <row r="18" spans="1:3" ht="11.25" customHeight="1" x14ac:dyDescent="0.25">
      <c r="A18" s="525" t="s">
        <v>415</v>
      </c>
      <c r="B18" s="564" t="s">
        <v>256</v>
      </c>
      <c r="C18" s="558">
        <v>7857963.5669999998</v>
      </c>
    </row>
    <row r="19" spans="1:3" s="122" customFormat="1" ht="11.15" customHeight="1" x14ac:dyDescent="0.3">
      <c r="A19" s="508" t="s">
        <v>1134</v>
      </c>
      <c r="B19" s="559" t="s">
        <v>252</v>
      </c>
      <c r="C19" s="565">
        <v>6165263.7400000002</v>
      </c>
    </row>
    <row r="20" spans="1:3" ht="11.15" customHeight="1" x14ac:dyDescent="0.25">
      <c r="A20" s="508" t="s">
        <v>989</v>
      </c>
      <c r="B20" s="559" t="s">
        <v>252</v>
      </c>
      <c r="C20" s="565">
        <v>1692699.8269999998</v>
      </c>
    </row>
    <row r="21" spans="1:3" ht="11.25" customHeight="1" x14ac:dyDescent="0.25">
      <c r="A21" s="525" t="s">
        <v>257</v>
      </c>
      <c r="B21" s="564" t="s">
        <v>1188</v>
      </c>
      <c r="C21" s="558">
        <v>2214001.7999999998</v>
      </c>
    </row>
    <row r="22" spans="1:3" s="122" customFormat="1" ht="11.15" customHeight="1" x14ac:dyDescent="0.3">
      <c r="A22" s="508" t="s">
        <v>1134</v>
      </c>
      <c r="B22" s="559" t="s">
        <v>252</v>
      </c>
      <c r="C22" s="565">
        <v>1504895.49</v>
      </c>
    </row>
    <row r="23" spans="1:3" ht="11.15" customHeight="1" x14ac:dyDescent="0.25">
      <c r="A23" s="508" t="s">
        <v>989</v>
      </c>
      <c r="B23" s="559" t="s">
        <v>252</v>
      </c>
      <c r="C23" s="565">
        <v>709106.30999999994</v>
      </c>
    </row>
    <row r="24" spans="1:3" s="122" customFormat="1" ht="11.25" customHeight="1" x14ac:dyDescent="0.3">
      <c r="A24" s="525" t="s">
        <v>995</v>
      </c>
      <c r="B24" s="564" t="s">
        <v>249</v>
      </c>
      <c r="C24" s="558">
        <v>265973</v>
      </c>
    </row>
    <row r="25" spans="1:3" ht="11.25" customHeight="1" x14ac:dyDescent="0.25">
      <c r="A25" s="566" t="s">
        <v>996</v>
      </c>
      <c r="B25" s="567" t="s">
        <v>997</v>
      </c>
      <c r="C25" s="560">
        <v>209313</v>
      </c>
    </row>
    <row r="26" spans="1:3" ht="11.25" customHeight="1" x14ac:dyDescent="0.25">
      <c r="A26" s="507" t="s">
        <v>998</v>
      </c>
      <c r="B26" s="557" t="s">
        <v>992</v>
      </c>
      <c r="C26" s="1248">
        <v>281.75261708998448</v>
      </c>
    </row>
    <row r="27" spans="1:3" ht="11.25" customHeight="1" x14ac:dyDescent="0.25">
      <c r="A27" s="525" t="s">
        <v>999</v>
      </c>
      <c r="B27" s="564" t="s">
        <v>256</v>
      </c>
      <c r="C27" s="562">
        <v>29.544215266211232</v>
      </c>
    </row>
    <row r="28" spans="1:3" ht="5.15" customHeight="1" thickBot="1" x14ac:dyDescent="0.3">
      <c r="A28" s="180"/>
      <c r="B28" s="180"/>
      <c r="C28" s="180"/>
    </row>
    <row r="29" spans="1:3" s="122" customFormat="1" ht="12.75" customHeight="1" thickTop="1" x14ac:dyDescent="0.3">
      <c r="A29" s="1389" t="s">
        <v>1000</v>
      </c>
      <c r="B29" s="1389"/>
      <c r="C29" s="1389"/>
    </row>
    <row r="30" spans="1:3" s="122" customFormat="1" ht="11.25" customHeight="1" x14ac:dyDescent="0.3">
      <c r="A30" s="522" t="s">
        <v>2134</v>
      </c>
      <c r="B30" s="27"/>
      <c r="C30" s="27"/>
    </row>
  </sheetData>
  <mergeCells count="2">
    <mergeCell ref="A1:C1"/>
    <mergeCell ref="A29:C29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ignoredErrors>
    <ignoredError sqref="B17 B5" numberStoredAsText="1"/>
  </ignoredError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71"/>
  <dimension ref="A1:C13"/>
  <sheetViews>
    <sheetView showGridLines="0" workbookViewId="0">
      <selection sqref="A1:C1"/>
    </sheetView>
  </sheetViews>
  <sheetFormatPr defaultColWidth="9.453125" defaultRowHeight="12.5" x14ac:dyDescent="0.25"/>
  <cols>
    <col min="1" max="1" width="32.54296875" style="27" customWidth="1"/>
    <col min="2" max="3" width="20.453125" style="27" customWidth="1"/>
    <col min="4" max="16384" width="9.453125" style="27"/>
  </cols>
  <sheetData>
    <row r="1" spans="1:3" s="106" customFormat="1" ht="21.75" customHeight="1" x14ac:dyDescent="0.25">
      <c r="A1" s="1539" t="s">
        <v>1877</v>
      </c>
      <c r="B1" s="1539"/>
      <c r="C1" s="1539"/>
    </row>
    <row r="2" spans="1:3" s="105" customFormat="1" ht="13.5" customHeight="1" x14ac:dyDescent="0.2">
      <c r="A2" s="868">
        <v>2024</v>
      </c>
      <c r="B2" s="109"/>
      <c r="C2" s="109"/>
    </row>
    <row r="3" spans="1:3" s="105" customFormat="1" ht="10.4" customHeight="1" x14ac:dyDescent="0.2">
      <c r="A3" s="370"/>
      <c r="B3" s="1540" t="s">
        <v>119</v>
      </c>
      <c r="C3" s="1540" t="s">
        <v>228</v>
      </c>
    </row>
    <row r="4" spans="1:3" s="105" customFormat="1" ht="12.65" customHeight="1" x14ac:dyDescent="0.2">
      <c r="A4" s="371" t="s">
        <v>481</v>
      </c>
      <c r="B4" s="1540"/>
      <c r="C4" s="1540"/>
    </row>
    <row r="5" spans="1:3" s="106" customFormat="1" ht="5.15" customHeight="1" x14ac:dyDescent="0.25">
      <c r="A5" s="372"/>
      <c r="B5" s="372"/>
      <c r="C5" s="372"/>
    </row>
    <row r="6" spans="1:3" s="106" customFormat="1" ht="12" customHeight="1" x14ac:dyDescent="0.25">
      <c r="A6" s="107" t="s">
        <v>411</v>
      </c>
      <c r="B6" s="666" t="s">
        <v>2257</v>
      </c>
      <c r="C6" s="936">
        <v>168486.5</v>
      </c>
    </row>
    <row r="7" spans="1:3" s="106" customFormat="1" ht="12" customHeight="1" x14ac:dyDescent="0.25">
      <c r="A7" s="107" t="s">
        <v>412</v>
      </c>
      <c r="B7" s="666" t="s">
        <v>2257</v>
      </c>
      <c r="C7" s="936">
        <v>36.200000000000003</v>
      </c>
    </row>
    <row r="8" spans="1:3" s="106" customFormat="1" ht="12" customHeight="1" x14ac:dyDescent="0.25">
      <c r="A8" s="107" t="s">
        <v>482</v>
      </c>
      <c r="B8" s="666" t="s">
        <v>2257</v>
      </c>
      <c r="C8" s="936">
        <v>4.9000000000000004</v>
      </c>
    </row>
    <row r="9" spans="1:3" s="106" customFormat="1" ht="12" customHeight="1" x14ac:dyDescent="0.25">
      <c r="A9" s="107" t="s">
        <v>15</v>
      </c>
      <c r="B9" s="666" t="s">
        <v>2257</v>
      </c>
      <c r="C9" s="936">
        <v>293.60000000000002</v>
      </c>
    </row>
    <row r="10" spans="1:3" s="106" customFormat="1" ht="12" customHeight="1" x14ac:dyDescent="0.25">
      <c r="A10" s="667" t="s">
        <v>483</v>
      </c>
      <c r="B10" s="668" t="s">
        <v>2258</v>
      </c>
      <c r="C10" s="936">
        <v>28318.2</v>
      </c>
    </row>
    <row r="11" spans="1:3" s="106" customFormat="1" ht="12" customHeight="1" x14ac:dyDescent="0.25">
      <c r="A11" s="665" t="s">
        <v>484</v>
      </c>
      <c r="B11" s="666" t="s">
        <v>1249</v>
      </c>
      <c r="C11" s="937">
        <v>28820.2</v>
      </c>
    </row>
    <row r="12" spans="1:3" s="7" customFormat="1" ht="3" customHeight="1" thickBot="1" x14ac:dyDescent="0.3">
      <c r="A12" s="108"/>
      <c r="B12" s="108"/>
      <c r="C12" s="108"/>
    </row>
    <row r="13" spans="1:3" s="106" customFormat="1" ht="13" thickTop="1" x14ac:dyDescent="0.25">
      <c r="A13" s="887" t="s">
        <v>1423</v>
      </c>
      <c r="B13" s="12"/>
      <c r="C13" s="12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73"/>
  <dimension ref="A1:D16"/>
  <sheetViews>
    <sheetView showGridLines="0" workbookViewId="0">
      <selection sqref="A1:D1"/>
    </sheetView>
  </sheetViews>
  <sheetFormatPr defaultColWidth="9.453125" defaultRowHeight="12.5" x14ac:dyDescent="0.25"/>
  <cols>
    <col min="1" max="1" width="30.453125" style="190" customWidth="1"/>
    <col min="2" max="4" width="14.453125" style="190" customWidth="1"/>
    <col min="5" max="5" width="1.54296875" style="190" customWidth="1"/>
    <col min="6" max="16384" width="9.453125" style="190"/>
  </cols>
  <sheetData>
    <row r="1" spans="1:4" s="472" customFormat="1" ht="16.5" customHeight="1" x14ac:dyDescent="0.25">
      <c r="A1" s="1447" t="s">
        <v>1878</v>
      </c>
      <c r="B1" s="1447"/>
      <c r="C1" s="1447"/>
      <c r="D1" s="1447"/>
    </row>
    <row r="2" spans="1:4" s="474" customFormat="1" ht="12.75" customHeight="1" x14ac:dyDescent="0.2">
      <c r="A2" s="260"/>
      <c r="B2" s="260"/>
      <c r="C2" s="473"/>
      <c r="D2" s="198" t="s">
        <v>2021</v>
      </c>
    </row>
    <row r="3" spans="1:4" s="474" customFormat="1" ht="24" customHeight="1" x14ac:dyDescent="0.2">
      <c r="A3" s="475" t="s">
        <v>630</v>
      </c>
      <c r="B3" s="476">
        <v>2022</v>
      </c>
      <c r="C3" s="477">
        <v>2023</v>
      </c>
      <c r="D3" s="477">
        <v>2024</v>
      </c>
    </row>
    <row r="4" spans="1:4" s="474" customFormat="1" ht="5.15" customHeight="1" x14ac:dyDescent="0.2">
      <c r="A4" s="1129"/>
      <c r="B4" s="1130"/>
      <c r="C4" s="1130"/>
      <c r="D4" s="1130"/>
    </row>
    <row r="5" spans="1:4" s="474" customFormat="1" ht="9" customHeight="1" x14ac:dyDescent="0.2">
      <c r="A5" s="1129" t="s">
        <v>1</v>
      </c>
      <c r="B5" s="1131">
        <v>5582456</v>
      </c>
      <c r="C5" s="1131">
        <v>5910346</v>
      </c>
      <c r="D5" s="1131">
        <v>5868538</v>
      </c>
    </row>
    <row r="6" spans="1:4" s="474" customFormat="1" ht="9.75" customHeight="1" x14ac:dyDescent="0.2">
      <c r="A6" s="1132" t="s">
        <v>413</v>
      </c>
      <c r="B6" s="478">
        <v>38555</v>
      </c>
      <c r="C6" s="478">
        <v>46737</v>
      </c>
      <c r="D6" s="478">
        <v>58473</v>
      </c>
    </row>
    <row r="7" spans="1:4" s="474" customFormat="1" ht="9.75" customHeight="1" x14ac:dyDescent="0.2">
      <c r="A7" s="1132" t="s">
        <v>412</v>
      </c>
      <c r="B7" s="478">
        <v>1120861</v>
      </c>
      <c r="C7" s="478">
        <v>1237249</v>
      </c>
      <c r="D7" s="478">
        <v>1302003</v>
      </c>
    </row>
    <row r="8" spans="1:4" s="474" customFormat="1" ht="9.75" customHeight="1" x14ac:dyDescent="0.2">
      <c r="A8" s="1132" t="s">
        <v>411</v>
      </c>
      <c r="B8" s="478">
        <v>4353814</v>
      </c>
      <c r="C8" s="478">
        <v>4553023</v>
      </c>
      <c r="D8" s="478">
        <v>4409202</v>
      </c>
    </row>
    <row r="9" spans="1:4" s="474" customFormat="1" ht="9.75" customHeight="1" x14ac:dyDescent="0.2">
      <c r="A9" s="1132" t="s">
        <v>1425</v>
      </c>
      <c r="B9" s="478">
        <v>31149</v>
      </c>
      <c r="C9" s="478">
        <v>30795</v>
      </c>
      <c r="D9" s="478">
        <v>28339</v>
      </c>
    </row>
    <row r="10" spans="1:4" s="474" customFormat="1" ht="9.75" customHeight="1" x14ac:dyDescent="0.2">
      <c r="A10" s="1132" t="s">
        <v>1426</v>
      </c>
      <c r="B10" s="478">
        <v>32728</v>
      </c>
      <c r="C10" s="478">
        <v>34100</v>
      </c>
      <c r="D10" s="478">
        <v>35913</v>
      </c>
    </row>
    <row r="11" spans="1:4" s="474" customFormat="1" ht="9.75" customHeight="1" x14ac:dyDescent="0.2">
      <c r="A11" s="1132" t="s">
        <v>1427</v>
      </c>
      <c r="B11" s="478">
        <v>4702</v>
      </c>
      <c r="C11" s="478">
        <v>7699</v>
      </c>
      <c r="D11" s="478">
        <v>32625</v>
      </c>
    </row>
    <row r="12" spans="1:4" s="474" customFormat="1" ht="9.75" customHeight="1" x14ac:dyDescent="0.2">
      <c r="A12" s="1132" t="s">
        <v>1948</v>
      </c>
      <c r="B12" s="478">
        <v>624</v>
      </c>
      <c r="C12" s="478">
        <v>738</v>
      </c>
      <c r="D12" s="478">
        <v>1983</v>
      </c>
    </row>
    <row r="13" spans="1:4" ht="9.75" customHeight="1" x14ac:dyDescent="0.25">
      <c r="A13" s="1132" t="s">
        <v>1428</v>
      </c>
      <c r="B13" s="478">
        <v>23</v>
      </c>
      <c r="C13" s="478">
        <v>5</v>
      </c>
      <c r="D13" s="478">
        <v>0</v>
      </c>
    </row>
    <row r="14" spans="1:4" ht="3.75" customHeight="1" thickBot="1" x14ac:dyDescent="0.3">
      <c r="A14" s="1133"/>
      <c r="B14" s="1133"/>
      <c r="C14" s="1133"/>
      <c r="D14" s="1133"/>
    </row>
    <row r="15" spans="1:4" ht="13" thickTop="1" x14ac:dyDescent="0.25">
      <c r="A15" s="1134" t="s">
        <v>2240</v>
      </c>
      <c r="B15" s="1134"/>
      <c r="C15" s="474"/>
      <c r="D15" s="474"/>
    </row>
    <row r="16" spans="1:4" ht="9.75" customHeight="1" x14ac:dyDescent="0.25">
      <c r="A16" s="1135" t="s">
        <v>1151</v>
      </c>
      <c r="B16" s="1135"/>
    </row>
  </sheetData>
  <mergeCells count="1">
    <mergeCell ref="A1:D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74"/>
  <dimension ref="A1:N47"/>
  <sheetViews>
    <sheetView showGridLines="0" zoomScaleNormal="100" zoomScaleSheetLayoutView="100" workbookViewId="0">
      <selection sqref="A1:F1"/>
    </sheetView>
  </sheetViews>
  <sheetFormatPr defaultColWidth="7.54296875" defaultRowHeight="0" customHeight="1" zeroHeight="1" x14ac:dyDescent="0.2"/>
  <cols>
    <col min="1" max="1" width="24.54296875" style="101" customWidth="1"/>
    <col min="2" max="2" width="16.453125" style="101" customWidth="1"/>
    <col min="3" max="6" width="12.54296875" style="101" customWidth="1"/>
    <col min="7" max="9" width="5.453125" style="101" customWidth="1"/>
    <col min="10" max="16384" width="7.54296875" style="101"/>
  </cols>
  <sheetData>
    <row r="1" spans="1:14" ht="16.5" customHeight="1" x14ac:dyDescent="0.2">
      <c r="A1" s="1530" t="s">
        <v>1879</v>
      </c>
      <c r="B1" s="1530"/>
      <c r="C1" s="1530"/>
      <c r="D1" s="1530"/>
      <c r="E1" s="1530"/>
      <c r="F1" s="1530"/>
    </row>
    <row r="2" spans="1:14" ht="12.75" customHeight="1" x14ac:dyDescent="0.2">
      <c r="A2" s="439">
        <v>2023</v>
      </c>
      <c r="B2" s="466"/>
      <c r="C2" s="467"/>
      <c r="F2" s="442" t="s">
        <v>184</v>
      </c>
    </row>
    <row r="3" spans="1:14" ht="15.65" customHeight="1" x14ac:dyDescent="0.2">
      <c r="A3" s="468" t="s">
        <v>632</v>
      </c>
      <c r="B3" s="1541" t="s">
        <v>633</v>
      </c>
      <c r="C3" s="1543" t="s">
        <v>679</v>
      </c>
      <c r="D3" s="1544"/>
      <c r="E3" s="1544"/>
      <c r="F3" s="1544"/>
    </row>
    <row r="4" spans="1:14" ht="15.65" customHeight="1" x14ac:dyDescent="0.2">
      <c r="A4" s="446" t="s">
        <v>1330</v>
      </c>
      <c r="B4" s="1542"/>
      <c r="C4" s="462" t="s">
        <v>1</v>
      </c>
      <c r="D4" s="462" t="s">
        <v>634</v>
      </c>
      <c r="E4" s="463" t="s">
        <v>1637</v>
      </c>
      <c r="F4" s="463" t="s">
        <v>1638</v>
      </c>
    </row>
    <row r="5" spans="1:14" ht="5.15" customHeight="1" x14ac:dyDescent="0.2">
      <c r="A5" s="469"/>
      <c r="B5" s="470"/>
      <c r="C5" s="471"/>
      <c r="D5" s="470"/>
      <c r="E5" s="375"/>
    </row>
    <row r="6" spans="1:14" s="438" customFormat="1" ht="10.4" customHeight="1" x14ac:dyDescent="0.2">
      <c r="A6" s="669" t="s">
        <v>278</v>
      </c>
      <c r="B6" s="153">
        <v>36595</v>
      </c>
      <c r="C6" s="670">
        <v>46015</v>
      </c>
      <c r="D6" s="670">
        <v>642</v>
      </c>
      <c r="E6" s="670">
        <v>2500</v>
      </c>
      <c r="F6" s="670">
        <v>42873</v>
      </c>
      <c r="M6" s="151"/>
    </row>
    <row r="7" spans="1:14" ht="10.4" customHeight="1" x14ac:dyDescent="0.2">
      <c r="A7" s="669" t="s">
        <v>279</v>
      </c>
      <c r="B7" s="670">
        <v>34974</v>
      </c>
      <c r="C7" s="670">
        <v>43962</v>
      </c>
      <c r="D7" s="670">
        <v>613</v>
      </c>
      <c r="E7" s="670">
        <v>2308</v>
      </c>
      <c r="F7" s="670">
        <v>41041</v>
      </c>
      <c r="M7" s="151"/>
    </row>
    <row r="8" spans="1:14" ht="10.4" customHeight="1" x14ac:dyDescent="0.2">
      <c r="A8" s="671" t="s">
        <v>578</v>
      </c>
      <c r="B8" s="672">
        <v>2868</v>
      </c>
      <c r="C8" s="672">
        <v>3572</v>
      </c>
      <c r="D8" s="672">
        <v>44</v>
      </c>
      <c r="E8" s="672">
        <v>189</v>
      </c>
      <c r="F8" s="672">
        <v>3339</v>
      </c>
      <c r="H8" s="152"/>
      <c r="I8" s="152"/>
      <c r="J8" s="152"/>
      <c r="K8" s="152"/>
      <c r="L8" s="152"/>
      <c r="M8" s="151"/>
      <c r="N8" s="152"/>
    </row>
    <row r="9" spans="1:14" ht="10.4" customHeight="1" x14ac:dyDescent="0.2">
      <c r="A9" s="671" t="s">
        <v>579</v>
      </c>
      <c r="B9" s="672">
        <v>486</v>
      </c>
      <c r="C9" s="672">
        <v>681</v>
      </c>
      <c r="D9" s="672">
        <v>28</v>
      </c>
      <c r="E9" s="672">
        <v>83</v>
      </c>
      <c r="F9" s="672">
        <v>570</v>
      </c>
      <c r="H9" s="152"/>
      <c r="I9" s="152"/>
      <c r="J9" s="152"/>
      <c r="K9" s="152"/>
      <c r="L9" s="152"/>
      <c r="M9" s="151"/>
    </row>
    <row r="10" spans="1:14" ht="10.4" customHeight="1" x14ac:dyDescent="0.2">
      <c r="A10" s="671" t="s">
        <v>580</v>
      </c>
      <c r="B10" s="672">
        <v>3291</v>
      </c>
      <c r="C10" s="672">
        <v>4182</v>
      </c>
      <c r="D10" s="672">
        <v>50</v>
      </c>
      <c r="E10" s="672">
        <v>181</v>
      </c>
      <c r="F10" s="672">
        <v>3951</v>
      </c>
      <c r="M10" s="151"/>
    </row>
    <row r="11" spans="1:14" ht="10.4" customHeight="1" x14ac:dyDescent="0.2">
      <c r="A11" s="671" t="s">
        <v>581</v>
      </c>
      <c r="B11" s="672">
        <v>394</v>
      </c>
      <c r="C11" s="672">
        <v>526</v>
      </c>
      <c r="D11" s="672">
        <v>7</v>
      </c>
      <c r="E11" s="672">
        <v>47</v>
      </c>
      <c r="F11" s="672">
        <v>472</v>
      </c>
      <c r="M11" s="151"/>
    </row>
    <row r="12" spans="1:14" ht="10.4" customHeight="1" x14ac:dyDescent="0.2">
      <c r="A12" s="671" t="s">
        <v>582</v>
      </c>
      <c r="B12" s="672">
        <v>565</v>
      </c>
      <c r="C12" s="672">
        <v>756</v>
      </c>
      <c r="D12" s="672">
        <v>24</v>
      </c>
      <c r="E12" s="672">
        <v>72</v>
      </c>
      <c r="F12" s="672">
        <v>660</v>
      </c>
      <c r="M12" s="151"/>
    </row>
    <row r="13" spans="1:14" ht="10.4" customHeight="1" x14ac:dyDescent="0.2">
      <c r="A13" s="671" t="s">
        <v>583</v>
      </c>
      <c r="B13" s="672">
        <v>1602</v>
      </c>
      <c r="C13" s="672">
        <v>1975</v>
      </c>
      <c r="D13" s="672">
        <v>36</v>
      </c>
      <c r="E13" s="672">
        <v>83</v>
      </c>
      <c r="F13" s="672">
        <v>1856</v>
      </c>
      <c r="M13" s="151"/>
    </row>
    <row r="14" spans="1:14" ht="10.4" customHeight="1" x14ac:dyDescent="0.2">
      <c r="A14" s="671" t="s">
        <v>584</v>
      </c>
      <c r="B14" s="672">
        <v>458</v>
      </c>
      <c r="C14" s="672">
        <v>620</v>
      </c>
      <c r="D14" s="672">
        <v>12</v>
      </c>
      <c r="E14" s="672">
        <v>76</v>
      </c>
      <c r="F14" s="672">
        <v>532</v>
      </c>
      <c r="M14" s="151"/>
    </row>
    <row r="15" spans="1:14" ht="10.4" customHeight="1" x14ac:dyDescent="0.2">
      <c r="A15" s="671" t="s">
        <v>337</v>
      </c>
      <c r="B15" s="672">
        <v>2149</v>
      </c>
      <c r="C15" s="672">
        <v>2628</v>
      </c>
      <c r="D15" s="672">
        <v>43</v>
      </c>
      <c r="E15" s="672">
        <v>184</v>
      </c>
      <c r="F15" s="672">
        <v>2401</v>
      </c>
      <c r="M15" s="151"/>
    </row>
    <row r="16" spans="1:14" ht="10.4" customHeight="1" x14ac:dyDescent="0.2">
      <c r="A16" s="671" t="s">
        <v>585</v>
      </c>
      <c r="B16" s="672">
        <v>440</v>
      </c>
      <c r="C16" s="672">
        <v>592</v>
      </c>
      <c r="D16" s="672">
        <v>15</v>
      </c>
      <c r="E16" s="672">
        <v>50</v>
      </c>
      <c r="F16" s="672">
        <v>527</v>
      </c>
      <c r="M16" s="151"/>
    </row>
    <row r="17" spans="1:13" ht="10.4" customHeight="1" x14ac:dyDescent="0.2">
      <c r="A17" s="671" t="s">
        <v>586</v>
      </c>
      <c r="B17" s="672">
        <v>1802</v>
      </c>
      <c r="C17" s="672">
        <v>2306</v>
      </c>
      <c r="D17" s="672">
        <v>38</v>
      </c>
      <c r="E17" s="672">
        <v>151</v>
      </c>
      <c r="F17" s="672">
        <v>2117</v>
      </c>
      <c r="M17" s="151"/>
    </row>
    <row r="18" spans="1:13" ht="10.4" customHeight="1" x14ac:dyDescent="0.2">
      <c r="A18" s="671" t="s">
        <v>637</v>
      </c>
      <c r="B18" s="672">
        <v>7248</v>
      </c>
      <c r="C18" s="672">
        <v>8818</v>
      </c>
      <c r="D18" s="672">
        <v>60</v>
      </c>
      <c r="E18" s="672">
        <v>298</v>
      </c>
      <c r="F18" s="672">
        <v>8460</v>
      </c>
      <c r="M18" s="151"/>
    </row>
    <row r="19" spans="1:13" ht="10.4" customHeight="1" x14ac:dyDescent="0.2">
      <c r="A19" s="671" t="s">
        <v>587</v>
      </c>
      <c r="B19" s="672">
        <v>331</v>
      </c>
      <c r="C19" s="672">
        <v>449</v>
      </c>
      <c r="D19" s="672">
        <v>19</v>
      </c>
      <c r="E19" s="672">
        <v>41</v>
      </c>
      <c r="F19" s="672">
        <v>389</v>
      </c>
      <c r="M19" s="151"/>
    </row>
    <row r="20" spans="1:13" ht="10.4" customHeight="1" x14ac:dyDescent="0.2">
      <c r="A20" s="671" t="s">
        <v>336</v>
      </c>
      <c r="B20" s="672">
        <v>6107</v>
      </c>
      <c r="C20" s="672">
        <v>7538</v>
      </c>
      <c r="D20" s="672">
        <v>61</v>
      </c>
      <c r="E20" s="672">
        <v>216</v>
      </c>
      <c r="F20" s="672">
        <v>7261</v>
      </c>
      <c r="M20" s="151"/>
    </row>
    <row r="21" spans="1:13" ht="10.4" customHeight="1" x14ac:dyDescent="0.2">
      <c r="A21" s="671" t="s">
        <v>588</v>
      </c>
      <c r="B21" s="672">
        <v>1592</v>
      </c>
      <c r="C21" s="672">
        <v>2050</v>
      </c>
      <c r="D21" s="672">
        <v>45</v>
      </c>
      <c r="E21" s="672">
        <v>216</v>
      </c>
      <c r="F21" s="672">
        <v>1789</v>
      </c>
      <c r="M21" s="151"/>
    </row>
    <row r="22" spans="1:13" ht="10.4" customHeight="1" x14ac:dyDescent="0.2">
      <c r="A22" s="671" t="s">
        <v>589</v>
      </c>
      <c r="B22" s="672">
        <v>2775</v>
      </c>
      <c r="C22" s="672">
        <v>3583</v>
      </c>
      <c r="D22" s="672">
        <v>59</v>
      </c>
      <c r="E22" s="672">
        <v>192</v>
      </c>
      <c r="F22" s="672">
        <v>3332</v>
      </c>
      <c r="M22" s="151"/>
    </row>
    <row r="23" spans="1:13" ht="10.4" customHeight="1" x14ac:dyDescent="0.2">
      <c r="A23" s="671" t="s">
        <v>590</v>
      </c>
      <c r="B23" s="672">
        <v>843</v>
      </c>
      <c r="C23" s="672">
        <v>1094</v>
      </c>
      <c r="D23" s="672">
        <v>22</v>
      </c>
      <c r="E23" s="672">
        <v>70</v>
      </c>
      <c r="F23" s="672">
        <v>1002</v>
      </c>
      <c r="M23" s="151"/>
    </row>
    <row r="24" spans="1:13" ht="10.4" customHeight="1" x14ac:dyDescent="0.2">
      <c r="A24" s="671" t="s">
        <v>591</v>
      </c>
      <c r="B24" s="672">
        <v>665</v>
      </c>
      <c r="C24" s="672">
        <v>861</v>
      </c>
      <c r="D24" s="672">
        <v>24</v>
      </c>
      <c r="E24" s="672">
        <v>60</v>
      </c>
      <c r="F24" s="672">
        <v>777</v>
      </c>
      <c r="M24" s="151"/>
    </row>
    <row r="25" spans="1:13" ht="10.4" customHeight="1" x14ac:dyDescent="0.2">
      <c r="A25" s="671" t="s">
        <v>592</v>
      </c>
      <c r="B25" s="672">
        <v>1358</v>
      </c>
      <c r="C25" s="672">
        <v>1731</v>
      </c>
      <c r="D25" s="672">
        <v>26</v>
      </c>
      <c r="E25" s="672">
        <v>99</v>
      </c>
      <c r="F25" s="672">
        <v>1606</v>
      </c>
      <c r="M25" s="151"/>
    </row>
    <row r="26" spans="1:13" ht="10.4" customHeight="1" x14ac:dyDescent="0.2">
      <c r="A26" s="671"/>
      <c r="B26" s="672"/>
      <c r="C26" s="672"/>
      <c r="D26" s="672"/>
      <c r="E26" s="672"/>
      <c r="F26" s="672"/>
      <c r="M26" s="151"/>
    </row>
    <row r="27" spans="1:13" ht="10.4" customHeight="1" x14ac:dyDescent="0.2">
      <c r="A27" s="673" t="s">
        <v>639</v>
      </c>
      <c r="B27" s="670">
        <v>620</v>
      </c>
      <c r="C27" s="670">
        <v>821</v>
      </c>
      <c r="D27" s="670">
        <v>18</v>
      </c>
      <c r="E27" s="670">
        <v>95</v>
      </c>
      <c r="F27" s="670">
        <v>708</v>
      </c>
      <c r="H27" s="152"/>
      <c r="I27" s="152"/>
      <c r="J27" s="152"/>
      <c r="K27" s="152"/>
      <c r="L27" s="152"/>
      <c r="M27" s="151"/>
    </row>
    <row r="28" spans="1:13" ht="10.4" customHeight="1" x14ac:dyDescent="0.2">
      <c r="A28" s="671" t="s">
        <v>640</v>
      </c>
      <c r="B28" s="672">
        <v>10</v>
      </c>
      <c r="C28" s="672">
        <v>10</v>
      </c>
      <c r="D28" s="672">
        <v>1</v>
      </c>
      <c r="E28" s="672">
        <v>1</v>
      </c>
      <c r="F28" s="672">
        <v>8</v>
      </c>
      <c r="M28" s="151"/>
    </row>
    <row r="29" spans="1:13" ht="10.4" customHeight="1" x14ac:dyDescent="0.2">
      <c r="A29" s="671" t="s">
        <v>641</v>
      </c>
      <c r="B29" s="672">
        <v>368</v>
      </c>
      <c r="C29" s="672">
        <v>476</v>
      </c>
      <c r="D29" s="672">
        <v>9</v>
      </c>
      <c r="E29" s="672">
        <v>41</v>
      </c>
      <c r="F29" s="672">
        <v>426</v>
      </c>
      <c r="M29" s="151"/>
    </row>
    <row r="30" spans="1:13" ht="10.4" customHeight="1" x14ac:dyDescent="0.2">
      <c r="A30" s="671" t="s">
        <v>642</v>
      </c>
      <c r="B30" s="672">
        <v>109</v>
      </c>
      <c r="C30" s="672">
        <v>157</v>
      </c>
      <c r="D30" s="672">
        <v>4</v>
      </c>
      <c r="E30" s="672">
        <v>22</v>
      </c>
      <c r="F30" s="672">
        <v>131</v>
      </c>
      <c r="M30" s="151"/>
    </row>
    <row r="31" spans="1:13" ht="10.4" customHeight="1" x14ac:dyDescent="0.2">
      <c r="A31" s="671" t="s">
        <v>643</v>
      </c>
      <c r="B31" s="672">
        <v>8</v>
      </c>
      <c r="C31" s="672">
        <v>9</v>
      </c>
      <c r="D31" s="672">
        <v>1</v>
      </c>
      <c r="E31" s="672">
        <v>0</v>
      </c>
      <c r="F31" s="672">
        <v>8</v>
      </c>
      <c r="M31" s="151"/>
    </row>
    <row r="32" spans="1:13" ht="10.4" customHeight="1" x14ac:dyDescent="0.2">
      <c r="A32" s="671" t="s">
        <v>644</v>
      </c>
      <c r="B32" s="672">
        <v>19</v>
      </c>
      <c r="C32" s="672">
        <v>27</v>
      </c>
      <c r="D32" s="672">
        <v>1</v>
      </c>
      <c r="E32" s="672">
        <v>1</v>
      </c>
      <c r="F32" s="672">
        <v>25</v>
      </c>
      <c r="M32" s="151"/>
    </row>
    <row r="33" spans="1:13" ht="10.4" customHeight="1" x14ac:dyDescent="0.2">
      <c r="A33" s="671" t="s">
        <v>645</v>
      </c>
      <c r="B33" s="672">
        <v>54</v>
      </c>
      <c r="C33" s="672">
        <v>78</v>
      </c>
      <c r="D33" s="672">
        <v>1</v>
      </c>
      <c r="E33" s="672">
        <v>14</v>
      </c>
      <c r="F33" s="672">
        <v>63</v>
      </c>
      <c r="M33" s="151"/>
    </row>
    <row r="34" spans="1:13" ht="10.4" customHeight="1" x14ac:dyDescent="0.2">
      <c r="A34" s="671" t="s">
        <v>646</v>
      </c>
      <c r="B34" s="672">
        <v>44</v>
      </c>
      <c r="C34" s="672">
        <v>55</v>
      </c>
      <c r="D34" s="672">
        <v>0</v>
      </c>
      <c r="E34" s="672">
        <v>15</v>
      </c>
      <c r="F34" s="672">
        <v>40</v>
      </c>
      <c r="M34" s="151"/>
    </row>
    <row r="35" spans="1:13" ht="10.4" customHeight="1" x14ac:dyDescent="0.2">
      <c r="A35" s="671" t="s">
        <v>647</v>
      </c>
      <c r="B35" s="672">
        <v>8</v>
      </c>
      <c r="C35" s="672">
        <v>9</v>
      </c>
      <c r="D35" s="672">
        <v>1</v>
      </c>
      <c r="E35" s="672">
        <v>1</v>
      </c>
      <c r="F35" s="672">
        <v>7</v>
      </c>
      <c r="M35" s="151"/>
    </row>
    <row r="36" spans="1:13" ht="10.4" customHeight="1" x14ac:dyDescent="0.2">
      <c r="A36" s="671" t="s">
        <v>648</v>
      </c>
      <c r="B36" s="672">
        <v>0</v>
      </c>
      <c r="C36" s="672">
        <v>0</v>
      </c>
      <c r="D36" s="672">
        <v>0</v>
      </c>
      <c r="E36" s="672">
        <v>0</v>
      </c>
      <c r="F36" s="672">
        <v>0</v>
      </c>
      <c r="M36" s="151"/>
    </row>
    <row r="37" spans="1:13" ht="10.4" customHeight="1" x14ac:dyDescent="0.2">
      <c r="A37" s="671"/>
      <c r="B37" s="672"/>
      <c r="C37" s="672"/>
      <c r="D37" s="672"/>
      <c r="E37" s="672"/>
      <c r="F37" s="672"/>
      <c r="M37" s="151"/>
    </row>
    <row r="38" spans="1:13" ht="10.4" customHeight="1" x14ac:dyDescent="0.2">
      <c r="A38" s="673" t="s">
        <v>649</v>
      </c>
      <c r="B38" s="670">
        <v>1001</v>
      </c>
      <c r="C38" s="670">
        <v>1232</v>
      </c>
      <c r="D38" s="670">
        <v>11</v>
      </c>
      <c r="E38" s="670">
        <v>97</v>
      </c>
      <c r="F38" s="670">
        <v>1124</v>
      </c>
      <c r="H38" s="152"/>
      <c r="I38" s="152"/>
      <c r="J38" s="152"/>
      <c r="K38" s="152"/>
      <c r="L38" s="152"/>
      <c r="M38" s="151"/>
    </row>
    <row r="39" spans="1:13" ht="10.4" customHeight="1" x14ac:dyDescent="0.2">
      <c r="A39" s="671" t="s">
        <v>650</v>
      </c>
      <c r="B39" s="672">
        <v>960</v>
      </c>
      <c r="C39" s="672">
        <v>1184</v>
      </c>
      <c r="D39" s="672">
        <v>11</v>
      </c>
      <c r="E39" s="672">
        <v>92</v>
      </c>
      <c r="F39" s="672">
        <v>1081</v>
      </c>
      <c r="M39" s="151"/>
    </row>
    <row r="40" spans="1:13" ht="10.4" customHeight="1" x14ac:dyDescent="0.2">
      <c r="A40" s="671" t="s">
        <v>651</v>
      </c>
      <c r="B40" s="672">
        <v>41</v>
      </c>
      <c r="C40" s="672">
        <v>48</v>
      </c>
      <c r="D40" s="672">
        <v>0</v>
      </c>
      <c r="E40" s="672">
        <v>5</v>
      </c>
      <c r="F40" s="672">
        <v>43</v>
      </c>
      <c r="M40" s="151"/>
    </row>
    <row r="41" spans="1:13" ht="5.15" customHeight="1" thickBot="1" x14ac:dyDescent="0.25">
      <c r="A41" s="460"/>
      <c r="B41" s="460"/>
      <c r="C41" s="460"/>
      <c r="D41" s="460"/>
      <c r="E41" s="460"/>
      <c r="F41" s="460"/>
    </row>
    <row r="46" spans="1:13" ht="9.5" thickTop="1" x14ac:dyDescent="0.2">
      <c r="A46" s="1545" t="s">
        <v>2241</v>
      </c>
      <c r="B46" s="1545"/>
      <c r="C46" s="1545"/>
      <c r="D46" s="1545"/>
      <c r="E46" s="1545"/>
      <c r="F46" s="1545"/>
    </row>
    <row r="47" spans="1:13" ht="12" customHeight="1" x14ac:dyDescent="0.2">
      <c r="A47" s="450" t="s">
        <v>1181</v>
      </c>
    </row>
  </sheetData>
  <mergeCells count="4">
    <mergeCell ref="B3:B4"/>
    <mergeCell ref="C3:F3"/>
    <mergeCell ref="A1:F1"/>
    <mergeCell ref="A46:F4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75"/>
  <dimension ref="A1:P31"/>
  <sheetViews>
    <sheetView showGridLines="0" zoomScaleSheetLayoutView="100" workbookViewId="0">
      <selection sqref="A1:N1"/>
    </sheetView>
  </sheetViews>
  <sheetFormatPr defaultColWidth="7.54296875" defaultRowHeight="0" customHeight="1" zeroHeight="1" x14ac:dyDescent="0.2"/>
  <cols>
    <col min="1" max="1" width="15.54296875" style="101" customWidth="1"/>
    <col min="2" max="2" width="6.453125" style="101" customWidth="1"/>
    <col min="3" max="14" width="5.453125" style="101" customWidth="1"/>
    <col min="15" max="16384" width="7.54296875" style="101"/>
  </cols>
  <sheetData>
    <row r="1" spans="1:16" ht="17.25" customHeight="1" x14ac:dyDescent="0.2">
      <c r="A1" s="1547" t="s">
        <v>1880</v>
      </c>
      <c r="B1" s="1547"/>
      <c r="C1" s="1547"/>
      <c r="D1" s="1547"/>
      <c r="E1" s="1547"/>
      <c r="F1" s="1547"/>
      <c r="G1" s="1547"/>
      <c r="H1" s="1547"/>
      <c r="I1" s="1547"/>
      <c r="J1" s="1547"/>
      <c r="K1" s="1547"/>
      <c r="L1" s="1547"/>
      <c r="M1" s="1547"/>
      <c r="N1" s="1547"/>
    </row>
    <row r="2" spans="1:16" ht="15.75" customHeight="1" x14ac:dyDescent="0.2">
      <c r="A2" s="439">
        <v>2023</v>
      </c>
      <c r="B2" s="467"/>
      <c r="C2" s="467"/>
      <c r="N2" s="442" t="s">
        <v>184</v>
      </c>
    </row>
    <row r="3" spans="1:16" ht="10.4" customHeight="1" x14ac:dyDescent="0.2">
      <c r="A3" s="890" t="s">
        <v>624</v>
      </c>
      <c r="B3" s="1445" t="s">
        <v>6</v>
      </c>
      <c r="C3" s="1445" t="s">
        <v>531</v>
      </c>
      <c r="D3" s="1445" t="s">
        <v>532</v>
      </c>
      <c r="E3" s="1445" t="s">
        <v>533</v>
      </c>
      <c r="F3" s="1445" t="s">
        <v>534</v>
      </c>
      <c r="G3" s="1445" t="s">
        <v>535</v>
      </c>
      <c r="H3" s="1445" t="s">
        <v>536</v>
      </c>
      <c r="I3" s="1445" t="s">
        <v>537</v>
      </c>
      <c r="J3" s="1445" t="s">
        <v>538</v>
      </c>
      <c r="K3" s="1445" t="s">
        <v>539</v>
      </c>
      <c r="L3" s="1445" t="s">
        <v>540</v>
      </c>
      <c r="M3" s="1445" t="s">
        <v>541</v>
      </c>
      <c r="N3" s="1412" t="s">
        <v>542</v>
      </c>
    </row>
    <row r="4" spans="1:16" ht="10.4" customHeight="1" x14ac:dyDescent="0.2">
      <c r="A4" s="891" t="s">
        <v>886</v>
      </c>
      <c r="B4" s="1439"/>
      <c r="C4" s="1439"/>
      <c r="D4" s="1439"/>
      <c r="E4" s="1439"/>
      <c r="F4" s="1439"/>
      <c r="G4" s="1439"/>
      <c r="H4" s="1439"/>
      <c r="I4" s="1439"/>
      <c r="J4" s="1439"/>
      <c r="K4" s="1439"/>
      <c r="L4" s="1439"/>
      <c r="M4" s="1439"/>
      <c r="N4" s="1446"/>
    </row>
    <row r="5" spans="1:16" ht="3.75" customHeight="1" x14ac:dyDescent="0.2"/>
    <row r="6" spans="1:16" ht="9.75" customHeight="1" x14ac:dyDescent="0.2">
      <c r="A6" s="1278" t="s">
        <v>278</v>
      </c>
      <c r="B6" s="674"/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4"/>
    </row>
    <row r="7" spans="1:16" s="438" customFormat="1" ht="9.75" customHeight="1" x14ac:dyDescent="0.2">
      <c r="A7" s="674" t="s">
        <v>1252</v>
      </c>
      <c r="B7" s="675">
        <v>36595</v>
      </c>
      <c r="C7" s="1084">
        <v>2780</v>
      </c>
      <c r="D7" s="1084">
        <v>2423</v>
      </c>
      <c r="E7" s="1084">
        <v>2800</v>
      </c>
      <c r="F7" s="1084">
        <v>2960</v>
      </c>
      <c r="G7" s="1084">
        <v>3157</v>
      </c>
      <c r="H7" s="1084">
        <v>3193</v>
      </c>
      <c r="I7" s="1084">
        <v>3525</v>
      </c>
      <c r="J7" s="1084">
        <v>3544</v>
      </c>
      <c r="K7" s="1084">
        <v>3229</v>
      </c>
      <c r="L7" s="1084">
        <v>3140</v>
      </c>
      <c r="M7" s="1084">
        <v>2974</v>
      </c>
      <c r="N7" s="1084">
        <v>2870</v>
      </c>
      <c r="O7" s="151"/>
      <c r="P7" s="151"/>
    </row>
    <row r="8" spans="1:16" ht="9.75" customHeight="1" x14ac:dyDescent="0.2">
      <c r="A8" s="674" t="s">
        <v>1253</v>
      </c>
      <c r="B8" s="675">
        <v>46015</v>
      </c>
      <c r="C8" s="1084">
        <v>3486</v>
      </c>
      <c r="D8" s="1084">
        <v>3002</v>
      </c>
      <c r="E8" s="1084">
        <v>3465</v>
      </c>
      <c r="F8" s="1084">
        <v>3781</v>
      </c>
      <c r="G8" s="1084">
        <v>3863</v>
      </c>
      <c r="H8" s="1084">
        <v>3985</v>
      </c>
      <c r="I8" s="1084">
        <v>4566</v>
      </c>
      <c r="J8" s="1084">
        <v>4596</v>
      </c>
      <c r="K8" s="1084">
        <v>4088</v>
      </c>
      <c r="L8" s="1084">
        <v>3880</v>
      </c>
      <c r="M8" s="1084">
        <v>3689</v>
      </c>
      <c r="N8" s="1084">
        <v>3614</v>
      </c>
      <c r="O8" s="151"/>
      <c r="P8" s="151"/>
    </row>
    <row r="9" spans="1:16" ht="9.75" customHeight="1" x14ac:dyDescent="0.2">
      <c r="A9" s="674" t="s">
        <v>1256</v>
      </c>
      <c r="B9" s="675">
        <v>642</v>
      </c>
      <c r="C9" s="1084">
        <v>57</v>
      </c>
      <c r="D9" s="1084">
        <v>46</v>
      </c>
      <c r="E9" s="1084">
        <v>43</v>
      </c>
      <c r="F9" s="1084">
        <v>67</v>
      </c>
      <c r="G9" s="1084">
        <v>42</v>
      </c>
      <c r="H9" s="1084">
        <v>54</v>
      </c>
      <c r="I9" s="1084">
        <v>66</v>
      </c>
      <c r="J9" s="1084">
        <v>64</v>
      </c>
      <c r="K9" s="1084">
        <v>67</v>
      </c>
      <c r="L9" s="1084">
        <v>55</v>
      </c>
      <c r="M9" s="1084">
        <v>29</v>
      </c>
      <c r="N9" s="1084">
        <v>52</v>
      </c>
      <c r="O9" s="151"/>
      <c r="P9" s="151"/>
    </row>
    <row r="10" spans="1:16" ht="9.75" customHeight="1" x14ac:dyDescent="0.2">
      <c r="A10" s="674" t="s">
        <v>1255</v>
      </c>
      <c r="B10" s="675">
        <v>45373</v>
      </c>
      <c r="C10" s="1084">
        <v>3429</v>
      </c>
      <c r="D10" s="1084">
        <v>2956</v>
      </c>
      <c r="E10" s="1084">
        <v>3422</v>
      </c>
      <c r="F10" s="1084">
        <v>3714</v>
      </c>
      <c r="G10" s="1084">
        <v>3821</v>
      </c>
      <c r="H10" s="1084">
        <v>3931</v>
      </c>
      <c r="I10" s="1084">
        <v>4500</v>
      </c>
      <c r="J10" s="1084">
        <v>4532</v>
      </c>
      <c r="K10" s="1084">
        <v>4021</v>
      </c>
      <c r="L10" s="1084">
        <v>3825</v>
      </c>
      <c r="M10" s="1084">
        <v>3660</v>
      </c>
      <c r="N10" s="1084">
        <v>3562</v>
      </c>
      <c r="O10" s="151"/>
      <c r="P10" s="151"/>
    </row>
    <row r="11" spans="1:16" ht="3.75" customHeight="1" x14ac:dyDescent="0.2">
      <c r="A11" s="674"/>
      <c r="B11" s="675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151"/>
    </row>
    <row r="12" spans="1:16" ht="9.75" customHeight="1" x14ac:dyDescent="0.2">
      <c r="A12" s="1278" t="s">
        <v>279</v>
      </c>
      <c r="B12" s="674"/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151"/>
    </row>
    <row r="13" spans="1:16" ht="9.75" customHeight="1" x14ac:dyDescent="0.2">
      <c r="A13" s="674" t="s">
        <v>1252</v>
      </c>
      <c r="B13" s="676">
        <v>34974</v>
      </c>
      <c r="C13" s="685">
        <v>2668</v>
      </c>
      <c r="D13" s="685">
        <v>2314</v>
      </c>
      <c r="E13" s="685">
        <v>2685</v>
      </c>
      <c r="F13" s="685">
        <v>2848</v>
      </c>
      <c r="G13" s="685">
        <v>3016</v>
      </c>
      <c r="H13" s="685">
        <v>3052</v>
      </c>
      <c r="I13" s="685">
        <v>3352</v>
      </c>
      <c r="J13" s="685">
        <v>3382</v>
      </c>
      <c r="K13" s="685">
        <v>3076</v>
      </c>
      <c r="L13" s="685">
        <v>3015</v>
      </c>
      <c r="M13" s="685">
        <v>2824</v>
      </c>
      <c r="N13" s="685">
        <v>2742</v>
      </c>
      <c r="O13" s="151"/>
    </row>
    <row r="14" spans="1:16" ht="9.75" customHeight="1" x14ac:dyDescent="0.2">
      <c r="A14" s="674" t="s">
        <v>1253</v>
      </c>
      <c r="B14" s="676">
        <v>43962</v>
      </c>
      <c r="C14" s="685">
        <v>3340</v>
      </c>
      <c r="D14" s="685">
        <v>2862</v>
      </c>
      <c r="E14" s="685">
        <v>3312</v>
      </c>
      <c r="F14" s="685">
        <v>3628</v>
      </c>
      <c r="G14" s="685">
        <v>3687</v>
      </c>
      <c r="H14" s="685">
        <v>3807</v>
      </c>
      <c r="I14" s="685">
        <v>4337</v>
      </c>
      <c r="J14" s="685">
        <v>4394</v>
      </c>
      <c r="K14" s="685">
        <v>3899</v>
      </c>
      <c r="L14" s="685">
        <v>3728</v>
      </c>
      <c r="M14" s="685">
        <v>3509</v>
      </c>
      <c r="N14" s="685">
        <v>3459</v>
      </c>
      <c r="O14" s="151"/>
    </row>
    <row r="15" spans="1:16" ht="9.75" customHeight="1" x14ac:dyDescent="0.2">
      <c r="A15" s="674" t="s">
        <v>1256</v>
      </c>
      <c r="B15" s="676">
        <v>613</v>
      </c>
      <c r="C15" s="685">
        <v>55</v>
      </c>
      <c r="D15" s="685">
        <v>42</v>
      </c>
      <c r="E15" s="685">
        <v>41</v>
      </c>
      <c r="F15" s="685">
        <v>66</v>
      </c>
      <c r="G15" s="685">
        <v>39</v>
      </c>
      <c r="H15" s="685">
        <v>53</v>
      </c>
      <c r="I15" s="685">
        <v>61</v>
      </c>
      <c r="J15" s="685">
        <v>62</v>
      </c>
      <c r="K15" s="685">
        <v>64</v>
      </c>
      <c r="L15" s="685">
        <v>52</v>
      </c>
      <c r="M15" s="685">
        <v>29</v>
      </c>
      <c r="N15" s="685">
        <v>49</v>
      </c>
      <c r="O15" s="151"/>
    </row>
    <row r="16" spans="1:16" ht="9.75" customHeight="1" x14ac:dyDescent="0.2">
      <c r="A16" s="674" t="s">
        <v>1257</v>
      </c>
      <c r="B16" s="676">
        <v>43349</v>
      </c>
      <c r="C16" s="685">
        <v>3285</v>
      </c>
      <c r="D16" s="685">
        <v>2820</v>
      </c>
      <c r="E16" s="685">
        <v>3271</v>
      </c>
      <c r="F16" s="685">
        <v>3562</v>
      </c>
      <c r="G16" s="685">
        <v>3648</v>
      </c>
      <c r="H16" s="685">
        <v>3754</v>
      </c>
      <c r="I16" s="685">
        <v>4276</v>
      </c>
      <c r="J16" s="685">
        <v>4332</v>
      </c>
      <c r="K16" s="685">
        <v>3835</v>
      </c>
      <c r="L16" s="685">
        <v>3676</v>
      </c>
      <c r="M16" s="685">
        <v>3480</v>
      </c>
      <c r="N16" s="685">
        <v>3410</v>
      </c>
      <c r="O16" s="151"/>
    </row>
    <row r="17" spans="1:15" ht="3.75" customHeight="1" x14ac:dyDescent="0.2">
      <c r="A17" s="674"/>
      <c r="B17" s="676"/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151"/>
    </row>
    <row r="18" spans="1:15" ht="9.75" customHeight="1" x14ac:dyDescent="0.2">
      <c r="A18" s="1278" t="s">
        <v>858</v>
      </c>
      <c r="O18" s="151"/>
    </row>
    <row r="19" spans="1:15" ht="9.75" customHeight="1" x14ac:dyDescent="0.2">
      <c r="A19" s="674" t="s">
        <v>1252</v>
      </c>
      <c r="B19" s="151">
        <v>620</v>
      </c>
      <c r="C19" s="685">
        <v>44</v>
      </c>
      <c r="D19" s="686">
        <v>47</v>
      </c>
      <c r="E19" s="686">
        <v>45</v>
      </c>
      <c r="F19" s="686">
        <v>44</v>
      </c>
      <c r="G19" s="686">
        <v>54</v>
      </c>
      <c r="H19" s="686">
        <v>53</v>
      </c>
      <c r="I19" s="686">
        <v>75</v>
      </c>
      <c r="J19" s="686">
        <v>68</v>
      </c>
      <c r="K19" s="686">
        <v>60</v>
      </c>
      <c r="L19" s="686">
        <v>35</v>
      </c>
      <c r="M19" s="686">
        <v>43</v>
      </c>
      <c r="N19" s="686">
        <v>52</v>
      </c>
      <c r="O19" s="151"/>
    </row>
    <row r="20" spans="1:15" ht="9.75" customHeight="1" x14ac:dyDescent="0.2">
      <c r="A20" s="674" t="s">
        <v>1253</v>
      </c>
      <c r="B20" s="151">
        <v>821</v>
      </c>
      <c r="C20" s="152">
        <v>55</v>
      </c>
      <c r="D20" s="152">
        <v>68</v>
      </c>
      <c r="E20" s="152">
        <v>55</v>
      </c>
      <c r="F20" s="152">
        <v>54</v>
      </c>
      <c r="G20" s="152">
        <v>74</v>
      </c>
      <c r="H20" s="152">
        <v>69</v>
      </c>
      <c r="I20" s="152">
        <v>115</v>
      </c>
      <c r="J20" s="152">
        <v>95</v>
      </c>
      <c r="K20" s="152">
        <v>75</v>
      </c>
      <c r="L20" s="152">
        <v>40</v>
      </c>
      <c r="M20" s="152">
        <v>59</v>
      </c>
      <c r="N20" s="152">
        <v>62</v>
      </c>
      <c r="O20" s="151"/>
    </row>
    <row r="21" spans="1:15" ht="9.75" customHeight="1" x14ac:dyDescent="0.2">
      <c r="A21" s="674" t="s">
        <v>1254</v>
      </c>
      <c r="B21" s="151">
        <v>18</v>
      </c>
      <c r="C21" s="685">
        <v>2</v>
      </c>
      <c r="D21" s="686">
        <v>2</v>
      </c>
      <c r="E21" s="686">
        <v>0</v>
      </c>
      <c r="F21" s="686">
        <v>1</v>
      </c>
      <c r="G21" s="686">
        <v>2</v>
      </c>
      <c r="H21" s="686">
        <v>1</v>
      </c>
      <c r="I21" s="686">
        <v>3</v>
      </c>
      <c r="J21" s="686">
        <v>1</v>
      </c>
      <c r="K21" s="686">
        <v>2</v>
      </c>
      <c r="L21" s="686">
        <v>1</v>
      </c>
      <c r="M21" s="686">
        <v>0</v>
      </c>
      <c r="N21" s="686">
        <v>3</v>
      </c>
      <c r="O21" s="151"/>
    </row>
    <row r="22" spans="1:15" ht="9.75" customHeight="1" x14ac:dyDescent="0.2">
      <c r="A22" s="674" t="s">
        <v>1257</v>
      </c>
      <c r="B22" s="151">
        <v>803</v>
      </c>
      <c r="C22" s="685">
        <v>53</v>
      </c>
      <c r="D22" s="686">
        <v>66</v>
      </c>
      <c r="E22" s="686">
        <v>55</v>
      </c>
      <c r="F22" s="686">
        <v>53</v>
      </c>
      <c r="G22" s="686">
        <v>72</v>
      </c>
      <c r="H22" s="686">
        <v>68</v>
      </c>
      <c r="I22" s="686">
        <v>112</v>
      </c>
      <c r="J22" s="686">
        <v>94</v>
      </c>
      <c r="K22" s="686">
        <v>73</v>
      </c>
      <c r="L22" s="686">
        <v>39</v>
      </c>
      <c r="M22" s="686">
        <v>59</v>
      </c>
      <c r="N22" s="686">
        <v>59</v>
      </c>
      <c r="O22" s="151"/>
    </row>
    <row r="23" spans="1:15" ht="3.75" customHeight="1" x14ac:dyDescent="0.2">
      <c r="A23" s="674"/>
      <c r="B23" s="676"/>
      <c r="C23" s="686"/>
      <c r="D23" s="686"/>
      <c r="E23" s="686"/>
      <c r="F23" s="686"/>
      <c r="G23" s="686"/>
      <c r="H23" s="686"/>
      <c r="I23" s="686"/>
      <c r="J23" s="686"/>
      <c r="K23" s="686"/>
      <c r="L23" s="686"/>
      <c r="M23" s="686"/>
      <c r="N23" s="686"/>
      <c r="O23" s="151"/>
    </row>
    <row r="24" spans="1:15" ht="9.75" customHeight="1" x14ac:dyDescent="0.2">
      <c r="A24" s="1278" t="s">
        <v>859</v>
      </c>
      <c r="B24" s="676"/>
      <c r="C24" s="686"/>
      <c r="D24" s="686"/>
      <c r="E24" s="686"/>
      <c r="F24" s="686"/>
      <c r="G24" s="686"/>
      <c r="H24" s="686"/>
      <c r="I24" s="686"/>
      <c r="J24" s="686"/>
      <c r="K24" s="686"/>
      <c r="L24" s="686"/>
      <c r="M24" s="686"/>
      <c r="N24" s="686"/>
      <c r="O24" s="151"/>
    </row>
    <row r="25" spans="1:15" ht="9.75" customHeight="1" x14ac:dyDescent="0.2">
      <c r="A25" s="674" t="s">
        <v>1252</v>
      </c>
      <c r="B25" s="676">
        <v>1001</v>
      </c>
      <c r="C25" s="686">
        <v>68</v>
      </c>
      <c r="D25" s="686">
        <v>62</v>
      </c>
      <c r="E25" s="686">
        <v>70</v>
      </c>
      <c r="F25" s="686">
        <v>68</v>
      </c>
      <c r="G25" s="686">
        <v>87</v>
      </c>
      <c r="H25" s="686">
        <v>88</v>
      </c>
      <c r="I25" s="686">
        <v>98</v>
      </c>
      <c r="J25" s="686">
        <v>94</v>
      </c>
      <c r="K25" s="686">
        <v>93</v>
      </c>
      <c r="L25" s="686">
        <v>90</v>
      </c>
      <c r="M25" s="686">
        <v>107</v>
      </c>
      <c r="N25" s="686">
        <v>76</v>
      </c>
      <c r="O25" s="151"/>
    </row>
    <row r="26" spans="1:15" ht="9.75" customHeight="1" x14ac:dyDescent="0.2">
      <c r="A26" s="674" t="s">
        <v>1253</v>
      </c>
      <c r="B26" s="676">
        <v>1232</v>
      </c>
      <c r="C26" s="686">
        <v>91</v>
      </c>
      <c r="D26" s="686">
        <v>72</v>
      </c>
      <c r="E26" s="686">
        <v>98</v>
      </c>
      <c r="F26" s="686">
        <v>99</v>
      </c>
      <c r="G26" s="686">
        <v>102</v>
      </c>
      <c r="H26" s="686">
        <v>109</v>
      </c>
      <c r="I26" s="686">
        <v>114</v>
      </c>
      <c r="J26" s="686">
        <v>107</v>
      </c>
      <c r="K26" s="686">
        <v>114</v>
      </c>
      <c r="L26" s="686">
        <v>112</v>
      </c>
      <c r="M26" s="686">
        <v>121</v>
      </c>
      <c r="N26" s="686">
        <v>93</v>
      </c>
      <c r="O26" s="151"/>
    </row>
    <row r="27" spans="1:15" ht="9.75" customHeight="1" x14ac:dyDescent="0.2">
      <c r="A27" s="674" t="s">
        <v>1256</v>
      </c>
      <c r="B27" s="676">
        <v>11</v>
      </c>
      <c r="C27" s="686">
        <v>0</v>
      </c>
      <c r="D27" s="686">
        <v>2</v>
      </c>
      <c r="E27" s="686">
        <v>2</v>
      </c>
      <c r="F27" s="686">
        <v>0</v>
      </c>
      <c r="G27" s="686">
        <v>1</v>
      </c>
      <c r="H27" s="686">
        <v>0</v>
      </c>
      <c r="I27" s="686">
        <v>2</v>
      </c>
      <c r="J27" s="686">
        <v>1</v>
      </c>
      <c r="K27" s="686">
        <v>1</v>
      </c>
      <c r="L27" s="686">
        <v>2</v>
      </c>
      <c r="M27" s="686">
        <v>0</v>
      </c>
      <c r="N27" s="686">
        <v>0</v>
      </c>
      <c r="O27" s="151"/>
    </row>
    <row r="28" spans="1:15" ht="9.75" customHeight="1" x14ac:dyDescent="0.2">
      <c r="A28" s="674" t="s">
        <v>1255</v>
      </c>
      <c r="B28" s="676">
        <v>1221</v>
      </c>
      <c r="C28" s="686">
        <v>91</v>
      </c>
      <c r="D28" s="686">
        <v>70</v>
      </c>
      <c r="E28" s="686">
        <v>96</v>
      </c>
      <c r="F28" s="686">
        <v>99</v>
      </c>
      <c r="G28" s="686">
        <v>101</v>
      </c>
      <c r="H28" s="686">
        <v>109</v>
      </c>
      <c r="I28" s="686">
        <v>112</v>
      </c>
      <c r="J28" s="686">
        <v>106</v>
      </c>
      <c r="K28" s="686">
        <v>113</v>
      </c>
      <c r="L28" s="686">
        <v>110</v>
      </c>
      <c r="M28" s="686">
        <v>121</v>
      </c>
      <c r="N28" s="686">
        <v>93</v>
      </c>
      <c r="O28" s="151"/>
    </row>
    <row r="29" spans="1:15" ht="3.75" customHeight="1" thickBot="1" x14ac:dyDescent="0.25">
      <c r="A29" s="460"/>
      <c r="B29" s="460"/>
      <c r="C29" s="460"/>
      <c r="D29" s="460"/>
      <c r="E29" s="460"/>
      <c r="F29" s="460"/>
      <c r="G29" s="460"/>
      <c r="H29" s="460"/>
      <c r="I29" s="460"/>
      <c r="J29" s="460"/>
      <c r="K29" s="460"/>
      <c r="L29" s="460"/>
      <c r="M29" s="460"/>
      <c r="N29" s="460"/>
    </row>
    <row r="30" spans="1:15" ht="9.5" thickTop="1" x14ac:dyDescent="0.2">
      <c r="A30" s="1546" t="s">
        <v>2241</v>
      </c>
      <c r="B30" s="1546"/>
      <c r="C30" s="1546"/>
      <c r="D30" s="1546"/>
      <c r="E30" s="1546"/>
      <c r="F30" s="1546"/>
      <c r="G30" s="1546"/>
      <c r="H30" s="1546"/>
      <c r="I30" s="1546"/>
      <c r="J30" s="1546"/>
      <c r="K30" s="1546"/>
      <c r="L30" s="1546"/>
      <c r="M30" s="1546"/>
      <c r="N30" s="1546"/>
    </row>
    <row r="31" spans="1:15" ht="9.75" customHeight="1" x14ac:dyDescent="0.2">
      <c r="A31" s="450" t="s">
        <v>1181</v>
      </c>
      <c r="B31" s="465"/>
      <c r="C31" s="465"/>
    </row>
  </sheetData>
  <mergeCells count="15">
    <mergeCell ref="A30:N30"/>
    <mergeCell ref="A1:N1"/>
    <mergeCell ref="J3:J4"/>
    <mergeCell ref="K3:K4"/>
    <mergeCell ref="L3:L4"/>
    <mergeCell ref="M3:M4"/>
    <mergeCell ref="N3:N4"/>
    <mergeCell ref="E3:E4"/>
    <mergeCell ref="F3:F4"/>
    <mergeCell ref="G3:G4"/>
    <mergeCell ref="H3:H4"/>
    <mergeCell ref="I3:I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Sheet76"/>
  <dimension ref="A1:I40"/>
  <sheetViews>
    <sheetView showGridLines="0" zoomScaleSheetLayoutView="100" workbookViewId="0">
      <selection sqref="A1:H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7" width="8.453125" style="101" customWidth="1"/>
    <col min="8" max="8" width="9.453125" style="101" customWidth="1"/>
    <col min="9" max="9" width="7.54296875" style="101" customWidth="1"/>
    <col min="10" max="10" width="16.54296875" style="101" customWidth="1"/>
    <col min="11" max="251" width="7.54296875" style="101" customWidth="1"/>
    <col min="252" max="252" width="24.453125" style="101" customWidth="1"/>
    <col min="253" max="16384" width="9.54296875" style="101"/>
  </cols>
  <sheetData>
    <row r="1" spans="1:9" ht="18" customHeight="1" x14ac:dyDescent="0.2">
      <c r="A1" s="1530" t="s">
        <v>2256</v>
      </c>
      <c r="B1" s="1530"/>
      <c r="C1" s="1530"/>
      <c r="D1" s="1530"/>
      <c r="E1" s="1530"/>
      <c r="F1" s="1530"/>
      <c r="G1" s="1530"/>
      <c r="H1" s="1530"/>
    </row>
    <row r="2" spans="1:9" ht="14.15" customHeight="1" x14ac:dyDescent="0.2">
      <c r="A2" s="439">
        <v>2024</v>
      </c>
      <c r="B2" s="441"/>
      <c r="C2" s="458"/>
      <c r="D2" s="458"/>
      <c r="E2" s="458"/>
      <c r="F2" s="458"/>
      <c r="G2" s="458"/>
      <c r="H2" s="442" t="s">
        <v>184</v>
      </c>
    </row>
    <row r="3" spans="1:9" ht="10.4" customHeight="1" x14ac:dyDescent="0.2">
      <c r="A3" s="445" t="s">
        <v>632</v>
      </c>
      <c r="B3" s="1548" t="s">
        <v>633</v>
      </c>
      <c r="C3" s="1549"/>
      <c r="D3" s="1548" t="s">
        <v>638</v>
      </c>
      <c r="E3" s="1549"/>
      <c r="F3" s="1549"/>
      <c r="G3" s="1550"/>
      <c r="H3" s="1550"/>
    </row>
    <row r="4" spans="1:9" ht="10.4" customHeight="1" x14ac:dyDescent="0.2">
      <c r="A4" s="459"/>
      <c r="B4" s="1551" t="s">
        <v>1</v>
      </c>
      <c r="C4" s="1553" t="s">
        <v>652</v>
      </c>
      <c r="D4" s="1551" t="s">
        <v>1</v>
      </c>
      <c r="E4" s="1551" t="s">
        <v>634</v>
      </c>
      <c r="F4" s="1554" t="s">
        <v>635</v>
      </c>
      <c r="G4" s="1555"/>
      <c r="H4" s="1556"/>
    </row>
    <row r="5" spans="1:9" ht="10.4" customHeight="1" x14ac:dyDescent="0.2">
      <c r="A5" s="459" t="s">
        <v>2285</v>
      </c>
      <c r="B5" s="1552"/>
      <c r="C5" s="1552"/>
      <c r="D5" s="1552"/>
      <c r="E5" s="1552"/>
      <c r="F5" s="462" t="s">
        <v>1</v>
      </c>
      <c r="G5" s="463" t="s">
        <v>654</v>
      </c>
      <c r="H5" s="463" t="s">
        <v>396</v>
      </c>
    </row>
    <row r="6" spans="1:9" ht="5.15" customHeight="1" x14ac:dyDescent="0.2">
      <c r="A6" s="440"/>
      <c r="B6" s="443"/>
      <c r="C6" s="448"/>
      <c r="D6" s="443"/>
      <c r="E6" s="443"/>
      <c r="F6" s="443"/>
      <c r="G6" s="443"/>
      <c r="H6" s="443"/>
    </row>
    <row r="7" spans="1:9" ht="11.25" customHeight="1" x14ac:dyDescent="0.2">
      <c r="A7" s="1127" t="s">
        <v>1</v>
      </c>
      <c r="B7" s="670">
        <v>38037</v>
      </c>
      <c r="C7" s="670">
        <v>585</v>
      </c>
      <c r="D7" s="670">
        <v>47851</v>
      </c>
      <c r="E7" s="670">
        <v>618</v>
      </c>
      <c r="F7" s="670">
        <v>47233</v>
      </c>
      <c r="G7" s="670">
        <v>2626</v>
      </c>
      <c r="H7" s="670">
        <v>44607</v>
      </c>
      <c r="I7" s="152"/>
    </row>
    <row r="8" spans="1:9" ht="3.75" customHeight="1" x14ac:dyDescent="0.2">
      <c r="A8" s="440"/>
      <c r="B8" s="470"/>
      <c r="C8" s="470"/>
      <c r="D8" s="470"/>
      <c r="E8" s="470"/>
      <c r="F8" s="470"/>
      <c r="G8" s="470"/>
      <c r="H8" s="470"/>
      <c r="I8" s="152"/>
    </row>
    <row r="9" spans="1:9" s="438" customFormat="1" ht="9.75" customHeight="1" x14ac:dyDescent="0.2">
      <c r="A9" s="376" t="s">
        <v>636</v>
      </c>
      <c r="B9" s="670">
        <v>36338</v>
      </c>
      <c r="C9" s="670">
        <v>565</v>
      </c>
      <c r="D9" s="670">
        <v>45722</v>
      </c>
      <c r="E9" s="670">
        <v>595</v>
      </c>
      <c r="F9" s="670">
        <v>45127</v>
      </c>
      <c r="G9" s="670">
        <v>2455</v>
      </c>
      <c r="H9" s="670">
        <v>42672</v>
      </c>
      <c r="I9" s="152"/>
    </row>
    <row r="10" spans="1:9" ht="9.75" customHeight="1" x14ac:dyDescent="0.2">
      <c r="A10" s="449" t="s">
        <v>655</v>
      </c>
      <c r="B10" s="672">
        <v>13257</v>
      </c>
      <c r="C10" s="672">
        <v>180</v>
      </c>
      <c r="D10" s="672">
        <v>16822</v>
      </c>
      <c r="E10" s="672">
        <v>185</v>
      </c>
      <c r="F10" s="672">
        <v>16637</v>
      </c>
      <c r="G10" s="672">
        <v>718</v>
      </c>
      <c r="H10" s="672">
        <v>15919</v>
      </c>
      <c r="I10" s="152"/>
    </row>
    <row r="11" spans="1:9" ht="9.75" customHeight="1" x14ac:dyDescent="0.2">
      <c r="A11" s="449" t="s">
        <v>656</v>
      </c>
      <c r="B11" s="672">
        <v>6599</v>
      </c>
      <c r="C11" s="672">
        <v>130</v>
      </c>
      <c r="D11" s="672">
        <v>8271</v>
      </c>
      <c r="E11" s="672">
        <v>137</v>
      </c>
      <c r="F11" s="672">
        <v>8134</v>
      </c>
      <c r="G11" s="672">
        <v>530</v>
      </c>
      <c r="H11" s="672">
        <v>7604</v>
      </c>
      <c r="I11" s="152"/>
    </row>
    <row r="12" spans="1:9" ht="9.75" customHeight="1" x14ac:dyDescent="0.2">
      <c r="A12" s="449" t="s">
        <v>2096</v>
      </c>
      <c r="B12" s="672">
        <v>3172</v>
      </c>
      <c r="C12" s="672">
        <v>71</v>
      </c>
      <c r="D12" s="672">
        <v>4094</v>
      </c>
      <c r="E12" s="672">
        <v>74</v>
      </c>
      <c r="F12" s="672">
        <v>4020</v>
      </c>
      <c r="G12" s="672">
        <v>328</v>
      </c>
      <c r="H12" s="672">
        <v>3692</v>
      </c>
      <c r="I12" s="152"/>
    </row>
    <row r="13" spans="1:9" ht="9.75" customHeight="1" x14ac:dyDescent="0.2">
      <c r="A13" s="449" t="s">
        <v>2097</v>
      </c>
      <c r="B13" s="672">
        <v>6862</v>
      </c>
      <c r="C13" s="672">
        <v>59</v>
      </c>
      <c r="D13" s="672">
        <v>8354</v>
      </c>
      <c r="E13" s="672">
        <v>61</v>
      </c>
      <c r="F13" s="672">
        <v>8293</v>
      </c>
      <c r="G13" s="672">
        <v>247</v>
      </c>
      <c r="H13" s="672">
        <v>8046</v>
      </c>
      <c r="I13" s="152"/>
    </row>
    <row r="14" spans="1:9" ht="9.75" customHeight="1" x14ac:dyDescent="0.2">
      <c r="A14" s="449" t="s">
        <v>2098</v>
      </c>
      <c r="B14" s="672">
        <v>2431</v>
      </c>
      <c r="C14" s="672">
        <v>29</v>
      </c>
      <c r="D14" s="672">
        <v>3076</v>
      </c>
      <c r="E14" s="672">
        <v>30</v>
      </c>
      <c r="F14" s="672">
        <v>3046</v>
      </c>
      <c r="G14" s="672">
        <v>156</v>
      </c>
      <c r="H14" s="672">
        <v>2890</v>
      </c>
      <c r="I14" s="152"/>
    </row>
    <row r="15" spans="1:9" ht="9.75" customHeight="1" x14ac:dyDescent="0.2">
      <c r="A15" s="449" t="s">
        <v>657</v>
      </c>
      <c r="B15" s="672">
        <v>1654</v>
      </c>
      <c r="C15" s="672">
        <v>56</v>
      </c>
      <c r="D15" s="672">
        <v>2257</v>
      </c>
      <c r="E15" s="672">
        <v>65</v>
      </c>
      <c r="F15" s="672">
        <v>2192</v>
      </c>
      <c r="G15" s="672">
        <v>277</v>
      </c>
      <c r="H15" s="672">
        <v>1915</v>
      </c>
      <c r="I15" s="152"/>
    </row>
    <row r="16" spans="1:9" ht="9.75" customHeight="1" x14ac:dyDescent="0.2">
      <c r="A16" s="449" t="s">
        <v>658</v>
      </c>
      <c r="B16" s="672">
        <v>2363</v>
      </c>
      <c r="C16" s="672">
        <v>40</v>
      </c>
      <c r="D16" s="672">
        <v>2848</v>
      </c>
      <c r="E16" s="672">
        <v>43</v>
      </c>
      <c r="F16" s="672">
        <v>2805</v>
      </c>
      <c r="G16" s="672">
        <v>199</v>
      </c>
      <c r="H16" s="672">
        <v>2606</v>
      </c>
      <c r="I16" s="152"/>
    </row>
    <row r="17" spans="1:9" ht="9.75" customHeight="1" x14ac:dyDescent="0.2">
      <c r="A17" s="1282" t="s">
        <v>858</v>
      </c>
      <c r="B17" s="670">
        <v>681</v>
      </c>
      <c r="C17" s="670">
        <v>10</v>
      </c>
      <c r="D17" s="670">
        <v>886</v>
      </c>
      <c r="E17" s="670">
        <v>12</v>
      </c>
      <c r="F17" s="670">
        <v>874</v>
      </c>
      <c r="G17" s="670">
        <v>98</v>
      </c>
      <c r="H17" s="670">
        <v>776</v>
      </c>
      <c r="I17" s="152"/>
    </row>
    <row r="18" spans="1:9" ht="9.75" customHeight="1" x14ac:dyDescent="0.2">
      <c r="A18" s="1282" t="s">
        <v>859</v>
      </c>
      <c r="B18" s="670">
        <v>1018</v>
      </c>
      <c r="C18" s="670">
        <v>10</v>
      </c>
      <c r="D18" s="670">
        <v>1243</v>
      </c>
      <c r="E18" s="670">
        <v>11</v>
      </c>
      <c r="F18" s="670">
        <v>1232</v>
      </c>
      <c r="G18" s="670">
        <v>73</v>
      </c>
      <c r="H18" s="670">
        <v>1159</v>
      </c>
      <c r="I18" s="152"/>
    </row>
    <row r="19" spans="1:9" ht="3" customHeight="1" thickBot="1" x14ac:dyDescent="0.25">
      <c r="A19" s="1281"/>
      <c r="B19" s="1281"/>
      <c r="C19" s="1281"/>
      <c r="D19" s="1281"/>
      <c r="E19" s="1281"/>
      <c r="F19" s="1281"/>
      <c r="G19" s="1281"/>
      <c r="H19" s="1281"/>
      <c r="I19" s="152"/>
    </row>
    <row r="20" spans="1:9" ht="9.75" customHeight="1" thickTop="1" x14ac:dyDescent="0.2">
      <c r="A20" s="256" t="s">
        <v>1181</v>
      </c>
      <c r="I20" s="152"/>
    </row>
    <row r="21" spans="1:9" ht="9.75" customHeight="1" x14ac:dyDescent="0.2">
      <c r="I21" s="152"/>
    </row>
    <row r="22" spans="1:9" ht="9.75" customHeight="1" x14ac:dyDescent="0.2">
      <c r="I22" s="152"/>
    </row>
    <row r="23" spans="1:9" ht="9.75" customHeight="1" x14ac:dyDescent="0.2">
      <c r="I23" s="152"/>
    </row>
    <row r="24" spans="1:9" ht="9.75" customHeight="1" x14ac:dyDescent="0.2">
      <c r="I24" s="152"/>
    </row>
    <row r="25" spans="1:9" ht="9.75" customHeight="1" x14ac:dyDescent="0.2">
      <c r="I25" s="152"/>
    </row>
    <row r="26" spans="1:9" ht="9.75" customHeight="1" x14ac:dyDescent="0.2">
      <c r="I26" s="152"/>
    </row>
    <row r="27" spans="1:9" ht="9.75" customHeight="1" x14ac:dyDescent="0.2">
      <c r="I27" s="152"/>
    </row>
    <row r="28" spans="1:9" ht="9.75" customHeight="1" x14ac:dyDescent="0.2">
      <c r="I28" s="152"/>
    </row>
    <row r="29" spans="1:9" ht="9.75" customHeight="1" x14ac:dyDescent="0.2">
      <c r="I29" s="152"/>
    </row>
    <row r="30" spans="1:9" ht="9.75" customHeight="1" x14ac:dyDescent="0.2">
      <c r="I30" s="152"/>
    </row>
    <row r="31" spans="1:9" ht="9.75" customHeight="1" x14ac:dyDescent="0.2">
      <c r="I31" s="152"/>
    </row>
    <row r="32" spans="1:9" ht="9.75" customHeight="1" x14ac:dyDescent="0.2">
      <c r="I32" s="152"/>
    </row>
    <row r="33" spans="9:9" ht="9.75" customHeight="1" x14ac:dyDescent="0.2">
      <c r="I33" s="152"/>
    </row>
    <row r="34" spans="9:9" ht="9" x14ac:dyDescent="0.2">
      <c r="I34" s="152"/>
    </row>
    <row r="35" spans="9:9" ht="9" x14ac:dyDescent="0.2">
      <c r="I35" s="152"/>
    </row>
    <row r="36" spans="9:9" ht="9.75" customHeight="1" x14ac:dyDescent="0.2">
      <c r="I36" s="152"/>
    </row>
    <row r="37" spans="9:9" ht="9.75" customHeight="1" x14ac:dyDescent="0.2">
      <c r="I37" s="152"/>
    </row>
    <row r="38" spans="9:9" ht="9.75" customHeight="1" x14ac:dyDescent="0.2">
      <c r="I38" s="152"/>
    </row>
    <row r="39" spans="9:9" ht="3.75" customHeight="1" x14ac:dyDescent="0.2">
      <c r="I39" s="152"/>
    </row>
    <row r="40" spans="9:9" ht="9.75" customHeight="1" x14ac:dyDescent="0.2"/>
  </sheetData>
  <mergeCells count="8">
    <mergeCell ref="A1:H1"/>
    <mergeCell ref="B3:C3"/>
    <mergeCell ref="D3:H3"/>
    <mergeCell ref="B4:B5"/>
    <mergeCell ref="C4:C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77"/>
  <dimension ref="A1:Q27"/>
  <sheetViews>
    <sheetView showGridLines="0" zoomScaleSheetLayoutView="100" workbookViewId="0">
      <selection sqref="A1:H1"/>
    </sheetView>
  </sheetViews>
  <sheetFormatPr defaultColWidth="7.54296875" defaultRowHeight="0" customHeight="1" zeroHeight="1" x14ac:dyDescent="0.2"/>
  <cols>
    <col min="1" max="1" width="34.453125" style="101" customWidth="1"/>
    <col min="2" max="3" width="10.54296875" style="101" customWidth="1"/>
    <col min="4" max="4" width="6.453125" style="101" bestFit="1" customWidth="1"/>
    <col min="5" max="5" width="6.453125" style="101" customWidth="1"/>
    <col min="6" max="6" width="6" style="101" customWidth="1"/>
    <col min="7" max="8" width="6.54296875" style="101" customWidth="1"/>
    <col min="9" max="16384" width="7.54296875" style="101"/>
  </cols>
  <sheetData>
    <row r="1" spans="1:17" ht="19.5" customHeight="1" x14ac:dyDescent="0.2">
      <c r="A1" s="1530" t="s">
        <v>1881</v>
      </c>
      <c r="B1" s="1530"/>
      <c r="C1" s="1530"/>
      <c r="D1" s="1530"/>
      <c r="E1" s="1530"/>
      <c r="F1" s="1530"/>
      <c r="G1" s="1530"/>
      <c r="H1" s="1530"/>
    </row>
    <row r="2" spans="1:17" ht="15" customHeight="1" x14ac:dyDescent="0.2">
      <c r="A2" s="439">
        <v>2023</v>
      </c>
      <c r="B2" s="441"/>
      <c r="C2" s="458"/>
      <c r="D2" s="458"/>
      <c r="E2" s="458"/>
      <c r="F2" s="458"/>
      <c r="G2" s="458"/>
      <c r="H2" s="444" t="s">
        <v>184</v>
      </c>
    </row>
    <row r="3" spans="1:17" ht="17.25" customHeight="1" x14ac:dyDescent="0.2">
      <c r="A3" s="445" t="s">
        <v>632</v>
      </c>
      <c r="B3" s="1548" t="s">
        <v>633</v>
      </c>
      <c r="C3" s="1548"/>
      <c r="D3" s="1548" t="s">
        <v>638</v>
      </c>
      <c r="E3" s="1548"/>
      <c r="F3" s="1548"/>
      <c r="G3" s="1548"/>
      <c r="H3" s="1558"/>
    </row>
    <row r="4" spans="1:17" ht="17.25" customHeight="1" x14ac:dyDescent="0.2">
      <c r="A4" s="461"/>
      <c r="B4" s="1554" t="s">
        <v>1</v>
      </c>
      <c r="C4" s="1128" t="s">
        <v>659</v>
      </c>
      <c r="D4" s="1554" t="s">
        <v>1</v>
      </c>
      <c r="E4" s="1554" t="s">
        <v>634</v>
      </c>
      <c r="F4" s="1554" t="s">
        <v>635</v>
      </c>
      <c r="G4" s="1554"/>
      <c r="H4" s="1555"/>
    </row>
    <row r="5" spans="1:17" ht="29.25" customHeight="1" x14ac:dyDescent="0.2">
      <c r="A5" s="446" t="s">
        <v>660</v>
      </c>
      <c r="B5" s="1551"/>
      <c r="C5" s="373" t="s">
        <v>661</v>
      </c>
      <c r="D5" s="1551"/>
      <c r="E5" s="1551"/>
      <c r="F5" s="462" t="s">
        <v>1</v>
      </c>
      <c r="G5" s="462" t="s">
        <v>654</v>
      </c>
      <c r="H5" s="463" t="s">
        <v>396</v>
      </c>
    </row>
    <row r="6" spans="1:17" ht="5.15" customHeight="1" x14ac:dyDescent="0.2">
      <c r="A6" s="440"/>
      <c r="B6" s="443"/>
      <c r="C6" s="448"/>
      <c r="D6" s="443"/>
      <c r="E6" s="443"/>
      <c r="F6" s="443"/>
      <c r="G6" s="443"/>
      <c r="H6" s="464"/>
    </row>
    <row r="7" spans="1:17" ht="12.75" customHeight="1" x14ac:dyDescent="0.2">
      <c r="A7" s="376" t="s">
        <v>506</v>
      </c>
      <c r="B7" s="151">
        <v>36595</v>
      </c>
      <c r="C7" s="438">
        <v>593</v>
      </c>
      <c r="D7" s="151">
        <v>46015</v>
      </c>
      <c r="E7" s="151">
        <v>642</v>
      </c>
      <c r="F7" s="151">
        <v>45373</v>
      </c>
      <c r="G7" s="151">
        <v>2500</v>
      </c>
      <c r="H7" s="151">
        <v>42873</v>
      </c>
      <c r="I7" s="152"/>
      <c r="J7" s="152"/>
      <c r="K7" s="152"/>
      <c r="L7" s="152"/>
      <c r="M7" s="152"/>
      <c r="N7" s="152"/>
      <c r="O7" s="152"/>
      <c r="P7" s="152"/>
      <c r="Q7" s="152"/>
    </row>
    <row r="8" spans="1:17" ht="10.4" customHeight="1" x14ac:dyDescent="0.2">
      <c r="A8" s="449" t="s">
        <v>662</v>
      </c>
      <c r="B8" s="152">
        <v>532</v>
      </c>
      <c r="C8" s="101">
        <v>11</v>
      </c>
      <c r="D8" s="152">
        <v>559</v>
      </c>
      <c r="E8" s="152">
        <v>11</v>
      </c>
      <c r="F8" s="152">
        <v>548</v>
      </c>
      <c r="G8" s="152">
        <v>34</v>
      </c>
      <c r="H8" s="152">
        <v>514</v>
      </c>
      <c r="P8" s="152"/>
      <c r="Q8" s="152"/>
    </row>
    <row r="9" spans="1:17" ht="10.4" customHeight="1" x14ac:dyDescent="0.2">
      <c r="A9" s="449" t="s">
        <v>663</v>
      </c>
      <c r="B9" s="152">
        <v>116</v>
      </c>
      <c r="C9" s="101">
        <v>0</v>
      </c>
      <c r="D9" s="152">
        <v>123</v>
      </c>
      <c r="E9" s="152">
        <v>0</v>
      </c>
      <c r="F9" s="152">
        <v>123</v>
      </c>
      <c r="G9" s="152">
        <v>4</v>
      </c>
      <c r="H9" s="152">
        <v>119</v>
      </c>
      <c r="P9" s="152"/>
      <c r="Q9" s="152"/>
    </row>
    <row r="10" spans="1:17" ht="10.4" customHeight="1" x14ac:dyDescent="0.2">
      <c r="A10" s="449" t="s">
        <v>664</v>
      </c>
      <c r="B10" s="152">
        <v>4225</v>
      </c>
      <c r="C10" s="101">
        <v>95</v>
      </c>
      <c r="D10" s="152">
        <v>4557</v>
      </c>
      <c r="E10" s="152">
        <v>95</v>
      </c>
      <c r="F10" s="152">
        <v>4462</v>
      </c>
      <c r="G10" s="152">
        <v>308</v>
      </c>
      <c r="H10" s="152">
        <v>4154</v>
      </c>
      <c r="P10" s="152"/>
      <c r="Q10" s="152"/>
    </row>
    <row r="11" spans="1:17" ht="10.4" customHeight="1" x14ac:dyDescent="0.2">
      <c r="A11" s="449" t="s">
        <v>665</v>
      </c>
      <c r="B11" s="152">
        <v>665</v>
      </c>
      <c r="C11" s="101">
        <v>3</v>
      </c>
      <c r="D11" s="152">
        <v>1101</v>
      </c>
      <c r="E11" s="152">
        <v>5</v>
      </c>
      <c r="F11" s="152">
        <v>1096</v>
      </c>
      <c r="G11" s="152">
        <v>15</v>
      </c>
      <c r="H11" s="152">
        <v>1081</v>
      </c>
      <c r="P11" s="152"/>
      <c r="Q11" s="152"/>
    </row>
    <row r="12" spans="1:17" ht="10.4" customHeight="1" x14ac:dyDescent="0.2">
      <c r="A12" s="449" t="s">
        <v>666</v>
      </c>
      <c r="B12" s="152">
        <v>689</v>
      </c>
      <c r="C12" s="101">
        <v>5</v>
      </c>
      <c r="D12" s="152">
        <v>790</v>
      </c>
      <c r="E12" s="152">
        <v>5</v>
      </c>
      <c r="F12" s="152">
        <v>785</v>
      </c>
      <c r="G12" s="152">
        <v>28</v>
      </c>
      <c r="H12" s="152">
        <v>757</v>
      </c>
      <c r="P12" s="152"/>
      <c r="Q12" s="152"/>
    </row>
    <row r="13" spans="1:17" ht="10.4" customHeight="1" x14ac:dyDescent="0.2">
      <c r="A13" s="449" t="s">
        <v>667</v>
      </c>
      <c r="B13" s="152">
        <v>2384</v>
      </c>
      <c r="C13" s="101">
        <v>18</v>
      </c>
      <c r="D13" s="152">
        <v>3030</v>
      </c>
      <c r="E13" s="152">
        <v>22</v>
      </c>
      <c r="F13" s="152">
        <v>3008</v>
      </c>
      <c r="G13" s="152">
        <v>122</v>
      </c>
      <c r="H13" s="152">
        <v>2886</v>
      </c>
      <c r="P13" s="152"/>
      <c r="Q13" s="152"/>
    </row>
    <row r="14" spans="1:17" ht="10.4" customHeight="1" x14ac:dyDescent="0.2">
      <c r="A14" s="449" t="s">
        <v>668</v>
      </c>
      <c r="B14" s="152">
        <v>1412</v>
      </c>
      <c r="C14" s="101">
        <v>20</v>
      </c>
      <c r="D14" s="152">
        <v>1858</v>
      </c>
      <c r="E14" s="152">
        <v>20</v>
      </c>
      <c r="F14" s="152">
        <v>1838</v>
      </c>
      <c r="G14" s="152">
        <v>95</v>
      </c>
      <c r="H14" s="152">
        <v>1743</v>
      </c>
      <c r="P14" s="152"/>
      <c r="Q14" s="152"/>
    </row>
    <row r="15" spans="1:17" ht="10.4" customHeight="1" x14ac:dyDescent="0.2">
      <c r="A15" s="449" t="s">
        <v>669</v>
      </c>
      <c r="B15" s="152">
        <v>2779</v>
      </c>
      <c r="C15" s="101">
        <v>90</v>
      </c>
      <c r="D15" s="152">
        <v>4563</v>
      </c>
      <c r="E15" s="152">
        <v>111</v>
      </c>
      <c r="F15" s="152">
        <v>4452</v>
      </c>
      <c r="G15" s="152">
        <v>368</v>
      </c>
      <c r="H15" s="152">
        <v>4084</v>
      </c>
      <c r="P15" s="152"/>
      <c r="Q15" s="152"/>
    </row>
    <row r="16" spans="1:17" ht="10.4" customHeight="1" x14ac:dyDescent="0.2">
      <c r="A16" s="449" t="s">
        <v>670</v>
      </c>
      <c r="B16" s="152">
        <v>7231</v>
      </c>
      <c r="C16" s="101">
        <v>60</v>
      </c>
      <c r="D16" s="152">
        <v>9147</v>
      </c>
      <c r="E16" s="152">
        <v>64</v>
      </c>
      <c r="F16" s="152">
        <v>9083</v>
      </c>
      <c r="G16" s="152">
        <v>400</v>
      </c>
      <c r="H16" s="152">
        <v>8683</v>
      </c>
      <c r="P16" s="152"/>
      <c r="Q16" s="152"/>
    </row>
    <row r="17" spans="1:17" ht="10.4" customHeight="1" x14ac:dyDescent="0.2">
      <c r="A17" s="449" t="s">
        <v>671</v>
      </c>
      <c r="B17" s="152">
        <v>4078</v>
      </c>
      <c r="C17" s="101">
        <v>33</v>
      </c>
      <c r="D17" s="152">
        <v>5488</v>
      </c>
      <c r="E17" s="152">
        <v>33</v>
      </c>
      <c r="F17" s="152">
        <v>5455</v>
      </c>
      <c r="G17" s="152">
        <v>124</v>
      </c>
      <c r="H17" s="152">
        <v>5331</v>
      </c>
      <c r="P17" s="152"/>
      <c r="Q17" s="152"/>
    </row>
    <row r="18" spans="1:17" ht="10.4" customHeight="1" x14ac:dyDescent="0.2">
      <c r="A18" s="449" t="s">
        <v>672</v>
      </c>
      <c r="B18" s="152">
        <v>2161</v>
      </c>
      <c r="C18" s="101">
        <v>62</v>
      </c>
      <c r="D18" s="152">
        <v>2859</v>
      </c>
      <c r="E18" s="152">
        <v>65</v>
      </c>
      <c r="F18" s="152">
        <v>2794</v>
      </c>
      <c r="G18" s="152">
        <v>205</v>
      </c>
      <c r="H18" s="152">
        <v>2589</v>
      </c>
      <c r="P18" s="152"/>
      <c r="Q18" s="152"/>
    </row>
    <row r="19" spans="1:17" ht="10.4" customHeight="1" x14ac:dyDescent="0.2">
      <c r="A19" s="449" t="s">
        <v>673</v>
      </c>
      <c r="B19" s="152">
        <v>1583</v>
      </c>
      <c r="C19" s="101">
        <v>45</v>
      </c>
      <c r="D19" s="152">
        <v>1922</v>
      </c>
      <c r="E19" s="152">
        <v>52</v>
      </c>
      <c r="F19" s="152">
        <v>1870</v>
      </c>
      <c r="G19" s="152">
        <v>152</v>
      </c>
      <c r="H19" s="152">
        <v>1718</v>
      </c>
      <c r="P19" s="152"/>
      <c r="Q19" s="152"/>
    </row>
    <row r="20" spans="1:17" ht="10.4" customHeight="1" x14ac:dyDescent="0.2">
      <c r="A20" s="449" t="s">
        <v>674</v>
      </c>
      <c r="B20" s="152">
        <v>468</v>
      </c>
      <c r="C20" s="101">
        <v>9</v>
      </c>
      <c r="D20" s="152">
        <v>567</v>
      </c>
      <c r="E20" s="152">
        <v>9</v>
      </c>
      <c r="F20" s="152">
        <v>558</v>
      </c>
      <c r="G20" s="152">
        <v>39</v>
      </c>
      <c r="H20" s="152">
        <v>519</v>
      </c>
      <c r="P20" s="152"/>
      <c r="Q20" s="152"/>
    </row>
    <row r="21" spans="1:17" ht="10.4" customHeight="1" x14ac:dyDescent="0.2">
      <c r="A21" s="449" t="s">
        <v>675</v>
      </c>
      <c r="B21" s="152">
        <v>133</v>
      </c>
      <c r="C21" s="101">
        <v>4</v>
      </c>
      <c r="D21" s="152">
        <v>155</v>
      </c>
      <c r="E21" s="152">
        <v>5</v>
      </c>
      <c r="F21" s="152">
        <v>150</v>
      </c>
      <c r="G21" s="152">
        <v>7</v>
      </c>
      <c r="H21" s="152">
        <v>143</v>
      </c>
      <c r="P21" s="152"/>
      <c r="Q21" s="152"/>
    </row>
    <row r="22" spans="1:17" ht="10.4" customHeight="1" x14ac:dyDescent="0.2">
      <c r="A22" s="449" t="s">
        <v>676</v>
      </c>
      <c r="B22" s="152">
        <v>173</v>
      </c>
      <c r="C22" s="101">
        <v>9</v>
      </c>
      <c r="D22" s="152">
        <v>225</v>
      </c>
      <c r="E22" s="152">
        <v>9</v>
      </c>
      <c r="F22" s="152">
        <v>216</v>
      </c>
      <c r="G22" s="152">
        <v>25</v>
      </c>
      <c r="H22" s="152">
        <v>191</v>
      </c>
      <c r="P22" s="152"/>
      <c r="Q22" s="152"/>
    </row>
    <row r="23" spans="1:17" ht="10.4" customHeight="1" x14ac:dyDescent="0.2">
      <c r="A23" s="449" t="s">
        <v>677</v>
      </c>
      <c r="B23" s="152">
        <v>1949</v>
      </c>
      <c r="C23" s="101">
        <v>19</v>
      </c>
      <c r="D23" s="152">
        <v>2139</v>
      </c>
      <c r="E23" s="152">
        <v>21</v>
      </c>
      <c r="F23" s="152">
        <v>2118</v>
      </c>
      <c r="G23" s="152">
        <v>98</v>
      </c>
      <c r="H23" s="152">
        <v>2020</v>
      </c>
      <c r="P23" s="152"/>
      <c r="Q23" s="152"/>
    </row>
    <row r="24" spans="1:17" ht="10.4" customHeight="1" x14ac:dyDescent="0.2">
      <c r="A24" s="449" t="s">
        <v>678</v>
      </c>
      <c r="B24" s="152">
        <v>6017</v>
      </c>
      <c r="C24" s="101">
        <v>110</v>
      </c>
      <c r="D24" s="152">
        <v>6932</v>
      </c>
      <c r="E24" s="152">
        <v>115</v>
      </c>
      <c r="F24" s="152">
        <v>6817</v>
      </c>
      <c r="G24" s="152">
        <v>476</v>
      </c>
      <c r="H24" s="152">
        <v>6341</v>
      </c>
      <c r="P24" s="152"/>
      <c r="Q24" s="152"/>
    </row>
    <row r="25" spans="1:17" ht="5.15" customHeight="1" thickBot="1" x14ac:dyDescent="0.25">
      <c r="A25" s="460"/>
      <c r="B25" s="460"/>
      <c r="C25" s="460"/>
      <c r="D25" s="460"/>
      <c r="E25" s="460"/>
      <c r="F25" s="460"/>
      <c r="G25" s="460"/>
      <c r="H25" s="460"/>
      <c r="P25" s="152"/>
      <c r="Q25" s="152"/>
    </row>
    <row r="26" spans="1:17" ht="9.5" thickTop="1" x14ac:dyDescent="0.2">
      <c r="A26" s="1557" t="s">
        <v>2241</v>
      </c>
      <c r="B26" s="1557"/>
      <c r="C26" s="1557"/>
      <c r="D26" s="1557"/>
      <c r="E26" s="1557"/>
      <c r="F26" s="1557"/>
      <c r="G26" s="1557"/>
      <c r="H26" s="1557"/>
    </row>
    <row r="27" spans="1:17" ht="9.75" customHeight="1" x14ac:dyDescent="0.2">
      <c r="A27" s="450" t="s">
        <v>1181</v>
      </c>
      <c r="B27" s="465"/>
      <c r="C27" s="465"/>
      <c r="D27" s="465"/>
      <c r="E27" s="465"/>
      <c r="F27" s="465"/>
      <c r="G27" s="465"/>
      <c r="H27" s="465"/>
    </row>
  </sheetData>
  <mergeCells count="8">
    <mergeCell ref="A26:H26"/>
    <mergeCell ref="A1:H1"/>
    <mergeCell ref="B3:C3"/>
    <mergeCell ref="D3:H3"/>
    <mergeCell ref="B4:B5"/>
    <mergeCell ref="D4:D5"/>
    <mergeCell ref="E4:E5"/>
    <mergeCell ref="F4:H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78"/>
  <dimension ref="A1:N38"/>
  <sheetViews>
    <sheetView showGridLines="0" zoomScaleNormal="100" zoomScaleSheetLayoutView="100" workbookViewId="0">
      <selection sqref="A1:M1"/>
    </sheetView>
  </sheetViews>
  <sheetFormatPr defaultColWidth="7.54296875" defaultRowHeight="0" customHeight="1" zeroHeight="1" x14ac:dyDescent="0.2"/>
  <cols>
    <col min="1" max="1" width="28.453125" style="101" customWidth="1"/>
    <col min="2" max="14" width="8.81640625" style="101" customWidth="1"/>
    <col min="15" max="16384" width="7.54296875" style="101"/>
  </cols>
  <sheetData>
    <row r="1" spans="1:14" ht="21" customHeight="1" x14ac:dyDescent="0.2">
      <c r="A1" s="1530" t="s">
        <v>1883</v>
      </c>
      <c r="B1" s="1530"/>
      <c r="C1" s="1530"/>
      <c r="D1" s="1530"/>
      <c r="E1" s="1530"/>
      <c r="F1" s="1530"/>
      <c r="G1" s="1530"/>
      <c r="H1" s="1530"/>
      <c r="I1" s="1530"/>
      <c r="J1" s="1530"/>
      <c r="K1" s="1530"/>
      <c r="L1" s="1530"/>
      <c r="M1" s="1530"/>
    </row>
    <row r="2" spans="1:14" ht="14.15" customHeight="1" x14ac:dyDescent="0.2">
      <c r="A2" s="432">
        <v>2023</v>
      </c>
      <c r="B2" s="451"/>
      <c r="C2" s="452"/>
      <c r="D2" s="453"/>
      <c r="E2" s="357"/>
      <c r="F2" s="452"/>
      <c r="G2" s="357"/>
      <c r="H2" s="357"/>
      <c r="I2" s="452"/>
      <c r="J2" s="357"/>
      <c r="K2" s="357"/>
      <c r="L2" s="452"/>
      <c r="N2" s="444" t="s">
        <v>184</v>
      </c>
    </row>
    <row r="3" spans="1:14" ht="10.4" customHeight="1" x14ac:dyDescent="0.2">
      <c r="A3" s="500" t="s">
        <v>1882</v>
      </c>
      <c r="B3" s="1420" t="s">
        <v>6</v>
      </c>
      <c r="C3" s="1496"/>
      <c r="D3" s="1496"/>
      <c r="E3" s="1420" t="s">
        <v>634</v>
      </c>
      <c r="F3" s="1496"/>
      <c r="G3" s="1496"/>
      <c r="H3" s="1420" t="s">
        <v>1637</v>
      </c>
      <c r="I3" s="1496"/>
      <c r="J3" s="1496"/>
      <c r="K3" s="1420" t="s">
        <v>1638</v>
      </c>
      <c r="L3" s="1496"/>
      <c r="M3" s="1496"/>
      <c r="N3" s="1422" t="s">
        <v>1947</v>
      </c>
    </row>
    <row r="4" spans="1:14" ht="10.4" customHeight="1" x14ac:dyDescent="0.2">
      <c r="A4" s="435" t="s">
        <v>680</v>
      </c>
      <c r="B4" s="1054" t="s">
        <v>1</v>
      </c>
      <c r="C4" s="1050" t="s">
        <v>1641</v>
      </c>
      <c r="D4" s="1050" t="s">
        <v>1642</v>
      </c>
      <c r="E4" s="1054" t="s">
        <v>1</v>
      </c>
      <c r="F4" s="1050" t="s">
        <v>1641</v>
      </c>
      <c r="G4" s="1050" t="s">
        <v>1642</v>
      </c>
      <c r="H4" s="1054" t="s">
        <v>1</v>
      </c>
      <c r="I4" s="1050" t="s">
        <v>1641</v>
      </c>
      <c r="J4" s="1050" t="s">
        <v>1642</v>
      </c>
      <c r="K4" s="1054" t="s">
        <v>1</v>
      </c>
      <c r="L4" s="1050" t="s">
        <v>1641</v>
      </c>
      <c r="M4" s="1050" t="s">
        <v>1642</v>
      </c>
      <c r="N4" s="1400"/>
    </row>
    <row r="5" spans="1:14" ht="5.15" customHeight="1" x14ac:dyDescent="0.2">
      <c r="A5" s="125"/>
      <c r="B5" s="128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</row>
    <row r="6" spans="1:14" s="154" customFormat="1" ht="12" customHeight="1" x14ac:dyDescent="0.35">
      <c r="A6" s="137" t="s">
        <v>700</v>
      </c>
      <c r="B6" s="502">
        <v>46015</v>
      </c>
      <c r="C6" s="502">
        <v>27810</v>
      </c>
      <c r="D6" s="502">
        <v>18200</v>
      </c>
      <c r="E6" s="502">
        <v>642</v>
      </c>
      <c r="F6" s="502">
        <v>510</v>
      </c>
      <c r="G6" s="502">
        <v>131</v>
      </c>
      <c r="H6" s="502">
        <v>2500</v>
      </c>
      <c r="I6" s="502">
        <v>1911</v>
      </c>
      <c r="J6" s="502">
        <v>589</v>
      </c>
      <c r="K6" s="502">
        <v>42873</v>
      </c>
      <c r="L6" s="502">
        <v>25389</v>
      </c>
      <c r="M6" s="502">
        <v>17480</v>
      </c>
      <c r="N6" s="502">
        <v>5</v>
      </c>
    </row>
    <row r="7" spans="1:14" s="154" customFormat="1" ht="14.25" customHeight="1" x14ac:dyDescent="0.35">
      <c r="A7" s="137" t="s">
        <v>681</v>
      </c>
      <c r="B7" s="502">
        <v>5107</v>
      </c>
      <c r="C7" s="502">
        <v>2250</v>
      </c>
      <c r="D7" s="502">
        <v>2857</v>
      </c>
      <c r="E7" s="502">
        <v>109</v>
      </c>
      <c r="F7" s="502">
        <v>57</v>
      </c>
      <c r="G7" s="502">
        <v>52</v>
      </c>
      <c r="H7" s="502">
        <v>350</v>
      </c>
      <c r="I7" s="502">
        <v>181</v>
      </c>
      <c r="J7" s="502">
        <v>169</v>
      </c>
      <c r="K7" s="502">
        <v>4648</v>
      </c>
      <c r="L7" s="502">
        <v>2012</v>
      </c>
      <c r="M7" s="502">
        <v>2636</v>
      </c>
      <c r="N7" s="502">
        <v>0</v>
      </c>
    </row>
    <row r="8" spans="1:14" s="154" customFormat="1" ht="16.5" customHeight="1" x14ac:dyDescent="0.35">
      <c r="A8" s="137" t="s">
        <v>682</v>
      </c>
      <c r="B8" s="502">
        <v>31236</v>
      </c>
      <c r="C8" s="502">
        <v>22099</v>
      </c>
      <c r="D8" s="502">
        <v>9132</v>
      </c>
      <c r="E8" s="502">
        <v>428</v>
      </c>
      <c r="F8" s="502">
        <v>395</v>
      </c>
      <c r="G8" s="502">
        <v>32</v>
      </c>
      <c r="H8" s="502">
        <v>1784</v>
      </c>
      <c r="I8" s="502">
        <v>1561</v>
      </c>
      <c r="J8" s="502">
        <v>223</v>
      </c>
      <c r="K8" s="502">
        <v>29024</v>
      </c>
      <c r="L8" s="502">
        <v>20143</v>
      </c>
      <c r="M8" s="502">
        <v>8877</v>
      </c>
      <c r="N8" s="502">
        <v>5</v>
      </c>
    </row>
    <row r="9" spans="1:14" ht="9" customHeight="1" x14ac:dyDescent="0.2">
      <c r="A9" s="136" t="s">
        <v>701</v>
      </c>
      <c r="B9" s="111">
        <v>16673</v>
      </c>
      <c r="C9" s="111">
        <v>9416</v>
      </c>
      <c r="D9" s="111">
        <v>7255</v>
      </c>
      <c r="E9" s="111">
        <v>188</v>
      </c>
      <c r="F9" s="111">
        <v>163</v>
      </c>
      <c r="G9" s="111">
        <v>24</v>
      </c>
      <c r="H9" s="111">
        <v>678</v>
      </c>
      <c r="I9" s="111">
        <v>526</v>
      </c>
      <c r="J9" s="111">
        <v>152</v>
      </c>
      <c r="K9" s="111">
        <v>15807</v>
      </c>
      <c r="L9" s="111">
        <v>8727</v>
      </c>
      <c r="M9" s="111">
        <v>7079</v>
      </c>
      <c r="N9" s="111">
        <v>2</v>
      </c>
    </row>
    <row r="10" spans="1:14" ht="9" customHeight="1" x14ac:dyDescent="0.2">
      <c r="A10" s="136" t="s">
        <v>683</v>
      </c>
      <c r="B10" s="111">
        <v>13843</v>
      </c>
      <c r="C10" s="112">
        <v>7283</v>
      </c>
      <c r="D10" s="111">
        <v>6559</v>
      </c>
      <c r="E10" s="111">
        <v>150</v>
      </c>
      <c r="F10" s="111">
        <v>127</v>
      </c>
      <c r="G10" s="111">
        <v>23</v>
      </c>
      <c r="H10" s="111">
        <v>542</v>
      </c>
      <c r="I10" s="111">
        <v>400</v>
      </c>
      <c r="J10" s="111">
        <v>142</v>
      </c>
      <c r="K10" s="111">
        <v>13151</v>
      </c>
      <c r="L10" s="111">
        <v>6756</v>
      </c>
      <c r="M10" s="111">
        <v>6394</v>
      </c>
      <c r="N10" s="111">
        <v>1</v>
      </c>
    </row>
    <row r="11" spans="1:14" ht="9" customHeight="1" x14ac:dyDescent="0.2">
      <c r="A11" s="136" t="s">
        <v>684</v>
      </c>
      <c r="B11" s="111">
        <v>2698</v>
      </c>
      <c r="C11" s="111">
        <v>2019</v>
      </c>
      <c r="D11" s="111">
        <v>678</v>
      </c>
      <c r="E11" s="111">
        <v>34</v>
      </c>
      <c r="F11" s="111">
        <v>32</v>
      </c>
      <c r="G11" s="111">
        <v>1</v>
      </c>
      <c r="H11" s="111">
        <v>129</v>
      </c>
      <c r="I11" s="111">
        <v>119</v>
      </c>
      <c r="J11" s="111">
        <v>10</v>
      </c>
      <c r="K11" s="111">
        <v>2535</v>
      </c>
      <c r="L11" s="111">
        <v>1868</v>
      </c>
      <c r="M11" s="111">
        <v>667</v>
      </c>
      <c r="N11" s="111">
        <v>1</v>
      </c>
    </row>
    <row r="12" spans="1:14" ht="9" customHeight="1" x14ac:dyDescent="0.2">
      <c r="A12" s="136" t="s">
        <v>685</v>
      </c>
      <c r="B12" s="111">
        <v>132</v>
      </c>
      <c r="C12" s="111">
        <v>114</v>
      </c>
      <c r="D12" s="111">
        <v>18</v>
      </c>
      <c r="E12" s="111">
        <v>4</v>
      </c>
      <c r="F12" s="111">
        <v>4</v>
      </c>
      <c r="G12" s="111">
        <v>0</v>
      </c>
      <c r="H12" s="111">
        <v>7</v>
      </c>
      <c r="I12" s="111">
        <v>7</v>
      </c>
      <c r="J12" s="111">
        <v>0</v>
      </c>
      <c r="K12" s="111">
        <v>121</v>
      </c>
      <c r="L12" s="111">
        <v>103</v>
      </c>
      <c r="M12" s="111">
        <v>18</v>
      </c>
      <c r="N12" s="111">
        <v>0</v>
      </c>
    </row>
    <row r="13" spans="1:14" ht="9" customHeight="1" x14ac:dyDescent="0.2">
      <c r="A13" s="136" t="s">
        <v>687</v>
      </c>
      <c r="B13" s="111">
        <v>254</v>
      </c>
      <c r="C13" s="111">
        <v>249</v>
      </c>
      <c r="D13" s="111">
        <v>5</v>
      </c>
      <c r="E13" s="111">
        <v>7</v>
      </c>
      <c r="F13" s="111">
        <v>7</v>
      </c>
      <c r="G13" s="111">
        <v>0</v>
      </c>
      <c r="H13" s="111">
        <v>19</v>
      </c>
      <c r="I13" s="111">
        <v>19</v>
      </c>
      <c r="J13" s="111">
        <v>0</v>
      </c>
      <c r="K13" s="111">
        <v>228</v>
      </c>
      <c r="L13" s="111">
        <v>223</v>
      </c>
      <c r="M13" s="111">
        <v>5</v>
      </c>
      <c r="N13" s="111">
        <v>0</v>
      </c>
    </row>
    <row r="14" spans="1:14" ht="9" customHeight="1" x14ac:dyDescent="0.2">
      <c r="A14" s="136" t="s">
        <v>683</v>
      </c>
      <c r="B14" s="111">
        <v>27</v>
      </c>
      <c r="C14" s="111">
        <v>26</v>
      </c>
      <c r="D14" s="111">
        <v>1</v>
      </c>
      <c r="E14" s="111">
        <v>0</v>
      </c>
      <c r="F14" s="111">
        <v>0</v>
      </c>
      <c r="G14" s="111">
        <v>0</v>
      </c>
      <c r="H14" s="111">
        <v>1</v>
      </c>
      <c r="I14" s="111">
        <v>1</v>
      </c>
      <c r="J14" s="111">
        <v>0</v>
      </c>
      <c r="K14" s="111">
        <v>26</v>
      </c>
      <c r="L14" s="111">
        <v>25</v>
      </c>
      <c r="M14" s="111">
        <v>1</v>
      </c>
      <c r="N14" s="111">
        <v>0</v>
      </c>
    </row>
    <row r="15" spans="1:14" ht="9" customHeight="1" x14ac:dyDescent="0.2">
      <c r="A15" s="136" t="s">
        <v>684</v>
      </c>
      <c r="B15" s="111">
        <v>144</v>
      </c>
      <c r="C15" s="111">
        <v>144</v>
      </c>
      <c r="D15" s="111">
        <v>0</v>
      </c>
      <c r="E15" s="111">
        <v>6</v>
      </c>
      <c r="F15" s="111">
        <v>6</v>
      </c>
      <c r="G15" s="111">
        <v>0</v>
      </c>
      <c r="H15" s="111">
        <v>9</v>
      </c>
      <c r="I15" s="111">
        <v>9</v>
      </c>
      <c r="J15" s="111">
        <v>0</v>
      </c>
      <c r="K15" s="111">
        <v>129</v>
      </c>
      <c r="L15" s="111">
        <v>129</v>
      </c>
      <c r="M15" s="111">
        <v>0</v>
      </c>
      <c r="N15" s="111">
        <v>0</v>
      </c>
    </row>
    <row r="16" spans="1:14" ht="9" customHeight="1" x14ac:dyDescent="0.2">
      <c r="A16" s="136" t="s">
        <v>685</v>
      </c>
      <c r="B16" s="111">
        <v>83</v>
      </c>
      <c r="C16" s="111">
        <v>79</v>
      </c>
      <c r="D16" s="111">
        <v>4</v>
      </c>
      <c r="E16" s="111">
        <v>1</v>
      </c>
      <c r="F16" s="111">
        <v>1</v>
      </c>
      <c r="G16" s="111">
        <v>0</v>
      </c>
      <c r="H16" s="111">
        <v>9</v>
      </c>
      <c r="I16" s="111">
        <v>9</v>
      </c>
      <c r="J16" s="111">
        <v>0</v>
      </c>
      <c r="K16" s="111">
        <v>73</v>
      </c>
      <c r="L16" s="111">
        <v>69</v>
      </c>
      <c r="M16" s="111">
        <v>4</v>
      </c>
      <c r="N16" s="111">
        <v>0</v>
      </c>
    </row>
    <row r="17" spans="1:14" ht="9" customHeight="1" x14ac:dyDescent="0.2">
      <c r="A17" s="136" t="s">
        <v>702</v>
      </c>
      <c r="B17" s="111">
        <v>8951</v>
      </c>
      <c r="C17" s="111">
        <v>8190</v>
      </c>
      <c r="D17" s="111">
        <v>761</v>
      </c>
      <c r="E17" s="111">
        <v>154</v>
      </c>
      <c r="F17" s="111">
        <v>150</v>
      </c>
      <c r="G17" s="111">
        <v>4</v>
      </c>
      <c r="H17" s="111">
        <v>745</v>
      </c>
      <c r="I17" s="111">
        <v>720</v>
      </c>
      <c r="J17" s="111">
        <v>25</v>
      </c>
      <c r="K17" s="111">
        <v>8052</v>
      </c>
      <c r="L17" s="111">
        <v>7320</v>
      </c>
      <c r="M17" s="111">
        <v>732</v>
      </c>
      <c r="N17" s="111">
        <v>0</v>
      </c>
    </row>
    <row r="18" spans="1:14" ht="9" customHeight="1" x14ac:dyDescent="0.2">
      <c r="A18" s="449" t="s">
        <v>1332</v>
      </c>
      <c r="B18" s="111">
        <v>3188</v>
      </c>
      <c r="C18" s="111">
        <v>2350</v>
      </c>
      <c r="D18" s="111">
        <v>836</v>
      </c>
      <c r="E18" s="111">
        <v>35</v>
      </c>
      <c r="F18" s="111">
        <v>33</v>
      </c>
      <c r="G18" s="111">
        <v>2</v>
      </c>
      <c r="H18" s="111">
        <v>180</v>
      </c>
      <c r="I18" s="111">
        <v>157</v>
      </c>
      <c r="J18" s="111">
        <v>23</v>
      </c>
      <c r="K18" s="111">
        <v>2973</v>
      </c>
      <c r="L18" s="111">
        <v>2160</v>
      </c>
      <c r="M18" s="111">
        <v>811</v>
      </c>
      <c r="N18" s="111">
        <v>2</v>
      </c>
    </row>
    <row r="19" spans="1:14" ht="9" customHeight="1" x14ac:dyDescent="0.2">
      <c r="A19" s="449" t="s">
        <v>704</v>
      </c>
      <c r="B19" s="111">
        <v>1798</v>
      </c>
      <c r="C19" s="111">
        <v>1566</v>
      </c>
      <c r="D19" s="111">
        <v>231</v>
      </c>
      <c r="E19" s="111">
        <v>25</v>
      </c>
      <c r="F19" s="111">
        <v>24</v>
      </c>
      <c r="G19" s="111">
        <v>1</v>
      </c>
      <c r="H19" s="111">
        <v>124</v>
      </c>
      <c r="I19" s="111">
        <v>108</v>
      </c>
      <c r="J19" s="111">
        <v>16</v>
      </c>
      <c r="K19" s="111">
        <v>1649</v>
      </c>
      <c r="L19" s="111">
        <v>1434</v>
      </c>
      <c r="M19" s="111">
        <v>214</v>
      </c>
      <c r="N19" s="111">
        <v>1</v>
      </c>
    </row>
    <row r="20" spans="1:14" ht="9" customHeight="1" x14ac:dyDescent="0.2">
      <c r="A20" s="136" t="s">
        <v>705</v>
      </c>
      <c r="B20" s="111">
        <v>372</v>
      </c>
      <c r="C20" s="111">
        <v>328</v>
      </c>
      <c r="D20" s="111">
        <v>44</v>
      </c>
      <c r="E20" s="111">
        <v>19</v>
      </c>
      <c r="F20" s="111">
        <v>18</v>
      </c>
      <c r="G20" s="111">
        <v>1</v>
      </c>
      <c r="H20" s="111">
        <v>38</v>
      </c>
      <c r="I20" s="111">
        <v>31</v>
      </c>
      <c r="J20" s="111">
        <v>7</v>
      </c>
      <c r="K20" s="111">
        <v>315</v>
      </c>
      <c r="L20" s="111">
        <v>279</v>
      </c>
      <c r="M20" s="111">
        <v>36</v>
      </c>
      <c r="N20" s="111">
        <v>0</v>
      </c>
    </row>
    <row r="21" spans="1:14" s="154" customFormat="1" ht="15" customHeight="1" x14ac:dyDescent="0.35">
      <c r="A21" s="137" t="s">
        <v>686</v>
      </c>
      <c r="B21" s="502">
        <v>9672</v>
      </c>
      <c r="C21" s="502">
        <v>3461</v>
      </c>
      <c r="D21" s="502">
        <v>6211</v>
      </c>
      <c r="E21" s="502">
        <v>105</v>
      </c>
      <c r="F21" s="502">
        <v>58</v>
      </c>
      <c r="G21" s="502">
        <v>47</v>
      </c>
      <c r="H21" s="502">
        <v>366</v>
      </c>
      <c r="I21" s="502">
        <v>169</v>
      </c>
      <c r="J21" s="502">
        <v>197</v>
      </c>
      <c r="K21" s="502">
        <v>9201</v>
      </c>
      <c r="L21" s="502">
        <v>3234</v>
      </c>
      <c r="M21" s="502">
        <v>5967</v>
      </c>
      <c r="N21" s="502">
        <v>0</v>
      </c>
    </row>
    <row r="22" spans="1:14" ht="9" customHeight="1" x14ac:dyDescent="0.2">
      <c r="A22" s="136" t="s">
        <v>701</v>
      </c>
      <c r="B22" s="111">
        <v>8203</v>
      </c>
      <c r="C22" s="111">
        <v>3034</v>
      </c>
      <c r="D22" s="111">
        <v>5169</v>
      </c>
      <c r="E22" s="111">
        <v>88</v>
      </c>
      <c r="F22" s="111">
        <v>50</v>
      </c>
      <c r="G22" s="111">
        <v>38</v>
      </c>
      <c r="H22" s="111">
        <v>296</v>
      </c>
      <c r="I22" s="111">
        <v>144</v>
      </c>
      <c r="J22" s="111">
        <v>152</v>
      </c>
      <c r="K22" s="111">
        <v>7819</v>
      </c>
      <c r="L22" s="111">
        <v>2840</v>
      </c>
      <c r="M22" s="111">
        <v>4979</v>
      </c>
      <c r="N22" s="111">
        <v>0</v>
      </c>
    </row>
    <row r="23" spans="1:14" ht="9" customHeight="1" x14ac:dyDescent="0.2">
      <c r="A23" s="136" t="s">
        <v>683</v>
      </c>
      <c r="B23" s="111">
        <v>7316</v>
      </c>
      <c r="C23" s="111">
        <v>2584</v>
      </c>
      <c r="D23" s="111">
        <v>4732</v>
      </c>
      <c r="E23" s="111">
        <v>77</v>
      </c>
      <c r="F23" s="111">
        <v>41</v>
      </c>
      <c r="G23" s="111">
        <v>36</v>
      </c>
      <c r="H23" s="111">
        <v>254</v>
      </c>
      <c r="I23" s="111">
        <v>120</v>
      </c>
      <c r="J23" s="111">
        <v>134</v>
      </c>
      <c r="K23" s="111">
        <v>6985</v>
      </c>
      <c r="L23" s="111">
        <v>2423</v>
      </c>
      <c r="M23" s="111">
        <v>4562</v>
      </c>
      <c r="N23" s="111">
        <v>0</v>
      </c>
    </row>
    <row r="24" spans="1:14" ht="9" customHeight="1" x14ac:dyDescent="0.2">
      <c r="A24" s="136" t="s">
        <v>684</v>
      </c>
      <c r="B24" s="111">
        <v>766</v>
      </c>
      <c r="C24" s="111">
        <v>386</v>
      </c>
      <c r="D24" s="111">
        <v>380</v>
      </c>
      <c r="E24" s="111">
        <v>11</v>
      </c>
      <c r="F24" s="111">
        <v>9</v>
      </c>
      <c r="G24" s="111">
        <v>2</v>
      </c>
      <c r="H24" s="111">
        <v>35</v>
      </c>
      <c r="I24" s="111">
        <v>20</v>
      </c>
      <c r="J24" s="111">
        <v>15</v>
      </c>
      <c r="K24" s="111">
        <v>720</v>
      </c>
      <c r="L24" s="111">
        <v>357</v>
      </c>
      <c r="M24" s="111">
        <v>363</v>
      </c>
      <c r="N24" s="111">
        <v>0</v>
      </c>
    </row>
    <row r="25" spans="1:14" ht="9" customHeight="1" x14ac:dyDescent="0.2">
      <c r="A25" s="136" t="s">
        <v>685</v>
      </c>
      <c r="B25" s="111">
        <v>121</v>
      </c>
      <c r="C25" s="111">
        <v>64</v>
      </c>
      <c r="D25" s="111">
        <v>57</v>
      </c>
      <c r="E25" s="111">
        <v>0</v>
      </c>
      <c r="F25" s="111">
        <v>0</v>
      </c>
      <c r="G25" s="111">
        <v>0</v>
      </c>
      <c r="H25" s="111">
        <v>7</v>
      </c>
      <c r="I25" s="111">
        <v>4</v>
      </c>
      <c r="J25" s="111">
        <v>3</v>
      </c>
      <c r="K25" s="111">
        <v>114</v>
      </c>
      <c r="L25" s="111">
        <v>60</v>
      </c>
      <c r="M25" s="111">
        <v>54</v>
      </c>
      <c r="N25" s="111">
        <v>0</v>
      </c>
    </row>
    <row r="26" spans="1:14" ht="9" customHeight="1" x14ac:dyDescent="0.2">
      <c r="A26" s="136" t="s">
        <v>706</v>
      </c>
      <c r="B26" s="111">
        <v>286</v>
      </c>
      <c r="C26" s="111">
        <v>98</v>
      </c>
      <c r="D26" s="111">
        <v>188</v>
      </c>
      <c r="E26" s="111">
        <v>2</v>
      </c>
      <c r="F26" s="111">
        <v>2</v>
      </c>
      <c r="G26" s="111">
        <v>0</v>
      </c>
      <c r="H26" s="111">
        <v>9</v>
      </c>
      <c r="I26" s="111">
        <v>6</v>
      </c>
      <c r="J26" s="111">
        <v>3</v>
      </c>
      <c r="K26" s="111">
        <v>275</v>
      </c>
      <c r="L26" s="111">
        <v>90</v>
      </c>
      <c r="M26" s="111">
        <v>185</v>
      </c>
      <c r="N26" s="111">
        <v>0</v>
      </c>
    </row>
    <row r="27" spans="1:14" ht="9" customHeight="1" x14ac:dyDescent="0.2">
      <c r="A27" s="136" t="s">
        <v>683</v>
      </c>
      <c r="B27" s="111">
        <v>235</v>
      </c>
      <c r="C27" s="111">
        <v>56</v>
      </c>
      <c r="D27" s="111">
        <v>179</v>
      </c>
      <c r="E27" s="111">
        <v>0</v>
      </c>
      <c r="F27" s="111">
        <v>0</v>
      </c>
      <c r="G27" s="111">
        <v>0</v>
      </c>
      <c r="H27" s="111">
        <v>3</v>
      </c>
      <c r="I27" s="111">
        <v>1</v>
      </c>
      <c r="J27" s="111">
        <v>2</v>
      </c>
      <c r="K27" s="111">
        <v>232</v>
      </c>
      <c r="L27" s="111">
        <v>55</v>
      </c>
      <c r="M27" s="111">
        <v>177</v>
      </c>
      <c r="N27" s="111">
        <v>0</v>
      </c>
    </row>
    <row r="28" spans="1:14" ht="9" customHeight="1" x14ac:dyDescent="0.2">
      <c r="A28" s="136" t="s">
        <v>684</v>
      </c>
      <c r="B28" s="111">
        <v>24</v>
      </c>
      <c r="C28" s="111">
        <v>19</v>
      </c>
      <c r="D28" s="111">
        <v>5</v>
      </c>
      <c r="E28" s="111">
        <v>1</v>
      </c>
      <c r="F28" s="111">
        <v>1</v>
      </c>
      <c r="G28" s="111">
        <v>0</v>
      </c>
      <c r="H28" s="111">
        <v>2</v>
      </c>
      <c r="I28" s="111">
        <v>1</v>
      </c>
      <c r="J28" s="111">
        <v>1</v>
      </c>
      <c r="K28" s="111">
        <v>21</v>
      </c>
      <c r="L28" s="111">
        <v>17</v>
      </c>
      <c r="M28" s="111">
        <v>4</v>
      </c>
      <c r="N28" s="111">
        <v>0</v>
      </c>
    </row>
    <row r="29" spans="1:14" ht="9" customHeight="1" x14ac:dyDescent="0.2">
      <c r="A29" s="136" t="s">
        <v>685</v>
      </c>
      <c r="B29" s="111">
        <v>27</v>
      </c>
      <c r="C29" s="111">
        <v>23</v>
      </c>
      <c r="D29" s="111">
        <v>4</v>
      </c>
      <c r="E29" s="111">
        <v>1</v>
      </c>
      <c r="F29" s="111">
        <v>1</v>
      </c>
      <c r="G29" s="111">
        <v>0</v>
      </c>
      <c r="H29" s="111">
        <v>4</v>
      </c>
      <c r="I29" s="111">
        <v>4</v>
      </c>
      <c r="J29" s="111">
        <v>0</v>
      </c>
      <c r="K29" s="111">
        <v>22</v>
      </c>
      <c r="L29" s="111">
        <v>18</v>
      </c>
      <c r="M29" s="111">
        <v>4</v>
      </c>
      <c r="N29" s="111">
        <v>0</v>
      </c>
    </row>
    <row r="30" spans="1:14" ht="9" customHeight="1" x14ac:dyDescent="0.2">
      <c r="A30" s="136" t="s">
        <v>702</v>
      </c>
      <c r="B30" s="111">
        <v>851</v>
      </c>
      <c r="C30" s="111">
        <v>222</v>
      </c>
      <c r="D30" s="111">
        <v>629</v>
      </c>
      <c r="E30" s="111">
        <v>11</v>
      </c>
      <c r="F30" s="111">
        <v>5</v>
      </c>
      <c r="G30" s="111">
        <v>6</v>
      </c>
      <c r="H30" s="111">
        <v>49</v>
      </c>
      <c r="I30" s="111">
        <v>17</v>
      </c>
      <c r="J30" s="111">
        <v>32</v>
      </c>
      <c r="K30" s="111">
        <v>791</v>
      </c>
      <c r="L30" s="111">
        <v>200</v>
      </c>
      <c r="M30" s="111">
        <v>591</v>
      </c>
      <c r="N30" s="111">
        <v>0</v>
      </c>
    </row>
    <row r="31" spans="1:14" ht="9" customHeight="1" x14ac:dyDescent="0.2">
      <c r="A31" s="449" t="s">
        <v>703</v>
      </c>
      <c r="B31" s="111">
        <v>210</v>
      </c>
      <c r="C31" s="111">
        <v>65</v>
      </c>
      <c r="D31" s="111">
        <v>145</v>
      </c>
      <c r="E31" s="111">
        <v>2</v>
      </c>
      <c r="F31" s="111">
        <v>0</v>
      </c>
      <c r="G31" s="111">
        <v>2</v>
      </c>
      <c r="H31" s="111">
        <v>7</v>
      </c>
      <c r="I31" s="111">
        <v>0</v>
      </c>
      <c r="J31" s="111">
        <v>7</v>
      </c>
      <c r="K31" s="111">
        <v>201</v>
      </c>
      <c r="L31" s="111">
        <v>65</v>
      </c>
      <c r="M31" s="111">
        <v>136</v>
      </c>
      <c r="N31" s="111">
        <v>0</v>
      </c>
    </row>
    <row r="32" spans="1:14" ht="9" customHeight="1" x14ac:dyDescent="0.2">
      <c r="A32" s="449" t="s">
        <v>704</v>
      </c>
      <c r="B32" s="111">
        <v>10</v>
      </c>
      <c r="C32" s="111">
        <v>6</v>
      </c>
      <c r="D32" s="111">
        <v>4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10</v>
      </c>
      <c r="L32" s="111">
        <v>6</v>
      </c>
      <c r="M32" s="111">
        <v>4</v>
      </c>
      <c r="N32" s="111">
        <v>0</v>
      </c>
    </row>
    <row r="33" spans="1:14" ht="9" customHeight="1" x14ac:dyDescent="0.2">
      <c r="A33" s="136" t="s">
        <v>705</v>
      </c>
      <c r="B33" s="111">
        <v>112</v>
      </c>
      <c r="C33" s="111">
        <v>36</v>
      </c>
      <c r="D33" s="111">
        <v>76</v>
      </c>
      <c r="E33" s="111">
        <v>2</v>
      </c>
      <c r="F33" s="111">
        <v>1</v>
      </c>
      <c r="G33" s="111">
        <v>1</v>
      </c>
      <c r="H33" s="111">
        <v>5</v>
      </c>
      <c r="I33" s="111">
        <v>2</v>
      </c>
      <c r="J33" s="111">
        <v>3</v>
      </c>
      <c r="K33" s="111">
        <v>105</v>
      </c>
      <c r="L33" s="111">
        <v>33</v>
      </c>
      <c r="M33" s="111">
        <v>72</v>
      </c>
      <c r="N33" s="111">
        <v>0</v>
      </c>
    </row>
    <row r="34" spans="1:14" ht="5.15" customHeight="1" thickBot="1" x14ac:dyDescent="0.25">
      <c r="A34" s="436"/>
      <c r="B34" s="436"/>
      <c r="C34" s="436"/>
      <c r="D34" s="436"/>
      <c r="E34" s="436"/>
      <c r="F34" s="436"/>
      <c r="G34" s="436"/>
      <c r="H34" s="436"/>
      <c r="I34" s="436"/>
      <c r="J34" s="436"/>
      <c r="K34" s="436"/>
      <c r="L34" s="436"/>
      <c r="M34" s="436"/>
      <c r="N34" s="436"/>
    </row>
    <row r="35" spans="1:14" ht="9.75" customHeight="1" thickTop="1" x14ac:dyDescent="0.2">
      <c r="A35" s="1559" t="s">
        <v>1333</v>
      </c>
      <c r="B35" s="1559"/>
      <c r="C35" s="1559"/>
      <c r="D35" s="1559"/>
    </row>
    <row r="36" spans="1:14" ht="9.75" customHeight="1" x14ac:dyDescent="0.2">
      <c r="A36" s="1560" t="s">
        <v>1334</v>
      </c>
      <c r="B36" s="1560"/>
      <c r="C36" s="1560"/>
      <c r="D36" s="1560"/>
      <c r="E36" s="1560"/>
      <c r="F36" s="1560"/>
      <c r="G36" s="1560"/>
      <c r="H36" s="1560"/>
      <c r="I36" s="1560"/>
      <c r="J36" s="1560"/>
      <c r="K36" s="1560"/>
      <c r="L36" s="1560"/>
      <c r="M36" s="1560"/>
    </row>
    <row r="37" spans="1:14" ht="9.75" customHeight="1" x14ac:dyDescent="0.2">
      <c r="A37" s="1545" t="s">
        <v>2241</v>
      </c>
      <c r="B37" s="1545"/>
      <c r="C37" s="1545"/>
      <c r="D37" s="1545"/>
      <c r="E37" s="1545"/>
      <c r="F37" s="1545"/>
      <c r="G37" s="1545"/>
      <c r="H37" s="1545"/>
      <c r="I37" s="1545"/>
      <c r="J37" s="1545"/>
      <c r="K37" s="1545"/>
      <c r="L37" s="1545"/>
      <c r="M37" s="1545"/>
    </row>
    <row r="38" spans="1:14" s="154" customFormat="1" ht="9.75" customHeight="1" x14ac:dyDescent="0.35">
      <c r="A38" s="450" t="s">
        <v>1181</v>
      </c>
      <c r="C38" s="155"/>
    </row>
  </sheetData>
  <mergeCells count="9">
    <mergeCell ref="N3:N4"/>
    <mergeCell ref="A1:M1"/>
    <mergeCell ref="A35:D35"/>
    <mergeCell ref="B3:D3"/>
    <mergeCell ref="A37:M37"/>
    <mergeCell ref="E3:G3"/>
    <mergeCell ref="H3:J3"/>
    <mergeCell ref="K3:M3"/>
    <mergeCell ref="A36:M3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79"/>
  <dimension ref="A1:X24"/>
  <sheetViews>
    <sheetView showGridLines="0" zoomScaleSheetLayoutView="100" workbookViewId="0">
      <selection sqref="A1:L1"/>
    </sheetView>
  </sheetViews>
  <sheetFormatPr defaultColWidth="7.54296875" defaultRowHeight="9.75" customHeight="1" x14ac:dyDescent="0.2"/>
  <cols>
    <col min="1" max="1" width="6.453125" style="28" customWidth="1"/>
    <col min="2" max="2" width="13.453125" style="28" customWidth="1"/>
    <col min="3" max="12" width="8.54296875" style="28" customWidth="1"/>
    <col min="13" max="16384" width="7.54296875" style="28"/>
  </cols>
  <sheetData>
    <row r="1" spans="1:24" ht="30" customHeight="1" x14ac:dyDescent="0.2">
      <c r="A1" s="1469" t="s">
        <v>1884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</row>
    <row r="2" spans="1:24" ht="13.5" customHeight="1" x14ac:dyDescent="0.2">
      <c r="A2" s="432">
        <v>2023</v>
      </c>
      <c r="B2" s="433"/>
      <c r="C2" s="125"/>
      <c r="D2" s="433"/>
      <c r="E2" s="358"/>
      <c r="F2" s="362"/>
      <c r="G2" s="362"/>
      <c r="H2" s="362"/>
      <c r="I2" s="362"/>
      <c r="J2" s="362"/>
      <c r="K2" s="362"/>
      <c r="L2" s="358" t="s">
        <v>387</v>
      </c>
    </row>
    <row r="3" spans="1:24" ht="11.25" customHeight="1" x14ac:dyDescent="0.2">
      <c r="A3" s="454"/>
      <c r="B3" s="434" t="s">
        <v>688</v>
      </c>
      <c r="C3" s="1419" t="s">
        <v>1</v>
      </c>
      <c r="D3" s="1400" t="s">
        <v>689</v>
      </c>
      <c r="E3" s="1400" t="s">
        <v>690</v>
      </c>
      <c r="F3" s="1400" t="s">
        <v>691</v>
      </c>
      <c r="G3" s="1400" t="s">
        <v>692</v>
      </c>
      <c r="H3" s="1400" t="s">
        <v>693</v>
      </c>
      <c r="I3" s="1400" t="s">
        <v>694</v>
      </c>
      <c r="J3" s="1400" t="s">
        <v>695</v>
      </c>
      <c r="K3" s="1400" t="s">
        <v>1331</v>
      </c>
      <c r="L3" s="1387" t="s">
        <v>1947</v>
      </c>
    </row>
    <row r="4" spans="1:24" ht="11.25" customHeight="1" x14ac:dyDescent="0.2">
      <c r="A4" s="342" t="s">
        <v>697</v>
      </c>
      <c r="B4" s="455"/>
      <c r="C4" s="1421"/>
      <c r="D4" s="1425"/>
      <c r="E4" s="1425"/>
      <c r="F4" s="1425"/>
      <c r="G4" s="1425"/>
      <c r="H4" s="1425"/>
      <c r="I4" s="1425"/>
      <c r="J4" s="1425"/>
      <c r="K4" s="1425"/>
      <c r="L4" s="1387"/>
    </row>
    <row r="5" spans="1:24" ht="4.5" customHeight="1" x14ac:dyDescent="0.2">
      <c r="A5" s="432"/>
      <c r="B5" s="125"/>
      <c r="C5" s="362"/>
      <c r="D5" s="457"/>
      <c r="E5" s="457"/>
      <c r="F5" s="457"/>
      <c r="G5" s="457"/>
      <c r="H5" s="457"/>
      <c r="I5" s="457"/>
      <c r="J5" s="457"/>
      <c r="K5" s="362"/>
      <c r="L5" s="128"/>
    </row>
    <row r="6" spans="1:24" ht="9.75" customHeight="1" x14ac:dyDescent="0.2">
      <c r="A6" s="137" t="s">
        <v>698</v>
      </c>
      <c r="B6" s="137"/>
      <c r="C6" s="640">
        <v>46015</v>
      </c>
      <c r="D6" s="640">
        <v>2287</v>
      </c>
      <c r="E6" s="640">
        <v>4562</v>
      </c>
      <c r="F6" s="640">
        <v>3942</v>
      </c>
      <c r="G6" s="640">
        <v>4501</v>
      </c>
      <c r="H6" s="640">
        <v>3812</v>
      </c>
      <c r="I6" s="640">
        <v>10465</v>
      </c>
      <c r="J6" s="640">
        <v>8913</v>
      </c>
      <c r="K6" s="640">
        <v>7530</v>
      </c>
      <c r="L6" s="640">
        <v>3</v>
      </c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</row>
    <row r="7" spans="1:24" ht="9.75" customHeight="1" x14ac:dyDescent="0.2">
      <c r="A7" s="136"/>
      <c r="B7" s="136" t="s">
        <v>186</v>
      </c>
      <c r="C7" s="532">
        <v>27810</v>
      </c>
      <c r="D7" s="532">
        <v>1200</v>
      </c>
      <c r="E7" s="532">
        <v>2996</v>
      </c>
      <c r="F7" s="532">
        <v>2425</v>
      </c>
      <c r="G7" s="532">
        <v>2910</v>
      </c>
      <c r="H7" s="532">
        <v>2400</v>
      </c>
      <c r="I7" s="532">
        <v>6399</v>
      </c>
      <c r="J7" s="532">
        <v>5111</v>
      </c>
      <c r="K7" s="532">
        <v>4369</v>
      </c>
      <c r="L7" s="532">
        <v>0</v>
      </c>
      <c r="M7" s="126"/>
    </row>
    <row r="8" spans="1:24" ht="9.75" customHeight="1" x14ac:dyDescent="0.2">
      <c r="A8" s="136"/>
      <c r="B8" s="136" t="s">
        <v>187</v>
      </c>
      <c r="C8" s="532">
        <v>18200</v>
      </c>
      <c r="D8" s="532">
        <v>1087</v>
      </c>
      <c r="E8" s="532">
        <v>1566</v>
      </c>
      <c r="F8" s="532">
        <v>1517</v>
      </c>
      <c r="G8" s="532">
        <v>1591</v>
      </c>
      <c r="H8" s="532">
        <v>1412</v>
      </c>
      <c r="I8" s="532">
        <v>4066</v>
      </c>
      <c r="J8" s="532">
        <v>3801</v>
      </c>
      <c r="K8" s="532">
        <v>3160</v>
      </c>
      <c r="L8" s="532">
        <v>0</v>
      </c>
      <c r="M8" s="126"/>
    </row>
    <row r="9" spans="1:24" ht="9.75" customHeight="1" x14ac:dyDescent="0.2">
      <c r="A9" s="136"/>
      <c r="B9" s="136" t="s">
        <v>1639</v>
      </c>
      <c r="C9" s="532">
        <v>5</v>
      </c>
      <c r="D9" s="532">
        <v>0</v>
      </c>
      <c r="E9" s="532">
        <v>0</v>
      </c>
      <c r="F9" s="532">
        <v>0</v>
      </c>
      <c r="G9" s="532">
        <v>0</v>
      </c>
      <c r="H9" s="532">
        <v>0</v>
      </c>
      <c r="I9" s="532">
        <v>0</v>
      </c>
      <c r="J9" s="532">
        <v>1</v>
      </c>
      <c r="K9" s="532">
        <v>1</v>
      </c>
      <c r="L9" s="532">
        <v>3</v>
      </c>
      <c r="M9" s="126"/>
    </row>
    <row r="10" spans="1:24" ht="9.75" customHeight="1" x14ac:dyDescent="0.2">
      <c r="A10" s="137" t="s">
        <v>699</v>
      </c>
      <c r="B10" s="137"/>
      <c r="C10" s="640">
        <v>642</v>
      </c>
      <c r="D10" s="640">
        <v>11</v>
      </c>
      <c r="E10" s="640">
        <v>47</v>
      </c>
      <c r="F10" s="640">
        <v>35</v>
      </c>
      <c r="G10" s="640">
        <v>48</v>
      </c>
      <c r="H10" s="640">
        <v>36</v>
      </c>
      <c r="I10" s="640">
        <v>128</v>
      </c>
      <c r="J10" s="640">
        <v>141</v>
      </c>
      <c r="K10" s="640">
        <v>196</v>
      </c>
      <c r="L10" s="640">
        <v>0</v>
      </c>
      <c r="M10" s="126"/>
      <c r="N10" s="126"/>
      <c r="O10" s="126"/>
      <c r="P10" s="126"/>
      <c r="Q10" s="126"/>
      <c r="R10" s="126"/>
      <c r="S10" s="126"/>
      <c r="T10" s="126"/>
      <c r="U10" s="126"/>
      <c r="V10" s="126"/>
    </row>
    <row r="11" spans="1:24" ht="9.75" customHeight="1" x14ac:dyDescent="0.2">
      <c r="A11" s="136"/>
      <c r="B11" s="136" t="s">
        <v>186</v>
      </c>
      <c r="C11" s="532">
        <v>510</v>
      </c>
      <c r="D11" s="532">
        <v>5</v>
      </c>
      <c r="E11" s="532">
        <v>38</v>
      </c>
      <c r="F11" s="532">
        <v>32</v>
      </c>
      <c r="G11" s="532">
        <v>40</v>
      </c>
      <c r="H11" s="532">
        <v>34</v>
      </c>
      <c r="I11" s="532">
        <v>117</v>
      </c>
      <c r="J11" s="532">
        <v>105</v>
      </c>
      <c r="K11" s="532">
        <v>139</v>
      </c>
      <c r="L11" s="532">
        <v>0</v>
      </c>
      <c r="M11" s="126"/>
    </row>
    <row r="12" spans="1:24" ht="9.75" customHeight="1" x14ac:dyDescent="0.2">
      <c r="A12" s="136"/>
      <c r="B12" s="136" t="s">
        <v>187</v>
      </c>
      <c r="C12" s="532">
        <v>131</v>
      </c>
      <c r="D12" s="532">
        <v>6</v>
      </c>
      <c r="E12" s="532">
        <v>9</v>
      </c>
      <c r="F12" s="532">
        <v>3</v>
      </c>
      <c r="G12" s="532">
        <v>8</v>
      </c>
      <c r="H12" s="532">
        <v>2</v>
      </c>
      <c r="I12" s="532">
        <v>11</v>
      </c>
      <c r="J12" s="532">
        <v>36</v>
      </c>
      <c r="K12" s="532">
        <v>56</v>
      </c>
      <c r="L12" s="532">
        <v>0</v>
      </c>
      <c r="M12" s="126"/>
    </row>
    <row r="13" spans="1:24" ht="9.75" customHeight="1" x14ac:dyDescent="0.2">
      <c r="A13" s="136"/>
      <c r="B13" s="136" t="s">
        <v>1639</v>
      </c>
      <c r="C13" s="532">
        <v>1</v>
      </c>
      <c r="D13" s="532">
        <v>0</v>
      </c>
      <c r="E13" s="532">
        <v>0</v>
      </c>
      <c r="F13" s="532">
        <v>0</v>
      </c>
      <c r="G13" s="532">
        <v>0</v>
      </c>
      <c r="H13" s="532">
        <v>0</v>
      </c>
      <c r="I13" s="532">
        <v>0</v>
      </c>
      <c r="J13" s="532">
        <v>0</v>
      </c>
      <c r="K13" s="532">
        <v>1</v>
      </c>
      <c r="L13" s="532">
        <v>0</v>
      </c>
      <c r="M13" s="126"/>
    </row>
    <row r="14" spans="1:24" ht="9.75" customHeight="1" x14ac:dyDescent="0.2">
      <c r="A14" s="137" t="s">
        <v>1640</v>
      </c>
      <c r="B14" s="137"/>
      <c r="C14" s="640">
        <v>2500</v>
      </c>
      <c r="D14" s="640">
        <v>75</v>
      </c>
      <c r="E14" s="640">
        <v>208</v>
      </c>
      <c r="F14" s="640">
        <v>225</v>
      </c>
      <c r="G14" s="640">
        <v>236</v>
      </c>
      <c r="H14" s="640">
        <v>207</v>
      </c>
      <c r="I14" s="640">
        <v>590</v>
      </c>
      <c r="J14" s="640">
        <v>514</v>
      </c>
      <c r="K14" s="640">
        <v>445</v>
      </c>
      <c r="L14" s="640">
        <v>0</v>
      </c>
      <c r="M14" s="126"/>
      <c r="N14" s="126"/>
      <c r="O14" s="126"/>
      <c r="P14" s="126"/>
      <c r="Q14" s="126"/>
      <c r="R14" s="126"/>
      <c r="S14" s="126"/>
      <c r="T14" s="126"/>
      <c r="U14" s="126"/>
      <c r="V14" s="126"/>
    </row>
    <row r="15" spans="1:24" ht="9.75" customHeight="1" x14ac:dyDescent="0.2">
      <c r="A15" s="136"/>
      <c r="B15" s="136" t="s">
        <v>186</v>
      </c>
      <c r="C15" s="532">
        <v>1911</v>
      </c>
      <c r="D15" s="532">
        <v>42</v>
      </c>
      <c r="E15" s="532">
        <v>169</v>
      </c>
      <c r="F15" s="532">
        <v>172</v>
      </c>
      <c r="G15" s="532">
        <v>190</v>
      </c>
      <c r="H15" s="532">
        <v>168</v>
      </c>
      <c r="I15" s="532">
        <v>487</v>
      </c>
      <c r="J15" s="532">
        <v>391</v>
      </c>
      <c r="K15" s="532">
        <v>292</v>
      </c>
      <c r="L15" s="532">
        <v>0</v>
      </c>
      <c r="M15" s="126"/>
    </row>
    <row r="16" spans="1:24" ht="9.75" customHeight="1" x14ac:dyDescent="0.2">
      <c r="A16" s="136"/>
      <c r="B16" s="136" t="s">
        <v>187</v>
      </c>
      <c r="C16" s="532">
        <v>589</v>
      </c>
      <c r="D16" s="532">
        <v>33</v>
      </c>
      <c r="E16" s="532">
        <v>39</v>
      </c>
      <c r="F16" s="532">
        <v>53</v>
      </c>
      <c r="G16" s="532">
        <v>46</v>
      </c>
      <c r="H16" s="532">
        <v>39</v>
      </c>
      <c r="I16" s="532">
        <v>103</v>
      </c>
      <c r="J16" s="532">
        <v>123</v>
      </c>
      <c r="K16" s="532">
        <v>153</v>
      </c>
      <c r="L16" s="532">
        <v>0</v>
      </c>
      <c r="M16" s="126"/>
    </row>
    <row r="17" spans="1:22" ht="9.75" customHeight="1" x14ac:dyDescent="0.2">
      <c r="A17" s="136"/>
      <c r="B17" s="136" t="s">
        <v>1639</v>
      </c>
      <c r="C17" s="532">
        <v>0</v>
      </c>
      <c r="D17" s="532">
        <v>0</v>
      </c>
      <c r="E17" s="532">
        <v>0</v>
      </c>
      <c r="F17" s="532">
        <v>0</v>
      </c>
      <c r="G17" s="532">
        <v>0</v>
      </c>
      <c r="H17" s="532">
        <v>0</v>
      </c>
      <c r="I17" s="532">
        <v>0</v>
      </c>
      <c r="J17" s="532">
        <v>0</v>
      </c>
      <c r="K17" s="532">
        <v>0</v>
      </c>
      <c r="L17" s="532">
        <v>0</v>
      </c>
      <c r="M17" s="126"/>
    </row>
    <row r="18" spans="1:22" ht="9.75" customHeight="1" x14ac:dyDescent="0.2">
      <c r="A18" s="137" t="s">
        <v>1640</v>
      </c>
      <c r="B18" s="137"/>
      <c r="C18" s="640">
        <v>42873</v>
      </c>
      <c r="D18" s="640">
        <v>2201</v>
      </c>
      <c r="E18" s="640">
        <v>4307</v>
      </c>
      <c r="F18" s="640">
        <v>3682</v>
      </c>
      <c r="G18" s="640">
        <v>4217</v>
      </c>
      <c r="H18" s="640">
        <v>3569</v>
      </c>
      <c r="I18" s="640">
        <v>9747</v>
      </c>
      <c r="J18" s="640">
        <v>8258</v>
      </c>
      <c r="K18" s="640">
        <v>6889</v>
      </c>
      <c r="L18" s="640">
        <v>3</v>
      </c>
      <c r="M18" s="126"/>
      <c r="N18" s="126"/>
      <c r="O18" s="126"/>
      <c r="P18" s="126"/>
      <c r="Q18" s="126"/>
      <c r="R18" s="126"/>
      <c r="S18" s="126"/>
      <c r="T18" s="126"/>
      <c r="U18" s="126"/>
      <c r="V18" s="126"/>
    </row>
    <row r="19" spans="1:22" ht="9.75" customHeight="1" x14ac:dyDescent="0.2">
      <c r="A19" s="136"/>
      <c r="B19" s="136" t="s">
        <v>186</v>
      </c>
      <c r="C19" s="532">
        <v>25389</v>
      </c>
      <c r="D19" s="532">
        <v>1153</v>
      </c>
      <c r="E19" s="532">
        <v>2789</v>
      </c>
      <c r="F19" s="532">
        <v>2221</v>
      </c>
      <c r="G19" s="532">
        <v>2680</v>
      </c>
      <c r="H19" s="532">
        <v>2198</v>
      </c>
      <c r="I19" s="532">
        <v>5795</v>
      </c>
      <c r="J19" s="532">
        <v>4615</v>
      </c>
      <c r="K19" s="532">
        <v>3938</v>
      </c>
      <c r="L19" s="532">
        <v>0</v>
      </c>
      <c r="M19" s="126"/>
    </row>
    <row r="20" spans="1:22" ht="9.75" customHeight="1" x14ac:dyDescent="0.2">
      <c r="A20" s="136"/>
      <c r="B20" s="136" t="s">
        <v>187</v>
      </c>
      <c r="C20" s="532">
        <v>17480</v>
      </c>
      <c r="D20" s="532">
        <v>1048</v>
      </c>
      <c r="E20" s="532">
        <v>1518</v>
      </c>
      <c r="F20" s="532">
        <v>1461</v>
      </c>
      <c r="G20" s="532">
        <v>1537</v>
      </c>
      <c r="H20" s="532">
        <v>1371</v>
      </c>
      <c r="I20" s="532">
        <v>3952</v>
      </c>
      <c r="J20" s="532">
        <v>3642</v>
      </c>
      <c r="K20" s="532">
        <v>2951</v>
      </c>
      <c r="L20" s="532">
        <v>0</v>
      </c>
      <c r="M20" s="126"/>
    </row>
    <row r="21" spans="1:22" ht="9.75" customHeight="1" x14ac:dyDescent="0.2">
      <c r="A21" s="136"/>
      <c r="B21" s="136" t="s">
        <v>1639</v>
      </c>
      <c r="C21" s="532">
        <v>4</v>
      </c>
      <c r="D21" s="532">
        <v>0</v>
      </c>
      <c r="E21" s="532">
        <v>0</v>
      </c>
      <c r="F21" s="532">
        <v>0</v>
      </c>
      <c r="G21" s="532">
        <v>0</v>
      </c>
      <c r="H21" s="532">
        <v>0</v>
      </c>
      <c r="I21" s="532">
        <v>0</v>
      </c>
      <c r="J21" s="532">
        <v>1</v>
      </c>
      <c r="K21" s="532">
        <v>0</v>
      </c>
      <c r="L21" s="532">
        <v>3</v>
      </c>
      <c r="M21" s="126"/>
    </row>
    <row r="22" spans="1:22" ht="4.5" customHeight="1" thickBot="1" x14ac:dyDescent="0.25">
      <c r="A22" s="436"/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</row>
    <row r="23" spans="1:22" ht="9.5" thickTop="1" x14ac:dyDescent="0.2">
      <c r="A23" s="1561" t="s">
        <v>2241</v>
      </c>
      <c r="B23" s="1561"/>
      <c r="C23" s="1561"/>
      <c r="D23" s="1561"/>
      <c r="E23" s="1561"/>
      <c r="F23" s="1561"/>
      <c r="G23" s="1561"/>
      <c r="H23" s="1561"/>
      <c r="I23" s="1561"/>
      <c r="J23" s="1561"/>
      <c r="K23" s="1561"/>
      <c r="L23" s="1561"/>
    </row>
    <row r="24" spans="1:22" ht="9.75" customHeight="1" x14ac:dyDescent="0.2">
      <c r="A24" s="437" t="s">
        <v>1181</v>
      </c>
    </row>
  </sheetData>
  <mergeCells count="12">
    <mergeCell ref="A23:L23"/>
    <mergeCell ref="K3:K4"/>
    <mergeCell ref="L3:L4"/>
    <mergeCell ref="A1:L1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Sheet80"/>
  <dimension ref="A1:K20"/>
  <sheetViews>
    <sheetView showGridLines="0" zoomScaleSheetLayoutView="100" workbookViewId="0">
      <selection sqref="A1:K1"/>
    </sheetView>
  </sheetViews>
  <sheetFormatPr defaultColWidth="9.453125" defaultRowHeight="10.4" customHeight="1" x14ac:dyDescent="0.2"/>
  <cols>
    <col min="1" max="1" width="6.453125" style="28" customWidth="1"/>
    <col min="2" max="2" width="15.453125" style="28" customWidth="1"/>
    <col min="3" max="3" width="7.453125" style="28" customWidth="1"/>
    <col min="4" max="4" width="8" style="28" customWidth="1"/>
    <col min="5" max="5" width="7.453125" style="28" customWidth="1"/>
    <col min="6" max="6" width="7.54296875" style="28" customWidth="1"/>
    <col min="7" max="10" width="7.453125" style="28" customWidth="1"/>
    <col min="11" max="11" width="9.54296875" style="28" customWidth="1"/>
    <col min="12" max="16384" width="9.453125" style="28"/>
  </cols>
  <sheetData>
    <row r="1" spans="1:11" ht="28.5" customHeight="1" x14ac:dyDescent="0.2">
      <c r="A1" s="1469" t="s">
        <v>1885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</row>
    <row r="2" spans="1:11" ht="14.15" customHeight="1" x14ac:dyDescent="0.2">
      <c r="A2" s="1564">
        <v>2023</v>
      </c>
      <c r="B2" s="1564"/>
      <c r="C2" s="451"/>
      <c r="D2" s="452"/>
      <c r="E2" s="453"/>
      <c r="F2" s="357"/>
      <c r="G2" s="357"/>
      <c r="H2" s="357"/>
      <c r="I2" s="357"/>
      <c r="J2" s="357"/>
      <c r="K2" s="358" t="s">
        <v>387</v>
      </c>
    </row>
    <row r="3" spans="1:11" ht="10.4" customHeight="1" x14ac:dyDescent="0.2">
      <c r="A3" s="454"/>
      <c r="B3" s="434" t="s">
        <v>688</v>
      </c>
      <c r="C3" s="1419" t="s">
        <v>1</v>
      </c>
      <c r="D3" s="1400" t="s">
        <v>689</v>
      </c>
      <c r="E3" s="1400" t="s">
        <v>690</v>
      </c>
      <c r="F3" s="1400" t="s">
        <v>691</v>
      </c>
      <c r="G3" s="1400" t="s">
        <v>692</v>
      </c>
      <c r="H3" s="1400" t="s">
        <v>693</v>
      </c>
      <c r="I3" s="1400" t="s">
        <v>694</v>
      </c>
      <c r="J3" s="1400" t="s">
        <v>695</v>
      </c>
      <c r="K3" s="1429" t="s">
        <v>696</v>
      </c>
    </row>
    <row r="4" spans="1:11" ht="10.4" customHeight="1" x14ac:dyDescent="0.2">
      <c r="A4" s="342" t="s">
        <v>697</v>
      </c>
      <c r="B4" s="455"/>
      <c r="C4" s="1421"/>
      <c r="D4" s="1425"/>
      <c r="E4" s="1425"/>
      <c r="F4" s="1425"/>
      <c r="G4" s="1425"/>
      <c r="H4" s="1425"/>
      <c r="I4" s="1425"/>
      <c r="J4" s="1425"/>
      <c r="K4" s="1563"/>
    </row>
    <row r="5" spans="1:11" ht="5.15" customHeight="1" x14ac:dyDescent="0.2">
      <c r="A5" s="432"/>
      <c r="B5" s="125"/>
      <c r="C5" s="456"/>
      <c r="D5" s="360"/>
      <c r="E5" s="360"/>
      <c r="F5" s="360"/>
      <c r="G5" s="360"/>
      <c r="H5" s="360"/>
      <c r="I5" s="360"/>
      <c r="J5" s="360"/>
      <c r="K5" s="360"/>
    </row>
    <row r="6" spans="1:11" ht="9.75" customHeight="1" x14ac:dyDescent="0.2">
      <c r="A6" s="137" t="s">
        <v>698</v>
      </c>
      <c r="B6" s="137"/>
      <c r="C6" s="1283">
        <v>43.248294175996634</v>
      </c>
      <c r="D6" s="1283">
        <v>16.769714496893901</v>
      </c>
      <c r="E6" s="1283">
        <v>71.459899749373434</v>
      </c>
      <c r="F6" s="1283">
        <v>85.629196471434128</v>
      </c>
      <c r="G6" s="1283">
        <v>78.905940472559109</v>
      </c>
      <c r="H6" s="1283">
        <v>63.977872920341504</v>
      </c>
      <c r="I6" s="1283">
        <v>48.179137075514873</v>
      </c>
      <c r="J6" s="1283">
        <v>39.190649119034838</v>
      </c>
      <c r="K6" s="1283">
        <v>29.361590127019099</v>
      </c>
    </row>
    <row r="7" spans="1:11" ht="9.75" customHeight="1" x14ac:dyDescent="0.2">
      <c r="A7" s="136"/>
      <c r="B7" s="136" t="s">
        <v>186</v>
      </c>
      <c r="C7" s="682">
        <v>54.705671292289196</v>
      </c>
      <c r="D7" s="682">
        <v>17.184984905854925</v>
      </c>
      <c r="E7" s="682">
        <v>92.150873987678366</v>
      </c>
      <c r="F7" s="682">
        <v>103.34628890934506</v>
      </c>
      <c r="G7" s="682">
        <v>99.682113397824125</v>
      </c>
      <c r="H7" s="682">
        <v>79.983736640216492</v>
      </c>
      <c r="I7" s="682">
        <v>60.626559719861525</v>
      </c>
      <c r="J7" s="682">
        <v>47.678884439108444</v>
      </c>
      <c r="K7" s="682">
        <v>39.499605365581552</v>
      </c>
    </row>
    <row r="8" spans="1:11" ht="9.75" customHeight="1" x14ac:dyDescent="0.2">
      <c r="A8" s="136"/>
      <c r="B8" s="136" t="s">
        <v>187</v>
      </c>
      <c r="C8" s="682">
        <v>32.756447890790717</v>
      </c>
      <c r="D8" s="682">
        <v>16.333976474265345</v>
      </c>
      <c r="E8" s="682">
        <v>49.987072308885637</v>
      </c>
      <c r="F8" s="682">
        <v>67.210434674736049</v>
      </c>
      <c r="G8" s="682">
        <v>57.127878835754657</v>
      </c>
      <c r="H8" s="682">
        <v>47.739797815870439</v>
      </c>
      <c r="I8" s="682">
        <v>36.413331613864649</v>
      </c>
      <c r="J8" s="682">
        <v>31.614300542957519</v>
      </c>
      <c r="K8" s="682">
        <v>21.66627356550071</v>
      </c>
    </row>
    <row r="9" spans="1:11" ht="9.75" customHeight="1" x14ac:dyDescent="0.2">
      <c r="A9" s="137" t="s">
        <v>699</v>
      </c>
      <c r="B9" s="137"/>
      <c r="C9" s="1283">
        <v>0.60339899730500579</v>
      </c>
      <c r="D9" s="1283">
        <v>8.0658880396079102E-2</v>
      </c>
      <c r="E9" s="1283">
        <v>0.73621553884711777</v>
      </c>
      <c r="F9" s="1283">
        <v>0.76027952219690376</v>
      </c>
      <c r="G9" s="1283">
        <v>0.84147637029167677</v>
      </c>
      <c r="H9" s="1283">
        <v>0.60419817028654099</v>
      </c>
      <c r="I9" s="1283">
        <v>0.58929092648503623</v>
      </c>
      <c r="J9" s="1283">
        <v>0.61997997596588261</v>
      </c>
      <c r="K9" s="1283">
        <v>0.7642591852451186</v>
      </c>
    </row>
    <row r="10" spans="1:11" ht="9.75" customHeight="1" x14ac:dyDescent="0.2">
      <c r="A10" s="136"/>
      <c r="B10" s="136" t="s">
        <v>186</v>
      </c>
      <c r="C10" s="682">
        <v>1.0032323753709993</v>
      </c>
      <c r="D10" s="682">
        <v>7.1604103774395522E-2</v>
      </c>
      <c r="E10" s="682">
        <v>1.1688028075873758</v>
      </c>
      <c r="F10" s="682">
        <v>1.3637448433398112</v>
      </c>
      <c r="G10" s="682">
        <v>1.3702008714477543</v>
      </c>
      <c r="H10" s="682">
        <v>1.1331029357364002</v>
      </c>
      <c r="I10" s="682">
        <v>1.1085024983940925</v>
      </c>
      <c r="J10" s="682">
        <v>0.9795114197038518</v>
      </c>
      <c r="K10" s="682">
        <v>1.2566823405392162</v>
      </c>
    </row>
    <row r="11" spans="1:11" ht="9.75" customHeight="1" x14ac:dyDescent="0.2">
      <c r="A11" s="136"/>
      <c r="B11" s="136" t="s">
        <v>187</v>
      </c>
      <c r="C11" s="682">
        <v>0.23577443262052661</v>
      </c>
      <c r="D11" s="682">
        <v>9.0159943740195106E-2</v>
      </c>
      <c r="E11" s="682">
        <v>0.28728202476371056</v>
      </c>
      <c r="F11" s="682">
        <v>0.13291450495992627</v>
      </c>
      <c r="G11" s="682">
        <v>0.2872552047052403</v>
      </c>
      <c r="H11" s="682">
        <v>6.7620110220779656E-2</v>
      </c>
      <c r="I11" s="682">
        <v>9.8511226697617096E-2</v>
      </c>
      <c r="J11" s="682">
        <v>0.29942510380070264</v>
      </c>
      <c r="K11" s="682">
        <v>0.38395927837596194</v>
      </c>
    </row>
    <row r="12" spans="1:11" ht="9.75" customHeight="1" x14ac:dyDescent="0.2">
      <c r="A12" s="137" t="s">
        <v>1640</v>
      </c>
      <c r="B12" s="137"/>
      <c r="C12" s="1283">
        <v>2.3496845689447263</v>
      </c>
      <c r="D12" s="1283">
        <v>0.54994691179144839</v>
      </c>
      <c r="E12" s="1283">
        <v>3.2581453634085213</v>
      </c>
      <c r="F12" s="1283">
        <v>4.8875112141229522</v>
      </c>
      <c r="G12" s="1283">
        <v>4.1372588206007439</v>
      </c>
      <c r="H12" s="1283">
        <v>3.4741394791476106</v>
      </c>
      <c r="I12" s="1283">
        <v>2.7162628642669637</v>
      </c>
      <c r="J12" s="1283">
        <v>2.2600688485564797</v>
      </c>
      <c r="K12" s="1283">
        <v>1.7351802930310092</v>
      </c>
    </row>
    <row r="13" spans="1:11" ht="9.75" customHeight="1" x14ac:dyDescent="0.2">
      <c r="A13" s="136"/>
      <c r="B13" s="136" t="s">
        <v>186</v>
      </c>
      <c r="C13" s="682">
        <v>3.7591707241842736</v>
      </c>
      <c r="D13" s="682">
        <v>0.6014744717049223</v>
      </c>
      <c r="E13" s="682">
        <v>5.1980966969017501</v>
      </c>
      <c r="F13" s="682">
        <v>7.3301285329514849</v>
      </c>
      <c r="G13" s="682">
        <v>6.5084541393768331</v>
      </c>
      <c r="H13" s="682">
        <v>5.5988615648151541</v>
      </c>
      <c r="I13" s="682">
        <v>4.6140232198113083</v>
      </c>
      <c r="J13" s="682">
        <v>3.6475139533733909</v>
      </c>
      <c r="K13" s="682">
        <v>2.6399370031471303</v>
      </c>
    </row>
    <row r="14" spans="1:11" ht="9.75" customHeight="1" x14ac:dyDescent="0.2">
      <c r="A14" s="136"/>
      <c r="B14" s="136" t="s">
        <v>187</v>
      </c>
      <c r="C14" s="682">
        <v>1.0600850443777876</v>
      </c>
      <c r="D14" s="682">
        <v>0.49587969057107306</v>
      </c>
      <c r="E14" s="682">
        <v>1.244888773976079</v>
      </c>
      <c r="F14" s="682">
        <v>2.3481562542920309</v>
      </c>
      <c r="G14" s="682">
        <v>1.6517174270551316</v>
      </c>
      <c r="H14" s="682">
        <v>1.3185921493052033</v>
      </c>
      <c r="I14" s="682">
        <v>0.92242330453223287</v>
      </c>
      <c r="J14" s="682">
        <v>1.0230357713190674</v>
      </c>
      <c r="K14" s="682">
        <v>1.0490315998486102</v>
      </c>
    </row>
    <row r="15" spans="1:11" ht="9.75" customHeight="1" x14ac:dyDescent="0.2">
      <c r="A15" s="137" t="s">
        <v>1640</v>
      </c>
      <c r="B15" s="137"/>
      <c r="C15" s="1283">
        <v>40.295210609746903</v>
      </c>
      <c r="D15" s="1283">
        <v>16.139108704706373</v>
      </c>
      <c r="E15" s="1283">
        <v>67.465538847117784</v>
      </c>
      <c r="F15" s="1283">
        <v>79.981405735114279</v>
      </c>
      <c r="G15" s="1283">
        <v>73.927205281666687</v>
      </c>
      <c r="H15" s="1283">
        <v>59.89953527090735</v>
      </c>
      <c r="I15" s="1283">
        <v>44.873583284762873</v>
      </c>
      <c r="J15" s="1283">
        <v>36.310600294512469</v>
      </c>
      <c r="K15" s="1283">
        <v>26.862150648742972</v>
      </c>
    </row>
    <row r="16" spans="1:11" ht="9.75" customHeight="1" x14ac:dyDescent="0.2">
      <c r="A16" s="136"/>
      <c r="B16" s="136" t="s">
        <v>186</v>
      </c>
      <c r="C16" s="682">
        <v>49.943268192733917</v>
      </c>
      <c r="D16" s="682">
        <v>16.511906330375606</v>
      </c>
      <c r="E16" s="682">
        <v>85.78397448318924</v>
      </c>
      <c r="F16" s="682">
        <v>94.65241553305377</v>
      </c>
      <c r="G16" s="682">
        <v>91.803458386999537</v>
      </c>
      <c r="H16" s="682">
        <v>73.251772139664936</v>
      </c>
      <c r="I16" s="682">
        <v>54.904034001656122</v>
      </c>
      <c r="J16" s="682">
        <v>43.051859066031199</v>
      </c>
      <c r="K16" s="682">
        <v>35.602986021895205</v>
      </c>
    </row>
    <row r="17" spans="1:11" ht="9.75" customHeight="1" x14ac:dyDescent="0.2">
      <c r="A17" s="136"/>
      <c r="B17" s="136" t="s">
        <v>1639</v>
      </c>
      <c r="C17" s="682">
        <v>31.460588413792408</v>
      </c>
      <c r="D17" s="682">
        <v>15.747936839954079</v>
      </c>
      <c r="E17" s="682">
        <v>48.454901510145845</v>
      </c>
      <c r="F17" s="682">
        <v>64.729363915484086</v>
      </c>
      <c r="G17" s="682">
        <v>55.188906203994286</v>
      </c>
      <c r="H17" s="682">
        <v>46.353585556344456</v>
      </c>
      <c r="I17" s="682">
        <v>35.392397082634794</v>
      </c>
      <c r="J17" s="682">
        <v>30.291839667837749</v>
      </c>
      <c r="K17" s="682">
        <v>20.233282687276137</v>
      </c>
    </row>
    <row r="18" spans="1:11" ht="5.15" customHeight="1" thickBot="1" x14ac:dyDescent="0.25">
      <c r="A18" s="436"/>
      <c r="B18" s="436"/>
      <c r="C18" s="436"/>
      <c r="D18" s="436"/>
      <c r="E18" s="436"/>
      <c r="F18" s="436"/>
      <c r="G18" s="436"/>
      <c r="H18" s="436"/>
      <c r="I18" s="436"/>
      <c r="J18" s="436"/>
      <c r="K18" s="436"/>
    </row>
    <row r="19" spans="1:11" ht="9.5" thickTop="1" x14ac:dyDescent="0.2">
      <c r="A19" s="1562" t="s">
        <v>2241</v>
      </c>
      <c r="B19" s="1562"/>
      <c r="C19" s="1562"/>
      <c r="D19" s="1562"/>
      <c r="E19" s="1562"/>
      <c r="F19" s="1562"/>
      <c r="G19" s="1562"/>
      <c r="H19" s="1562"/>
      <c r="I19" s="1562"/>
      <c r="J19" s="1562"/>
      <c r="K19" s="1562"/>
    </row>
    <row r="20" spans="1:11" ht="10.4" customHeight="1" x14ac:dyDescent="0.2">
      <c r="A20" s="437" t="s">
        <v>1182</v>
      </c>
    </row>
  </sheetData>
  <mergeCells count="12">
    <mergeCell ref="A19:K19"/>
    <mergeCell ref="J3:J4"/>
    <mergeCell ref="K3:K4"/>
    <mergeCell ref="A1:K1"/>
    <mergeCell ref="A2:B2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Sheet81"/>
  <dimension ref="A1:U38"/>
  <sheetViews>
    <sheetView showGridLines="0" zoomScaleSheetLayoutView="100" workbookViewId="0">
      <selection sqref="A1:J1"/>
    </sheetView>
  </sheetViews>
  <sheetFormatPr defaultColWidth="7.54296875" defaultRowHeight="10.4" customHeight="1" x14ac:dyDescent="0.2"/>
  <cols>
    <col min="1" max="1" width="25.54296875" style="28" customWidth="1"/>
    <col min="2" max="9" width="7.54296875" style="28" customWidth="1"/>
    <col min="10" max="10" width="8.453125" style="28" customWidth="1"/>
    <col min="11" max="16384" width="7.54296875" style="28"/>
  </cols>
  <sheetData>
    <row r="1" spans="1:21" s="31" customFormat="1" ht="28.4" customHeight="1" x14ac:dyDescent="0.2">
      <c r="A1" s="1469" t="s">
        <v>1886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21" ht="12.75" customHeight="1" x14ac:dyDescent="0.2">
      <c r="A2" s="432">
        <v>2023</v>
      </c>
      <c r="B2" s="451"/>
      <c r="C2" s="452"/>
      <c r="D2" s="453"/>
      <c r="E2" s="1200"/>
      <c r="F2" s="1200"/>
      <c r="G2" s="1200"/>
      <c r="H2" s="1200"/>
      <c r="I2" s="1200"/>
      <c r="J2" s="1200"/>
      <c r="K2" s="442" t="s">
        <v>503</v>
      </c>
    </row>
    <row r="3" spans="1:21" s="31" customFormat="1" ht="10.4" customHeight="1" x14ac:dyDescent="0.2">
      <c r="A3" s="500" t="s">
        <v>1644</v>
      </c>
      <c r="B3" s="1419" t="s">
        <v>1</v>
      </c>
      <c r="C3" s="1400" t="s">
        <v>689</v>
      </c>
      <c r="D3" s="1400" t="s">
        <v>690</v>
      </c>
      <c r="E3" s="1400" t="s">
        <v>691</v>
      </c>
      <c r="F3" s="1400" t="s">
        <v>692</v>
      </c>
      <c r="G3" s="1400" t="s">
        <v>693</v>
      </c>
      <c r="H3" s="1400" t="s">
        <v>694</v>
      </c>
      <c r="I3" s="1400" t="s">
        <v>695</v>
      </c>
      <c r="J3" s="1429" t="s">
        <v>696</v>
      </c>
      <c r="K3" s="1387" t="s">
        <v>1947</v>
      </c>
    </row>
    <row r="4" spans="1:21" s="31" customFormat="1" ht="10.4" customHeight="1" x14ac:dyDescent="0.2">
      <c r="A4" s="435" t="s">
        <v>680</v>
      </c>
      <c r="B4" s="1421"/>
      <c r="C4" s="1425"/>
      <c r="D4" s="1425"/>
      <c r="E4" s="1425"/>
      <c r="F4" s="1425"/>
      <c r="G4" s="1425"/>
      <c r="H4" s="1425"/>
      <c r="I4" s="1425"/>
      <c r="J4" s="1563"/>
      <c r="K4" s="1387"/>
    </row>
    <row r="5" spans="1:21" ht="5.15" customHeight="1" x14ac:dyDescent="0.2">
      <c r="A5" s="125"/>
      <c r="B5" s="440"/>
      <c r="C5" s="443"/>
      <c r="D5" s="443"/>
      <c r="E5" s="101"/>
      <c r="F5" s="101"/>
      <c r="G5" s="101"/>
      <c r="H5" s="101"/>
      <c r="I5" s="101"/>
      <c r="J5" s="101"/>
      <c r="K5" s="31"/>
    </row>
    <row r="6" spans="1:21" s="118" customFormat="1" ht="11.25" customHeight="1" x14ac:dyDescent="0.35">
      <c r="A6" s="137" t="s">
        <v>700</v>
      </c>
      <c r="B6" s="153">
        <v>46015</v>
      </c>
      <c r="C6" s="153">
        <v>2287</v>
      </c>
      <c r="D6" s="153">
        <v>4562</v>
      </c>
      <c r="E6" s="153">
        <v>3942</v>
      </c>
      <c r="F6" s="153">
        <v>4501</v>
      </c>
      <c r="G6" s="153">
        <v>3812</v>
      </c>
      <c r="H6" s="153">
        <v>10465</v>
      </c>
      <c r="I6" s="153">
        <v>8913</v>
      </c>
      <c r="J6" s="153">
        <v>7530</v>
      </c>
      <c r="K6" s="153">
        <v>3</v>
      </c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1" s="118" customFormat="1" ht="9.75" customHeight="1" x14ac:dyDescent="0.35">
      <c r="A7" s="137" t="s">
        <v>681</v>
      </c>
      <c r="B7" s="153">
        <v>5107</v>
      </c>
      <c r="C7" s="153">
        <v>496</v>
      </c>
      <c r="D7" s="153">
        <v>420</v>
      </c>
      <c r="E7" s="153">
        <v>217</v>
      </c>
      <c r="F7" s="153">
        <v>241</v>
      </c>
      <c r="G7" s="153">
        <v>227</v>
      </c>
      <c r="H7" s="153">
        <v>747</v>
      </c>
      <c r="I7" s="153">
        <v>1097</v>
      </c>
      <c r="J7" s="153">
        <v>1662</v>
      </c>
      <c r="K7" s="153">
        <v>0</v>
      </c>
      <c r="L7" s="119"/>
    </row>
    <row r="8" spans="1:21" s="118" customFormat="1" ht="9.75" customHeight="1" x14ac:dyDescent="0.35">
      <c r="A8" s="137" t="s">
        <v>682</v>
      </c>
      <c r="B8" s="153">
        <v>31236</v>
      </c>
      <c r="C8" s="153">
        <v>201</v>
      </c>
      <c r="D8" s="153">
        <v>2834</v>
      </c>
      <c r="E8" s="153">
        <v>2845</v>
      </c>
      <c r="F8" s="153">
        <v>3443</v>
      </c>
      <c r="G8" s="153">
        <v>2924</v>
      </c>
      <c r="H8" s="153">
        <v>8290</v>
      </c>
      <c r="I8" s="153">
        <v>6397</v>
      </c>
      <c r="J8" s="153">
        <v>4299</v>
      </c>
      <c r="K8" s="153">
        <v>3</v>
      </c>
      <c r="L8" s="119"/>
    </row>
    <row r="9" spans="1:21" ht="9.75" customHeight="1" x14ac:dyDescent="0.2">
      <c r="A9" s="136" t="s">
        <v>701</v>
      </c>
      <c r="B9" s="150">
        <v>16673</v>
      </c>
      <c r="C9" s="150">
        <v>0</v>
      </c>
      <c r="D9" s="150">
        <v>833</v>
      </c>
      <c r="E9" s="150">
        <v>1598</v>
      </c>
      <c r="F9" s="150">
        <v>1680</v>
      </c>
      <c r="G9" s="150">
        <v>1457</v>
      </c>
      <c r="H9" s="150">
        <v>4401</v>
      </c>
      <c r="I9" s="150">
        <v>3673</v>
      </c>
      <c r="J9" s="150">
        <v>3031</v>
      </c>
      <c r="K9" s="150">
        <v>0</v>
      </c>
      <c r="L9" s="119"/>
      <c r="M9" s="126"/>
      <c r="N9" s="126"/>
      <c r="O9" s="126"/>
      <c r="P9" s="126"/>
      <c r="Q9" s="126"/>
      <c r="R9" s="126"/>
      <c r="S9" s="126"/>
      <c r="T9" s="126"/>
      <c r="U9" s="126"/>
    </row>
    <row r="10" spans="1:21" ht="9.75" customHeight="1" x14ac:dyDescent="0.2">
      <c r="A10" s="136" t="s">
        <v>683</v>
      </c>
      <c r="B10" s="150">
        <v>13843</v>
      </c>
      <c r="C10" s="150">
        <v>0</v>
      </c>
      <c r="D10" s="150">
        <v>708</v>
      </c>
      <c r="E10" s="150">
        <v>1344</v>
      </c>
      <c r="F10" s="150">
        <v>1415</v>
      </c>
      <c r="G10" s="150">
        <v>1232</v>
      </c>
      <c r="H10" s="150">
        <v>3635</v>
      </c>
      <c r="I10" s="150">
        <v>2955</v>
      </c>
      <c r="J10" s="150">
        <v>2554</v>
      </c>
      <c r="K10" s="150">
        <v>0</v>
      </c>
      <c r="L10" s="119"/>
      <c r="M10" s="126"/>
      <c r="N10" s="126"/>
      <c r="O10" s="126"/>
      <c r="P10" s="126"/>
      <c r="Q10" s="126"/>
      <c r="R10" s="126"/>
      <c r="S10" s="126"/>
      <c r="T10" s="126"/>
      <c r="U10" s="126"/>
    </row>
    <row r="11" spans="1:21" ht="9.75" customHeight="1" x14ac:dyDescent="0.2">
      <c r="A11" s="136" t="s">
        <v>684</v>
      </c>
      <c r="B11" s="150">
        <v>2698</v>
      </c>
      <c r="C11" s="150">
        <v>0</v>
      </c>
      <c r="D11" s="150">
        <v>121</v>
      </c>
      <c r="E11" s="150">
        <v>243</v>
      </c>
      <c r="F11" s="150">
        <v>253</v>
      </c>
      <c r="G11" s="150">
        <v>215</v>
      </c>
      <c r="H11" s="150">
        <v>730</v>
      </c>
      <c r="I11" s="150">
        <v>684</v>
      </c>
      <c r="J11" s="150">
        <v>452</v>
      </c>
      <c r="K11" s="150">
        <v>0</v>
      </c>
      <c r="L11" s="119"/>
      <c r="M11" s="126"/>
      <c r="N11" s="126"/>
      <c r="O11" s="126"/>
      <c r="P11" s="126"/>
      <c r="Q11" s="126"/>
      <c r="R11" s="126"/>
      <c r="S11" s="126"/>
      <c r="T11" s="126"/>
      <c r="U11" s="126"/>
    </row>
    <row r="12" spans="1:21" ht="9.75" customHeight="1" x14ac:dyDescent="0.2">
      <c r="A12" s="136" t="s">
        <v>685</v>
      </c>
      <c r="B12" s="150">
        <v>132</v>
      </c>
      <c r="C12" s="150">
        <v>0</v>
      </c>
      <c r="D12" s="150">
        <v>4</v>
      </c>
      <c r="E12" s="150">
        <v>11</v>
      </c>
      <c r="F12" s="150">
        <v>12</v>
      </c>
      <c r="G12" s="150">
        <v>10</v>
      </c>
      <c r="H12" s="150">
        <v>36</v>
      </c>
      <c r="I12" s="150">
        <v>34</v>
      </c>
      <c r="J12" s="150">
        <v>25</v>
      </c>
      <c r="K12" s="150">
        <v>0</v>
      </c>
      <c r="L12" s="119"/>
    </row>
    <row r="13" spans="1:21" ht="9.75" customHeight="1" x14ac:dyDescent="0.2">
      <c r="A13" s="136" t="s">
        <v>687</v>
      </c>
      <c r="B13" s="150">
        <v>254</v>
      </c>
      <c r="C13" s="150">
        <v>0</v>
      </c>
      <c r="D13" s="150">
        <v>0</v>
      </c>
      <c r="E13" s="150">
        <v>9</v>
      </c>
      <c r="F13" s="150">
        <v>14</v>
      </c>
      <c r="G13" s="150">
        <v>21</v>
      </c>
      <c r="H13" s="150">
        <v>105</v>
      </c>
      <c r="I13" s="150">
        <v>95</v>
      </c>
      <c r="J13" s="150">
        <v>10</v>
      </c>
      <c r="K13" s="150">
        <v>0</v>
      </c>
      <c r="L13" s="119"/>
    </row>
    <row r="14" spans="1:21" ht="9.75" customHeight="1" x14ac:dyDescent="0.2">
      <c r="A14" s="136" t="s">
        <v>683</v>
      </c>
      <c r="B14" s="150">
        <v>27</v>
      </c>
      <c r="C14" s="150">
        <v>0</v>
      </c>
      <c r="D14" s="150">
        <v>0</v>
      </c>
      <c r="E14" s="150">
        <v>0</v>
      </c>
      <c r="F14" s="150">
        <v>1</v>
      </c>
      <c r="G14" s="150">
        <v>1</v>
      </c>
      <c r="H14" s="150">
        <v>16</v>
      </c>
      <c r="I14" s="150">
        <v>8</v>
      </c>
      <c r="J14" s="150">
        <v>1</v>
      </c>
      <c r="K14" s="150">
        <v>0</v>
      </c>
      <c r="L14" s="119"/>
    </row>
    <row r="15" spans="1:21" ht="9.75" customHeight="1" x14ac:dyDescent="0.2">
      <c r="A15" s="136" t="s">
        <v>684</v>
      </c>
      <c r="B15" s="150">
        <v>144</v>
      </c>
      <c r="C15" s="150">
        <v>0</v>
      </c>
      <c r="D15" s="150">
        <v>0</v>
      </c>
      <c r="E15" s="150">
        <v>7</v>
      </c>
      <c r="F15" s="150">
        <v>7</v>
      </c>
      <c r="G15" s="150">
        <v>13</v>
      </c>
      <c r="H15" s="150">
        <v>58</v>
      </c>
      <c r="I15" s="150">
        <v>52</v>
      </c>
      <c r="J15" s="150">
        <v>7</v>
      </c>
      <c r="K15" s="150">
        <v>0</v>
      </c>
      <c r="L15" s="119"/>
    </row>
    <row r="16" spans="1:21" ht="9.75" customHeight="1" x14ac:dyDescent="0.2">
      <c r="A16" s="136" t="s">
        <v>685</v>
      </c>
      <c r="B16" s="150">
        <v>83</v>
      </c>
      <c r="C16" s="150">
        <v>0</v>
      </c>
      <c r="D16" s="150">
        <v>0</v>
      </c>
      <c r="E16" s="150">
        <v>2</v>
      </c>
      <c r="F16" s="150">
        <v>6</v>
      </c>
      <c r="G16" s="150">
        <v>7</v>
      </c>
      <c r="H16" s="150">
        <v>31</v>
      </c>
      <c r="I16" s="150">
        <v>35</v>
      </c>
      <c r="J16" s="150">
        <v>2</v>
      </c>
      <c r="K16" s="150">
        <v>0</v>
      </c>
      <c r="L16" s="119"/>
    </row>
    <row r="17" spans="1:21" ht="9.75" customHeight="1" x14ac:dyDescent="0.2">
      <c r="A17" s="136" t="s">
        <v>702</v>
      </c>
      <c r="B17" s="150">
        <v>8951</v>
      </c>
      <c r="C17" s="150">
        <v>1</v>
      </c>
      <c r="D17" s="150">
        <v>1292</v>
      </c>
      <c r="E17" s="150">
        <v>855</v>
      </c>
      <c r="F17" s="150">
        <v>1343</v>
      </c>
      <c r="G17" s="150">
        <v>1088</v>
      </c>
      <c r="H17" s="150">
        <v>2607</v>
      </c>
      <c r="I17" s="150">
        <v>1383</v>
      </c>
      <c r="J17" s="150">
        <v>382</v>
      </c>
      <c r="K17" s="150">
        <v>0</v>
      </c>
      <c r="L17" s="119"/>
    </row>
    <row r="18" spans="1:21" ht="9.75" customHeight="1" x14ac:dyDescent="0.2">
      <c r="A18" s="449" t="s">
        <v>1332</v>
      </c>
      <c r="B18" s="150">
        <v>3188</v>
      </c>
      <c r="C18" s="150">
        <v>39</v>
      </c>
      <c r="D18" s="150">
        <v>467</v>
      </c>
      <c r="E18" s="150">
        <v>279</v>
      </c>
      <c r="F18" s="150">
        <v>278</v>
      </c>
      <c r="G18" s="150">
        <v>211</v>
      </c>
      <c r="H18" s="150">
        <v>651</v>
      </c>
      <c r="I18" s="150">
        <v>758</v>
      </c>
      <c r="J18" s="150">
        <v>503</v>
      </c>
      <c r="K18" s="150">
        <v>2</v>
      </c>
      <c r="L18" s="119"/>
    </row>
    <row r="19" spans="1:21" ht="9.75" customHeight="1" x14ac:dyDescent="0.2">
      <c r="A19" s="449" t="s">
        <v>704</v>
      </c>
      <c r="B19" s="150">
        <v>1798</v>
      </c>
      <c r="C19" s="150">
        <v>158</v>
      </c>
      <c r="D19" s="150">
        <v>217</v>
      </c>
      <c r="E19" s="150">
        <v>96</v>
      </c>
      <c r="F19" s="150">
        <v>106</v>
      </c>
      <c r="G19" s="150">
        <v>124</v>
      </c>
      <c r="H19" s="150">
        <v>460</v>
      </c>
      <c r="I19" s="150">
        <v>403</v>
      </c>
      <c r="J19" s="150">
        <v>233</v>
      </c>
      <c r="K19" s="150">
        <v>1</v>
      </c>
      <c r="L19" s="119"/>
    </row>
    <row r="20" spans="1:21" ht="9.75" customHeight="1" x14ac:dyDescent="0.2">
      <c r="A20" s="136" t="s">
        <v>705</v>
      </c>
      <c r="B20" s="150">
        <v>372</v>
      </c>
      <c r="C20" s="150">
        <v>3</v>
      </c>
      <c r="D20" s="150">
        <v>25</v>
      </c>
      <c r="E20" s="150">
        <v>8</v>
      </c>
      <c r="F20" s="150">
        <v>22</v>
      </c>
      <c r="G20" s="150">
        <v>23</v>
      </c>
      <c r="H20" s="150">
        <v>66</v>
      </c>
      <c r="I20" s="150">
        <v>85</v>
      </c>
      <c r="J20" s="150">
        <v>140</v>
      </c>
      <c r="K20" s="150">
        <v>0</v>
      </c>
      <c r="L20" s="119"/>
    </row>
    <row r="21" spans="1:21" s="118" customFormat="1" ht="9.75" customHeight="1" x14ac:dyDescent="0.35">
      <c r="A21" s="137" t="s">
        <v>686</v>
      </c>
      <c r="B21" s="153">
        <v>9672</v>
      </c>
      <c r="C21" s="153">
        <v>1590</v>
      </c>
      <c r="D21" s="153">
        <v>1308</v>
      </c>
      <c r="E21" s="153">
        <v>880</v>
      </c>
      <c r="F21" s="153">
        <v>817</v>
      </c>
      <c r="G21" s="153">
        <v>661</v>
      </c>
      <c r="H21" s="153">
        <v>1428</v>
      </c>
      <c r="I21" s="153">
        <v>1419</v>
      </c>
      <c r="J21" s="153">
        <v>1569</v>
      </c>
      <c r="K21" s="153">
        <v>0</v>
      </c>
      <c r="L21" s="119"/>
    </row>
    <row r="22" spans="1:21" ht="9.75" customHeight="1" x14ac:dyDescent="0.2">
      <c r="A22" s="136" t="s">
        <v>701</v>
      </c>
      <c r="B22" s="150">
        <v>8203</v>
      </c>
      <c r="C22" s="150">
        <v>1454</v>
      </c>
      <c r="D22" s="150">
        <v>989</v>
      </c>
      <c r="E22" s="150">
        <v>733</v>
      </c>
      <c r="F22" s="150">
        <v>666</v>
      </c>
      <c r="G22" s="150">
        <v>544</v>
      </c>
      <c r="H22" s="150">
        <v>1196</v>
      </c>
      <c r="I22" s="150">
        <v>1192</v>
      </c>
      <c r="J22" s="150">
        <v>1429</v>
      </c>
      <c r="K22" s="150">
        <v>0</v>
      </c>
      <c r="L22" s="119"/>
      <c r="M22" s="126"/>
      <c r="N22" s="126"/>
      <c r="O22" s="126"/>
      <c r="P22" s="126"/>
      <c r="Q22" s="126"/>
      <c r="R22" s="126"/>
      <c r="S22" s="126"/>
      <c r="T22" s="126"/>
      <c r="U22" s="126"/>
    </row>
    <row r="23" spans="1:21" ht="9.75" customHeight="1" x14ac:dyDescent="0.2">
      <c r="A23" s="136" t="s">
        <v>683</v>
      </c>
      <c r="B23" s="150">
        <v>7316</v>
      </c>
      <c r="C23" s="150">
        <v>1400</v>
      </c>
      <c r="D23" s="150">
        <v>898</v>
      </c>
      <c r="E23" s="150">
        <v>664</v>
      </c>
      <c r="F23" s="150">
        <v>582</v>
      </c>
      <c r="G23" s="150">
        <v>474</v>
      </c>
      <c r="H23" s="150">
        <v>1025</v>
      </c>
      <c r="I23" s="150">
        <v>991</v>
      </c>
      <c r="J23" s="150">
        <v>1282</v>
      </c>
      <c r="K23" s="150">
        <v>0</v>
      </c>
      <c r="L23" s="119"/>
      <c r="M23" s="126"/>
      <c r="N23" s="126"/>
      <c r="O23" s="126"/>
      <c r="P23" s="126"/>
      <c r="Q23" s="126"/>
      <c r="R23" s="126"/>
      <c r="S23" s="126"/>
      <c r="T23" s="126"/>
      <c r="U23" s="126"/>
    </row>
    <row r="24" spans="1:21" ht="9.75" customHeight="1" x14ac:dyDescent="0.2">
      <c r="A24" s="136" t="s">
        <v>684</v>
      </c>
      <c r="B24" s="150">
        <v>766</v>
      </c>
      <c r="C24" s="150">
        <v>50</v>
      </c>
      <c r="D24" s="150">
        <v>87</v>
      </c>
      <c r="E24" s="150">
        <v>52</v>
      </c>
      <c r="F24" s="150">
        <v>68</v>
      </c>
      <c r="G24" s="150">
        <v>54</v>
      </c>
      <c r="H24" s="150">
        <v>152</v>
      </c>
      <c r="I24" s="150">
        <v>178</v>
      </c>
      <c r="J24" s="150">
        <v>125</v>
      </c>
      <c r="K24" s="150">
        <v>0</v>
      </c>
      <c r="L24" s="119"/>
      <c r="M24" s="126"/>
      <c r="N24" s="126"/>
      <c r="O24" s="126"/>
      <c r="P24" s="126"/>
      <c r="Q24" s="126"/>
      <c r="R24" s="126"/>
      <c r="S24" s="126"/>
      <c r="T24" s="126"/>
      <c r="U24" s="126"/>
    </row>
    <row r="25" spans="1:21" ht="9.75" customHeight="1" x14ac:dyDescent="0.2">
      <c r="A25" s="136" t="s">
        <v>685</v>
      </c>
      <c r="B25" s="150">
        <v>121</v>
      </c>
      <c r="C25" s="150">
        <v>4</v>
      </c>
      <c r="D25" s="150">
        <v>4</v>
      </c>
      <c r="E25" s="150">
        <v>17</v>
      </c>
      <c r="F25" s="150">
        <v>16</v>
      </c>
      <c r="G25" s="150">
        <v>16</v>
      </c>
      <c r="H25" s="150">
        <v>19</v>
      </c>
      <c r="I25" s="150">
        <v>23</v>
      </c>
      <c r="J25" s="150">
        <v>22</v>
      </c>
      <c r="K25" s="150">
        <v>0</v>
      </c>
      <c r="L25" s="119"/>
    </row>
    <row r="26" spans="1:21" ht="9.75" customHeight="1" x14ac:dyDescent="0.2">
      <c r="A26" s="136" t="s">
        <v>706</v>
      </c>
      <c r="B26" s="150">
        <v>286</v>
      </c>
      <c r="C26" s="150">
        <v>18</v>
      </c>
      <c r="D26" s="150">
        <v>33</v>
      </c>
      <c r="E26" s="150">
        <v>14</v>
      </c>
      <c r="F26" s="150">
        <v>10</v>
      </c>
      <c r="G26" s="150">
        <v>22</v>
      </c>
      <c r="H26" s="150">
        <v>49</v>
      </c>
      <c r="I26" s="150">
        <v>67</v>
      </c>
      <c r="J26" s="150">
        <v>73</v>
      </c>
      <c r="K26" s="150">
        <v>0</v>
      </c>
      <c r="L26" s="119"/>
    </row>
    <row r="27" spans="1:21" ht="9.75" customHeight="1" x14ac:dyDescent="0.2">
      <c r="A27" s="136" t="s">
        <v>683</v>
      </c>
      <c r="B27" s="150">
        <v>235</v>
      </c>
      <c r="C27" s="150">
        <v>16</v>
      </c>
      <c r="D27" s="150">
        <v>31</v>
      </c>
      <c r="E27" s="150">
        <v>11</v>
      </c>
      <c r="F27" s="150">
        <v>9</v>
      </c>
      <c r="G27" s="150">
        <v>14</v>
      </c>
      <c r="H27" s="150">
        <v>29</v>
      </c>
      <c r="I27" s="150">
        <v>53</v>
      </c>
      <c r="J27" s="150">
        <v>72</v>
      </c>
      <c r="K27" s="150">
        <v>0</v>
      </c>
      <c r="L27" s="119"/>
    </row>
    <row r="28" spans="1:21" ht="9.75" customHeight="1" x14ac:dyDescent="0.2">
      <c r="A28" s="136" t="s">
        <v>684</v>
      </c>
      <c r="B28" s="150">
        <v>24</v>
      </c>
      <c r="C28" s="150">
        <v>2</v>
      </c>
      <c r="D28" s="150">
        <v>0</v>
      </c>
      <c r="E28" s="150">
        <v>3</v>
      </c>
      <c r="F28" s="150">
        <v>1</v>
      </c>
      <c r="G28" s="150">
        <v>3</v>
      </c>
      <c r="H28" s="150">
        <v>7</v>
      </c>
      <c r="I28" s="150">
        <v>7</v>
      </c>
      <c r="J28" s="150">
        <v>1</v>
      </c>
      <c r="K28" s="150">
        <v>0</v>
      </c>
      <c r="L28" s="119"/>
    </row>
    <row r="29" spans="1:21" ht="9.75" customHeight="1" x14ac:dyDescent="0.2">
      <c r="A29" s="136" t="s">
        <v>685</v>
      </c>
      <c r="B29" s="150">
        <v>27</v>
      </c>
      <c r="C29" s="150">
        <v>0</v>
      </c>
      <c r="D29" s="150">
        <v>2</v>
      </c>
      <c r="E29" s="150">
        <v>0</v>
      </c>
      <c r="F29" s="150">
        <v>0</v>
      </c>
      <c r="G29" s="150">
        <v>5</v>
      </c>
      <c r="H29" s="150">
        <v>13</v>
      </c>
      <c r="I29" s="150">
        <v>7</v>
      </c>
      <c r="J29" s="150">
        <v>0</v>
      </c>
      <c r="K29" s="150">
        <v>0</v>
      </c>
      <c r="L29" s="119"/>
    </row>
    <row r="30" spans="1:21" ht="9.75" customHeight="1" x14ac:dyDescent="0.2">
      <c r="A30" s="136" t="s">
        <v>702</v>
      </c>
      <c r="B30" s="150">
        <v>851</v>
      </c>
      <c r="C30" s="150">
        <v>68</v>
      </c>
      <c r="D30" s="150">
        <v>196</v>
      </c>
      <c r="E30" s="150">
        <v>116</v>
      </c>
      <c r="F30" s="150">
        <v>114</v>
      </c>
      <c r="G30" s="150">
        <v>79</v>
      </c>
      <c r="H30" s="150">
        <v>146</v>
      </c>
      <c r="I30" s="150">
        <v>111</v>
      </c>
      <c r="J30" s="150">
        <v>21</v>
      </c>
      <c r="K30" s="150">
        <v>0</v>
      </c>
      <c r="L30" s="119"/>
    </row>
    <row r="31" spans="1:21" ht="9.75" customHeight="1" x14ac:dyDescent="0.2">
      <c r="A31" s="449" t="s">
        <v>703</v>
      </c>
      <c r="B31" s="150">
        <v>210</v>
      </c>
      <c r="C31" s="150">
        <v>34</v>
      </c>
      <c r="D31" s="150">
        <v>71</v>
      </c>
      <c r="E31" s="150">
        <v>13</v>
      </c>
      <c r="F31" s="150">
        <v>18</v>
      </c>
      <c r="G31" s="150">
        <v>8</v>
      </c>
      <c r="H31" s="150">
        <v>24</v>
      </c>
      <c r="I31" s="150">
        <v>24</v>
      </c>
      <c r="J31" s="150">
        <v>18</v>
      </c>
      <c r="K31" s="150">
        <v>0</v>
      </c>
      <c r="L31" s="119"/>
    </row>
    <row r="32" spans="1:21" ht="9.75" customHeight="1" x14ac:dyDescent="0.2">
      <c r="A32" s="449" t="s">
        <v>704</v>
      </c>
      <c r="B32" s="150">
        <v>10</v>
      </c>
      <c r="C32" s="150">
        <v>5</v>
      </c>
      <c r="D32" s="150">
        <v>2</v>
      </c>
      <c r="E32" s="150">
        <v>0</v>
      </c>
      <c r="F32" s="150">
        <v>2</v>
      </c>
      <c r="G32" s="150">
        <v>0</v>
      </c>
      <c r="H32" s="150">
        <v>1</v>
      </c>
      <c r="I32" s="150">
        <v>0</v>
      </c>
      <c r="J32" s="150">
        <v>0</v>
      </c>
      <c r="K32" s="150">
        <v>0</v>
      </c>
      <c r="L32" s="119"/>
    </row>
    <row r="33" spans="1:12" ht="9.75" customHeight="1" x14ac:dyDescent="0.2">
      <c r="A33" s="136" t="s">
        <v>705</v>
      </c>
      <c r="B33" s="150">
        <v>112</v>
      </c>
      <c r="C33" s="150">
        <v>11</v>
      </c>
      <c r="D33" s="150">
        <v>17</v>
      </c>
      <c r="E33" s="150">
        <v>4</v>
      </c>
      <c r="F33" s="150">
        <v>7</v>
      </c>
      <c r="G33" s="150">
        <v>8</v>
      </c>
      <c r="H33" s="150">
        <v>12</v>
      </c>
      <c r="I33" s="150">
        <v>25</v>
      </c>
      <c r="J33" s="150">
        <v>28</v>
      </c>
      <c r="K33" s="150">
        <v>0</v>
      </c>
      <c r="L33" s="119"/>
    </row>
    <row r="34" spans="1:12" ht="5.15" customHeight="1" thickBot="1" x14ac:dyDescent="0.25">
      <c r="A34" s="436"/>
      <c r="B34" s="436"/>
      <c r="C34" s="436"/>
      <c r="D34" s="436"/>
      <c r="E34" s="436"/>
      <c r="F34" s="436"/>
      <c r="G34" s="436"/>
      <c r="H34" s="436"/>
      <c r="I34" s="436"/>
      <c r="J34" s="436"/>
      <c r="K34" s="436"/>
    </row>
    <row r="35" spans="1:12" s="101" customFormat="1" ht="9.75" customHeight="1" thickTop="1" x14ac:dyDescent="0.2">
      <c r="A35" s="1559" t="s">
        <v>1333</v>
      </c>
      <c r="B35" s="1559"/>
      <c r="C35" s="1559"/>
      <c r="D35" s="1559"/>
      <c r="E35" s="1126"/>
    </row>
    <row r="36" spans="1:12" s="101" customFormat="1" ht="9.75" customHeight="1" x14ac:dyDescent="0.2">
      <c r="A36" s="1560" t="s">
        <v>1334</v>
      </c>
      <c r="B36" s="1560"/>
      <c r="C36" s="1560"/>
      <c r="D36" s="1560"/>
      <c r="E36" s="1560"/>
      <c r="F36" s="1560"/>
      <c r="G36" s="1560"/>
      <c r="H36" s="1560"/>
      <c r="I36" s="1560"/>
      <c r="J36" s="1560"/>
      <c r="K36" s="31"/>
    </row>
    <row r="37" spans="1:12" s="101" customFormat="1" ht="9.75" customHeight="1" x14ac:dyDescent="0.2">
      <c r="A37" s="1565" t="s">
        <v>2241</v>
      </c>
      <c r="B37" s="1565"/>
      <c r="C37" s="1565"/>
      <c r="D37" s="1565"/>
      <c r="E37" s="1565"/>
      <c r="F37" s="1565"/>
      <c r="G37" s="1565"/>
      <c r="H37" s="1565"/>
      <c r="I37" s="1565"/>
      <c r="J37" s="1565"/>
      <c r="K37" s="1565"/>
    </row>
    <row r="38" spans="1:12" s="154" customFormat="1" ht="9.75" customHeight="1" x14ac:dyDescent="0.2">
      <c r="A38" s="450" t="s">
        <v>1181</v>
      </c>
      <c r="C38" s="155"/>
      <c r="K38" s="31"/>
    </row>
  </sheetData>
  <mergeCells count="14">
    <mergeCell ref="A37:K37"/>
    <mergeCell ref="K3:K4"/>
    <mergeCell ref="A36:J36"/>
    <mergeCell ref="A1:J1"/>
    <mergeCell ref="A35:D35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showGridLines="0" showRuler="0" zoomScaleSheetLayoutView="100" workbookViewId="0">
      <selection sqref="A1:I1"/>
    </sheetView>
  </sheetViews>
  <sheetFormatPr defaultColWidth="7.54296875" defaultRowHeight="12.5" x14ac:dyDescent="0.25"/>
  <cols>
    <col min="1" max="1" width="34.453125" style="27" customWidth="1"/>
    <col min="2" max="9" width="8.453125" style="27" customWidth="1"/>
    <col min="10" max="10" width="1.54296875" style="27" customWidth="1"/>
    <col min="11" max="20" width="6.453125" style="27" customWidth="1"/>
    <col min="21" max="16384" width="7.54296875" style="27"/>
  </cols>
  <sheetData>
    <row r="1" spans="1:9" s="503" customFormat="1" ht="28.4" customHeight="1" x14ac:dyDescent="0.25">
      <c r="A1" s="1370" t="s">
        <v>1659</v>
      </c>
      <c r="B1" s="1370"/>
      <c r="C1" s="1370"/>
      <c r="D1" s="1370"/>
      <c r="E1" s="1370"/>
      <c r="F1" s="1370"/>
      <c r="G1" s="1370"/>
      <c r="H1" s="1370"/>
      <c r="I1" s="1370"/>
    </row>
    <row r="2" spans="1:9" s="28" customFormat="1" ht="15.75" customHeight="1" x14ac:dyDescent="0.2">
      <c r="A2" s="556">
        <v>2024</v>
      </c>
      <c r="B2" s="515"/>
      <c r="C2" s="515"/>
      <c r="D2" s="515"/>
      <c r="E2" s="515"/>
      <c r="F2" s="515"/>
      <c r="G2" s="515"/>
      <c r="H2" s="515"/>
      <c r="I2" s="505" t="s">
        <v>1189</v>
      </c>
    </row>
    <row r="3" spans="1:9" s="28" customFormat="1" ht="19.5" customHeight="1" x14ac:dyDescent="0.2">
      <c r="A3" s="1182" t="s">
        <v>1001</v>
      </c>
      <c r="B3" s="1382" t="s">
        <v>1</v>
      </c>
      <c r="C3" s="1382" t="s">
        <v>82</v>
      </c>
      <c r="D3" s="1382" t="s">
        <v>83</v>
      </c>
      <c r="E3" s="1382" t="s">
        <v>2051</v>
      </c>
      <c r="F3" s="1382" t="s">
        <v>2052</v>
      </c>
      <c r="G3" s="1382" t="s">
        <v>2053</v>
      </c>
      <c r="H3" s="1382" t="s">
        <v>84</v>
      </c>
      <c r="I3" s="1386" t="s">
        <v>85</v>
      </c>
    </row>
    <row r="4" spans="1:9" ht="19.5" customHeight="1" x14ac:dyDescent="0.25">
      <c r="A4" s="344" t="s">
        <v>1003</v>
      </c>
      <c r="B4" s="1382"/>
      <c r="C4" s="1382"/>
      <c r="D4" s="1382"/>
      <c r="E4" s="1382"/>
      <c r="F4" s="1382"/>
      <c r="G4" s="1382"/>
      <c r="H4" s="1382"/>
      <c r="I4" s="1386"/>
    </row>
    <row r="5" spans="1:9" ht="5.15" customHeight="1" x14ac:dyDescent="0.25">
      <c r="A5" s="506"/>
      <c r="B5" s="506"/>
      <c r="C5" s="506"/>
      <c r="D5" s="506"/>
      <c r="E5" s="506"/>
      <c r="F5" s="506"/>
      <c r="G5" s="506"/>
      <c r="H5" s="506"/>
      <c r="I5" s="506"/>
    </row>
    <row r="6" spans="1:9" ht="11.15" customHeight="1" x14ac:dyDescent="0.25">
      <c r="A6" s="568" t="s">
        <v>506</v>
      </c>
      <c r="B6" s="569">
        <v>218654</v>
      </c>
      <c r="C6" s="569">
        <v>22656.764500000005</v>
      </c>
      <c r="D6" s="569">
        <v>10677.495000000001</v>
      </c>
      <c r="E6" s="569">
        <v>80338.005999999994</v>
      </c>
      <c r="F6" s="569">
        <v>98859.132499999992</v>
      </c>
      <c r="G6" s="569">
        <v>2114.6040000000003</v>
      </c>
      <c r="H6" s="569">
        <v>540.93900000000008</v>
      </c>
      <c r="I6" s="569">
        <v>3467.0590000000002</v>
      </c>
    </row>
    <row r="7" spans="1:9" ht="11.15" customHeight="1" x14ac:dyDescent="0.25">
      <c r="A7" s="570" t="s">
        <v>1004</v>
      </c>
      <c r="B7" s="571">
        <v>22123.5635</v>
      </c>
      <c r="C7" s="572">
        <v>17327.776000000002</v>
      </c>
      <c r="D7" s="571">
        <v>3305.1159999999995</v>
      </c>
      <c r="E7" s="571">
        <v>91.722000000000008</v>
      </c>
      <c r="F7" s="571">
        <v>1301.8344999999999</v>
      </c>
      <c r="G7" s="571">
        <v>3.3279999999999998</v>
      </c>
      <c r="H7" s="572">
        <v>5.26</v>
      </c>
      <c r="I7" s="571">
        <v>88.526999999999987</v>
      </c>
    </row>
    <row r="8" spans="1:9" ht="11.15" customHeight="1" x14ac:dyDescent="0.25">
      <c r="A8" s="570" t="s">
        <v>1005</v>
      </c>
      <c r="B8" s="571">
        <v>11962.751999999999</v>
      </c>
      <c r="C8" s="572">
        <v>4015.8069999999998</v>
      </c>
      <c r="D8" s="571">
        <v>6328.6869999999999</v>
      </c>
      <c r="E8" s="571">
        <v>297.96199999999999</v>
      </c>
      <c r="F8" s="571">
        <v>1243.1369999999999</v>
      </c>
      <c r="G8" s="571">
        <v>1.8730000000000002</v>
      </c>
      <c r="H8" s="571">
        <v>10.62</v>
      </c>
      <c r="I8" s="571">
        <v>64.665999999999997</v>
      </c>
    </row>
    <row r="9" spans="1:9" ht="11.15" customHeight="1" x14ac:dyDescent="0.25">
      <c r="A9" s="570" t="s">
        <v>2057</v>
      </c>
      <c r="B9" s="571">
        <v>26231.38</v>
      </c>
      <c r="C9" s="572">
        <v>83.697000000000003</v>
      </c>
      <c r="D9" s="571">
        <v>355.01100000000002</v>
      </c>
      <c r="E9" s="571">
        <v>2050.1120000000001</v>
      </c>
      <c r="F9" s="571">
        <v>23718.075000000001</v>
      </c>
      <c r="G9" s="571">
        <v>2.5000000000000001E-2</v>
      </c>
      <c r="H9" s="572">
        <v>24.46</v>
      </c>
      <c r="I9" s="571">
        <v>0</v>
      </c>
    </row>
    <row r="10" spans="1:9" ht="11.15" customHeight="1" x14ac:dyDescent="0.25">
      <c r="A10" s="570" t="s">
        <v>2058</v>
      </c>
      <c r="B10" s="571">
        <v>152359.55250000002</v>
      </c>
      <c r="C10" s="572">
        <v>1152.7445</v>
      </c>
      <c r="D10" s="571">
        <v>662.30399999999997</v>
      </c>
      <c r="E10" s="571">
        <v>77881.679999999993</v>
      </c>
      <c r="F10" s="571">
        <v>71240.067999999999</v>
      </c>
      <c r="G10" s="571">
        <v>885.11300000000006</v>
      </c>
      <c r="H10" s="572">
        <v>213.67600000000002</v>
      </c>
      <c r="I10" s="571">
        <v>323.96699999999998</v>
      </c>
    </row>
    <row r="11" spans="1:9" ht="11.15" customHeight="1" x14ac:dyDescent="0.25">
      <c r="A11" s="570" t="s">
        <v>2059</v>
      </c>
      <c r="B11" s="571">
        <v>2101.3609999999999</v>
      </c>
      <c r="C11" s="572">
        <v>4.0960000000000001</v>
      </c>
      <c r="D11" s="571">
        <v>1.931</v>
      </c>
      <c r="E11" s="571">
        <v>0.63</v>
      </c>
      <c r="F11" s="571">
        <v>842.29399999999998</v>
      </c>
      <c r="G11" s="571">
        <v>1110.22</v>
      </c>
      <c r="H11" s="572">
        <v>88.5</v>
      </c>
      <c r="I11" s="571">
        <v>53.69</v>
      </c>
    </row>
    <row r="12" spans="1:9" ht="11.15" customHeight="1" x14ac:dyDescent="0.25">
      <c r="A12" s="570" t="s">
        <v>1006</v>
      </c>
      <c r="B12" s="571">
        <v>513.75099999999998</v>
      </c>
      <c r="C12" s="572">
        <v>3.9429999999999996</v>
      </c>
      <c r="D12" s="571">
        <v>2.9470000000000001</v>
      </c>
      <c r="E12" s="571">
        <v>15.9</v>
      </c>
      <c r="F12" s="571">
        <v>229.78100000000001</v>
      </c>
      <c r="G12" s="571">
        <v>67.302999999999997</v>
      </c>
      <c r="H12" s="571">
        <v>180.107</v>
      </c>
      <c r="I12" s="571">
        <v>13.77</v>
      </c>
    </row>
    <row r="13" spans="1:9" ht="11.15" customHeight="1" x14ac:dyDescent="0.25">
      <c r="A13" s="570" t="s">
        <v>1007</v>
      </c>
      <c r="B13" s="571">
        <v>3361.6400000000003</v>
      </c>
      <c r="C13" s="572">
        <v>68.700999999999993</v>
      </c>
      <c r="D13" s="572">
        <v>21.498999999999999</v>
      </c>
      <c r="E13" s="572">
        <v>0</v>
      </c>
      <c r="F13" s="572">
        <v>283.94299999999998</v>
      </c>
      <c r="G13" s="572">
        <v>46.741999999999997</v>
      </c>
      <c r="H13" s="572">
        <v>18.316000000000003</v>
      </c>
      <c r="I13" s="572">
        <v>2922.4390000000003</v>
      </c>
    </row>
    <row r="14" spans="1:9" ht="5.15" customHeight="1" thickBot="1" x14ac:dyDescent="0.3">
      <c r="A14" s="180"/>
      <c r="B14" s="180"/>
      <c r="C14" s="180"/>
      <c r="D14" s="180"/>
      <c r="E14" s="180"/>
      <c r="F14" s="180"/>
      <c r="G14" s="180"/>
      <c r="H14" s="180"/>
      <c r="I14" s="180"/>
    </row>
    <row r="15" spans="1:9" ht="14.15" customHeight="1" thickTop="1" x14ac:dyDescent="0.25">
      <c r="A15" s="522" t="s">
        <v>1190</v>
      </c>
      <c r="B15" s="504"/>
      <c r="C15" s="504"/>
      <c r="D15" s="504"/>
      <c r="E15" s="504"/>
      <c r="F15" s="504"/>
      <c r="G15" s="504"/>
      <c r="H15" s="504"/>
      <c r="I15" s="504"/>
    </row>
  </sheetData>
  <mergeCells count="9">
    <mergeCell ref="A1:I1"/>
    <mergeCell ref="B3:B4"/>
    <mergeCell ref="C3:C4"/>
    <mergeCell ref="D3:D4"/>
    <mergeCell ref="E3:E4"/>
    <mergeCell ref="H3:H4"/>
    <mergeCell ref="I3:I4"/>
    <mergeCell ref="F3:F4"/>
    <mergeCell ref="G3:G4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137D1-7BD7-4BD4-B87D-E2AD43557E01}">
  <dimension ref="A1:O75"/>
  <sheetViews>
    <sheetView showGridLines="0" zoomScaleNormal="100" zoomScaleSheetLayoutView="100" workbookViewId="0">
      <selection sqref="A1:F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6" width="8.453125" style="101" customWidth="1"/>
    <col min="7" max="7" width="1.453125" style="101" customWidth="1"/>
    <col min="8" max="237" width="7.54296875" style="101" customWidth="1"/>
    <col min="238" max="238" width="24.453125" style="101" customWidth="1"/>
    <col min="239" max="16384" width="9.54296875" style="101"/>
  </cols>
  <sheetData>
    <row r="1" spans="1:15" ht="26.9" customHeight="1" x14ac:dyDescent="0.2">
      <c r="A1" s="1530" t="s">
        <v>2242</v>
      </c>
      <c r="B1" s="1530"/>
      <c r="C1" s="1530"/>
      <c r="D1" s="1530"/>
      <c r="E1" s="1530"/>
      <c r="F1" s="1530"/>
      <c r="G1" s="1230"/>
    </row>
    <row r="2" spans="1:15" ht="14.15" customHeight="1" x14ac:dyDescent="0.2">
      <c r="A2" s="850">
        <v>45657</v>
      </c>
      <c r="B2" s="441"/>
      <c r="C2" s="458"/>
      <c r="D2" s="458"/>
      <c r="E2" s="458"/>
      <c r="F2" s="458"/>
      <c r="G2" s="1230"/>
    </row>
    <row r="3" spans="1:15" ht="10.4" customHeight="1" x14ac:dyDescent="0.2">
      <c r="A3" s="445" t="s">
        <v>2164</v>
      </c>
      <c r="B3" s="1551" t="s">
        <v>1</v>
      </c>
      <c r="C3" s="1553" t="s">
        <v>2165</v>
      </c>
      <c r="D3" s="1551" t="s">
        <v>2166</v>
      </c>
      <c r="E3" s="1551" t="s">
        <v>2167</v>
      </c>
      <c r="F3" s="1551" t="s">
        <v>2168</v>
      </c>
      <c r="G3" s="1230"/>
    </row>
    <row r="4" spans="1:15" ht="10.4" customHeight="1" x14ac:dyDescent="0.2">
      <c r="A4" s="459" t="s">
        <v>653</v>
      </c>
      <c r="B4" s="1552"/>
      <c r="C4" s="1552"/>
      <c r="D4" s="1552"/>
      <c r="E4" s="1552"/>
      <c r="F4" s="1566"/>
      <c r="G4" s="1230"/>
    </row>
    <row r="5" spans="1:15" ht="13" x14ac:dyDescent="0.2">
      <c r="A5" s="1127" t="s">
        <v>2169</v>
      </c>
      <c r="B5" s="670">
        <f>SUM(C5:F5)</f>
        <v>8821</v>
      </c>
      <c r="C5" s="670">
        <f>C8+C37+C38</f>
        <v>533</v>
      </c>
      <c r="D5" s="670">
        <f t="shared" ref="D5:F5" si="0">D8+D37+D38</f>
        <v>1887</v>
      </c>
      <c r="E5" s="670">
        <f t="shared" si="0"/>
        <v>6094</v>
      </c>
      <c r="F5" s="670">
        <f t="shared" si="0"/>
        <v>307</v>
      </c>
      <c r="G5" s="1230"/>
      <c r="J5" s="1341"/>
    </row>
    <row r="6" spans="1:15" ht="13" hidden="1" x14ac:dyDescent="0.2">
      <c r="A6" s="440" t="s">
        <v>1</v>
      </c>
      <c r="B6" s="1342">
        <v>36595</v>
      </c>
      <c r="C6" s="1342">
        <v>2950</v>
      </c>
      <c r="D6" s="1342">
        <v>1843</v>
      </c>
      <c r="E6" s="1342">
        <v>24</v>
      </c>
      <c r="F6" s="1343">
        <v>11390</v>
      </c>
      <c r="G6" s="1230"/>
      <c r="J6" s="1341"/>
    </row>
    <row r="7" spans="1:15" ht="5.15" customHeight="1" x14ac:dyDescent="0.2">
      <c r="B7" s="470"/>
      <c r="G7" s="1230"/>
      <c r="J7" s="1346"/>
    </row>
    <row r="8" spans="1:15" s="438" customFormat="1" ht="9" customHeight="1" x14ac:dyDescent="0.2">
      <c r="A8" s="376" t="s">
        <v>636</v>
      </c>
      <c r="B8" s="670">
        <f>B9+B18+B25+B29+B30+B31+B36</f>
        <v>8613</v>
      </c>
      <c r="C8" s="670">
        <f>C9+C18+C25+C29+C30+C31+C36</f>
        <v>531</v>
      </c>
      <c r="D8" s="670">
        <f t="shared" ref="D8:F8" si="1">D9+D18+D25+D29+D30+D31+D36</f>
        <v>1850</v>
      </c>
      <c r="E8" s="670">
        <f t="shared" si="1"/>
        <v>5930</v>
      </c>
      <c r="F8" s="670">
        <f t="shared" si="1"/>
        <v>302</v>
      </c>
      <c r="G8" s="1230"/>
      <c r="H8" s="1346"/>
      <c r="I8" s="101"/>
      <c r="J8" s="1346"/>
      <c r="K8" s="101"/>
      <c r="L8" s="101"/>
      <c r="M8" s="101"/>
      <c r="N8" s="101"/>
      <c r="O8" s="101"/>
    </row>
    <row r="9" spans="1:15" ht="9" customHeight="1" x14ac:dyDescent="0.2">
      <c r="A9" s="1282" t="s">
        <v>655</v>
      </c>
      <c r="B9" s="670">
        <f>SUM(C9:F9)</f>
        <v>2289</v>
      </c>
      <c r="C9" s="670">
        <v>119</v>
      </c>
      <c r="D9" s="670">
        <v>624</v>
      </c>
      <c r="E9" s="670">
        <v>1478</v>
      </c>
      <c r="F9" s="670">
        <v>68</v>
      </c>
      <c r="G9" s="1230"/>
      <c r="H9" s="1346"/>
      <c r="J9" s="1346"/>
    </row>
    <row r="10" spans="1:15" ht="9" customHeight="1" x14ac:dyDescent="0.2">
      <c r="A10" s="1344" t="s">
        <v>2170</v>
      </c>
      <c r="B10" s="672">
        <f>SUM(C10:F10)</f>
        <v>140</v>
      </c>
      <c r="C10" s="672">
        <v>8</v>
      </c>
      <c r="D10" s="672">
        <v>45</v>
      </c>
      <c r="E10" s="672">
        <v>83</v>
      </c>
      <c r="F10" s="672">
        <v>4</v>
      </c>
      <c r="G10" s="1230"/>
      <c r="J10" s="1346"/>
    </row>
    <row r="11" spans="1:15" ht="9" customHeight="1" x14ac:dyDescent="0.2">
      <c r="A11" s="1344" t="s">
        <v>2171</v>
      </c>
      <c r="B11" s="672">
        <f t="shared" ref="B11:B38" si="2">SUM(C11:F11)</f>
        <v>281</v>
      </c>
      <c r="C11" s="672">
        <v>29</v>
      </c>
      <c r="D11" s="672">
        <v>67</v>
      </c>
      <c r="E11" s="672">
        <v>180</v>
      </c>
      <c r="F11" s="672">
        <v>5</v>
      </c>
      <c r="G11" s="1230"/>
      <c r="J11" s="1346"/>
    </row>
    <row r="12" spans="1:15" ht="9" customHeight="1" x14ac:dyDescent="0.2">
      <c r="A12" s="1344" t="s">
        <v>2172</v>
      </c>
      <c r="B12" s="672">
        <f t="shared" si="2"/>
        <v>205</v>
      </c>
      <c r="C12" s="672">
        <v>12</v>
      </c>
      <c r="D12" s="672">
        <v>61</v>
      </c>
      <c r="E12" s="672">
        <v>126</v>
      </c>
      <c r="F12" s="672">
        <v>6</v>
      </c>
      <c r="G12" s="1230"/>
      <c r="J12" s="1346"/>
    </row>
    <row r="13" spans="1:15" ht="9" customHeight="1" x14ac:dyDescent="0.2">
      <c r="A13" s="1344" t="s">
        <v>2173</v>
      </c>
      <c r="B13" s="672">
        <f t="shared" si="2"/>
        <v>1304</v>
      </c>
      <c r="C13" s="672">
        <v>55</v>
      </c>
      <c r="D13" s="672">
        <v>337</v>
      </c>
      <c r="E13" s="672">
        <v>878</v>
      </c>
      <c r="F13" s="672">
        <v>34</v>
      </c>
      <c r="G13" s="1230"/>
      <c r="J13" s="1346"/>
    </row>
    <row r="14" spans="1:15" ht="9" customHeight="1" x14ac:dyDescent="0.2">
      <c r="A14" s="1344" t="s">
        <v>2174</v>
      </c>
      <c r="B14" s="672">
        <f t="shared" si="2"/>
        <v>40</v>
      </c>
      <c r="C14" s="672">
        <v>0</v>
      </c>
      <c r="D14" s="672">
        <v>8</v>
      </c>
      <c r="E14" s="672">
        <v>31</v>
      </c>
      <c r="F14" s="672">
        <v>1</v>
      </c>
      <c r="G14" s="1230"/>
      <c r="J14" s="1346"/>
    </row>
    <row r="15" spans="1:15" ht="9" customHeight="1" x14ac:dyDescent="0.2">
      <c r="A15" s="1344" t="s">
        <v>2175</v>
      </c>
      <c r="B15" s="672">
        <f t="shared" si="2"/>
        <v>167</v>
      </c>
      <c r="C15" s="672">
        <v>5</v>
      </c>
      <c r="D15" s="672">
        <v>64</v>
      </c>
      <c r="E15" s="672">
        <v>91</v>
      </c>
      <c r="F15" s="672">
        <v>7</v>
      </c>
      <c r="G15" s="1230"/>
      <c r="J15" s="1346"/>
    </row>
    <row r="16" spans="1:15" ht="9" customHeight="1" x14ac:dyDescent="0.2">
      <c r="A16" s="1344" t="s">
        <v>2176</v>
      </c>
      <c r="B16" s="672">
        <f t="shared" si="2"/>
        <v>102</v>
      </c>
      <c r="C16" s="672">
        <v>7</v>
      </c>
      <c r="D16" s="672">
        <v>23</v>
      </c>
      <c r="E16" s="672">
        <v>65</v>
      </c>
      <c r="F16" s="672">
        <v>7</v>
      </c>
      <c r="G16" s="1230"/>
      <c r="J16" s="1346"/>
    </row>
    <row r="17" spans="1:10" ht="9" customHeight="1" x14ac:dyDescent="0.2">
      <c r="A17" s="1344" t="s">
        <v>2177</v>
      </c>
      <c r="B17" s="672">
        <f t="shared" si="2"/>
        <v>50</v>
      </c>
      <c r="C17" s="672">
        <v>3</v>
      </c>
      <c r="D17" s="672">
        <v>19</v>
      </c>
      <c r="E17" s="672">
        <v>24</v>
      </c>
      <c r="F17" s="672">
        <v>4</v>
      </c>
      <c r="G17" s="1230"/>
      <c r="J17" s="1346"/>
    </row>
    <row r="18" spans="1:10" ht="9" customHeight="1" x14ac:dyDescent="0.2">
      <c r="A18" s="1282" t="s">
        <v>656</v>
      </c>
      <c r="B18" s="670">
        <f t="shared" si="2"/>
        <v>1072</v>
      </c>
      <c r="C18" s="670">
        <v>62</v>
      </c>
      <c r="D18" s="670">
        <v>313</v>
      </c>
      <c r="E18" s="670">
        <v>624</v>
      </c>
      <c r="F18" s="670">
        <v>73</v>
      </c>
      <c r="G18" s="1230"/>
      <c r="H18" s="1346"/>
      <c r="J18" s="1346"/>
    </row>
    <row r="19" spans="1:10" ht="9" customHeight="1" x14ac:dyDescent="0.2">
      <c r="A19" s="1344" t="s">
        <v>2178</v>
      </c>
      <c r="B19" s="672">
        <f t="shared" si="2"/>
        <v>229</v>
      </c>
      <c r="C19" s="672">
        <v>6</v>
      </c>
      <c r="D19" s="672">
        <v>72</v>
      </c>
      <c r="E19" s="672">
        <v>136</v>
      </c>
      <c r="F19" s="672">
        <v>15</v>
      </c>
      <c r="G19" s="1230"/>
      <c r="J19" s="1346"/>
    </row>
    <row r="20" spans="1:10" ht="9" customHeight="1" x14ac:dyDescent="0.2">
      <c r="A20" s="1344" t="s">
        <v>2179</v>
      </c>
      <c r="B20" s="672">
        <f t="shared" si="2"/>
        <v>286</v>
      </c>
      <c r="C20" s="672">
        <v>17</v>
      </c>
      <c r="D20" s="672">
        <v>78</v>
      </c>
      <c r="E20" s="672">
        <v>181</v>
      </c>
      <c r="F20" s="672">
        <v>10</v>
      </c>
      <c r="G20" s="1230"/>
      <c r="J20" s="1346"/>
    </row>
    <row r="21" spans="1:10" ht="9" customHeight="1" x14ac:dyDescent="0.2">
      <c r="A21" s="1344" t="s">
        <v>2180</v>
      </c>
      <c r="B21" s="672">
        <f t="shared" si="2"/>
        <v>191</v>
      </c>
      <c r="C21" s="672">
        <v>14</v>
      </c>
      <c r="D21" s="672">
        <v>61</v>
      </c>
      <c r="E21" s="672">
        <v>100</v>
      </c>
      <c r="F21" s="672">
        <v>16</v>
      </c>
      <c r="G21" s="1230"/>
      <c r="J21" s="1346"/>
    </row>
    <row r="22" spans="1:10" ht="9" customHeight="1" x14ac:dyDescent="0.2">
      <c r="A22" s="1344" t="s">
        <v>2181</v>
      </c>
      <c r="B22" s="672">
        <f t="shared" si="2"/>
        <v>174</v>
      </c>
      <c r="C22" s="672">
        <v>14</v>
      </c>
      <c r="D22" s="672">
        <v>50</v>
      </c>
      <c r="E22" s="672">
        <v>107</v>
      </c>
      <c r="F22" s="672">
        <v>3</v>
      </c>
      <c r="G22" s="672"/>
      <c r="J22" s="1346"/>
    </row>
    <row r="23" spans="1:10" ht="9" customHeight="1" x14ac:dyDescent="0.2">
      <c r="A23" s="1344" t="s">
        <v>2182</v>
      </c>
      <c r="B23" s="672">
        <f t="shared" si="2"/>
        <v>63</v>
      </c>
      <c r="C23" s="672">
        <v>6</v>
      </c>
      <c r="D23" s="672">
        <v>14</v>
      </c>
      <c r="E23" s="672">
        <v>35</v>
      </c>
      <c r="F23" s="672">
        <v>8</v>
      </c>
      <c r="G23" s="672"/>
      <c r="J23" s="1346"/>
    </row>
    <row r="24" spans="1:10" ht="9" customHeight="1" x14ac:dyDescent="0.2">
      <c r="A24" s="1344" t="s">
        <v>2183</v>
      </c>
      <c r="B24" s="672">
        <f t="shared" si="2"/>
        <v>129</v>
      </c>
      <c r="C24" s="672">
        <v>5</v>
      </c>
      <c r="D24" s="672">
        <v>38</v>
      </c>
      <c r="E24" s="672">
        <v>65</v>
      </c>
      <c r="F24" s="672">
        <v>21</v>
      </c>
      <c r="G24" s="672"/>
      <c r="J24" s="1346"/>
    </row>
    <row r="25" spans="1:10" ht="9" customHeight="1" x14ac:dyDescent="0.2">
      <c r="A25" s="1282" t="s">
        <v>2096</v>
      </c>
      <c r="B25" s="670">
        <f t="shared" si="2"/>
        <v>582</v>
      </c>
      <c r="C25" s="670">
        <v>28</v>
      </c>
      <c r="D25" s="670">
        <v>168</v>
      </c>
      <c r="E25" s="670">
        <v>355</v>
      </c>
      <c r="F25" s="670">
        <v>31</v>
      </c>
      <c r="G25" s="672"/>
      <c r="H25" s="1346"/>
      <c r="J25" s="1346"/>
    </row>
    <row r="26" spans="1:10" ht="9" customHeight="1" x14ac:dyDescent="0.2">
      <c r="A26" s="1344" t="s">
        <v>2184</v>
      </c>
      <c r="B26" s="672">
        <f t="shared" si="2"/>
        <v>284</v>
      </c>
      <c r="C26" s="672">
        <v>14</v>
      </c>
      <c r="D26" s="672">
        <v>82</v>
      </c>
      <c r="E26" s="672">
        <v>175</v>
      </c>
      <c r="F26" s="672">
        <v>13</v>
      </c>
      <c r="G26" s="672"/>
      <c r="J26" s="1346"/>
    </row>
    <row r="27" spans="1:10" ht="9" customHeight="1" x14ac:dyDescent="0.2">
      <c r="A27" s="1344" t="s">
        <v>2185</v>
      </c>
      <c r="B27" s="672">
        <f t="shared" si="2"/>
        <v>124</v>
      </c>
      <c r="C27" s="672">
        <v>1</v>
      </c>
      <c r="D27" s="672">
        <v>45</v>
      </c>
      <c r="E27" s="672">
        <v>75</v>
      </c>
      <c r="F27" s="672">
        <v>3</v>
      </c>
      <c r="G27" s="672"/>
      <c r="J27" s="1346"/>
    </row>
    <row r="28" spans="1:10" ht="9" customHeight="1" x14ac:dyDescent="0.2">
      <c r="A28" s="1344" t="s">
        <v>2186</v>
      </c>
      <c r="B28" s="672">
        <f t="shared" si="2"/>
        <v>174</v>
      </c>
      <c r="C28" s="672">
        <v>13</v>
      </c>
      <c r="D28" s="672">
        <v>41</v>
      </c>
      <c r="E28" s="672">
        <v>105</v>
      </c>
      <c r="F28" s="672">
        <v>15</v>
      </c>
      <c r="G28" s="672"/>
      <c r="J28" s="1346"/>
    </row>
    <row r="29" spans="1:10" ht="9" customHeight="1" x14ac:dyDescent="0.2">
      <c r="A29" s="1282" t="s">
        <v>2097</v>
      </c>
      <c r="B29" s="670">
        <f t="shared" si="2"/>
        <v>3145</v>
      </c>
      <c r="C29" s="670">
        <v>255</v>
      </c>
      <c r="D29" s="670">
        <v>399</v>
      </c>
      <c r="E29" s="670">
        <v>2431</v>
      </c>
      <c r="F29" s="670">
        <v>60</v>
      </c>
      <c r="G29" s="672"/>
      <c r="H29" s="1346"/>
      <c r="J29" s="1346"/>
    </row>
    <row r="30" spans="1:10" ht="9" customHeight="1" x14ac:dyDescent="0.2">
      <c r="A30" s="1282" t="s">
        <v>2098</v>
      </c>
      <c r="B30" s="670">
        <f t="shared" si="2"/>
        <v>645</v>
      </c>
      <c r="C30" s="670">
        <v>39</v>
      </c>
      <c r="D30" s="670">
        <v>136</v>
      </c>
      <c r="E30" s="670">
        <v>447</v>
      </c>
      <c r="F30" s="670">
        <v>23</v>
      </c>
      <c r="G30" s="672"/>
      <c r="H30" s="1346"/>
      <c r="J30" s="1346"/>
    </row>
    <row r="31" spans="1:10" ht="9" customHeight="1" x14ac:dyDescent="0.2">
      <c r="A31" s="1282" t="s">
        <v>657</v>
      </c>
      <c r="B31" s="670">
        <f t="shared" si="2"/>
        <v>385</v>
      </c>
      <c r="C31" s="670">
        <v>22</v>
      </c>
      <c r="D31" s="670">
        <v>90</v>
      </c>
      <c r="E31" s="670">
        <v>236</v>
      </c>
      <c r="F31" s="670">
        <v>37</v>
      </c>
      <c r="G31" s="672"/>
      <c r="H31" s="1346"/>
      <c r="J31" s="1346"/>
    </row>
    <row r="32" spans="1:10" ht="9" customHeight="1" x14ac:dyDescent="0.2">
      <c r="A32" s="1344" t="s">
        <v>2187</v>
      </c>
      <c r="B32" s="672">
        <f t="shared" si="2"/>
        <v>111</v>
      </c>
      <c r="C32" s="672">
        <v>5</v>
      </c>
      <c r="D32" s="672">
        <v>28</v>
      </c>
      <c r="E32" s="672">
        <v>67</v>
      </c>
      <c r="F32" s="672">
        <v>11</v>
      </c>
      <c r="G32" s="672"/>
      <c r="J32" s="1346"/>
    </row>
    <row r="33" spans="1:10" ht="9" customHeight="1" x14ac:dyDescent="0.2">
      <c r="A33" s="1344" t="s">
        <v>2188</v>
      </c>
      <c r="B33" s="672">
        <f t="shared" si="2"/>
        <v>95</v>
      </c>
      <c r="C33" s="672">
        <v>4</v>
      </c>
      <c r="D33" s="672">
        <v>17</v>
      </c>
      <c r="E33" s="672">
        <v>61</v>
      </c>
      <c r="F33" s="672">
        <v>13</v>
      </c>
      <c r="G33" s="672"/>
      <c r="J33" s="1346"/>
    </row>
    <row r="34" spans="1:10" ht="9" customHeight="1" x14ac:dyDescent="0.2">
      <c r="A34" s="1344" t="s">
        <v>2189</v>
      </c>
      <c r="B34" s="672">
        <f t="shared" si="2"/>
        <v>57</v>
      </c>
      <c r="C34" s="672">
        <v>4</v>
      </c>
      <c r="D34" s="672">
        <v>13</v>
      </c>
      <c r="E34" s="672">
        <v>37</v>
      </c>
      <c r="F34" s="672">
        <v>3</v>
      </c>
      <c r="G34" s="672"/>
      <c r="J34" s="1346"/>
    </row>
    <row r="35" spans="1:10" ht="9" customHeight="1" x14ac:dyDescent="0.2">
      <c r="A35" s="1344" t="s">
        <v>2190</v>
      </c>
      <c r="B35" s="672">
        <f t="shared" si="2"/>
        <v>122</v>
      </c>
      <c r="C35" s="672">
        <v>9</v>
      </c>
      <c r="D35" s="672">
        <v>32</v>
      </c>
      <c r="E35" s="672">
        <v>71</v>
      </c>
      <c r="F35" s="672">
        <v>10</v>
      </c>
      <c r="G35" s="672"/>
      <c r="J35" s="1346"/>
    </row>
    <row r="36" spans="1:10" ht="9" customHeight="1" x14ac:dyDescent="0.2">
      <c r="A36" s="1282" t="s">
        <v>658</v>
      </c>
      <c r="B36" s="670">
        <f t="shared" si="2"/>
        <v>495</v>
      </c>
      <c r="C36" s="670">
        <v>6</v>
      </c>
      <c r="D36" s="670">
        <v>120</v>
      </c>
      <c r="E36" s="670">
        <v>359</v>
      </c>
      <c r="F36" s="670">
        <v>10</v>
      </c>
      <c r="G36" s="672"/>
      <c r="H36" s="1346"/>
      <c r="J36" s="1346"/>
    </row>
    <row r="37" spans="1:10" ht="9" customHeight="1" x14ac:dyDescent="0.2">
      <c r="A37" s="1282" t="s">
        <v>2191</v>
      </c>
      <c r="B37" s="670">
        <f t="shared" si="2"/>
        <v>67</v>
      </c>
      <c r="C37" s="670">
        <v>0</v>
      </c>
      <c r="D37" s="670">
        <v>18</v>
      </c>
      <c r="E37" s="670">
        <v>49</v>
      </c>
      <c r="F37" s="670">
        <v>0</v>
      </c>
      <c r="G37" s="672"/>
      <c r="J37" s="1346"/>
    </row>
    <row r="38" spans="1:10" ht="9" customHeight="1" x14ac:dyDescent="0.2">
      <c r="A38" s="1282" t="s">
        <v>2192</v>
      </c>
      <c r="B38" s="670">
        <f t="shared" si="2"/>
        <v>141</v>
      </c>
      <c r="C38" s="670">
        <v>2</v>
      </c>
      <c r="D38" s="670">
        <v>19</v>
      </c>
      <c r="E38" s="670">
        <v>115</v>
      </c>
      <c r="F38" s="670">
        <v>5</v>
      </c>
      <c r="G38" s="672"/>
      <c r="J38" s="1346"/>
    </row>
    <row r="39" spans="1:10" ht="3" customHeight="1" thickBot="1" x14ac:dyDescent="0.25">
      <c r="A39" s="460"/>
      <c r="B39" s="460"/>
      <c r="C39" s="460"/>
      <c r="D39" s="460"/>
      <c r="E39" s="460"/>
      <c r="F39" s="460"/>
      <c r="G39" s="672"/>
    </row>
    <row r="40" spans="1:10" ht="9.5" hidden="1" thickTop="1" x14ac:dyDescent="0.2">
      <c r="A40" s="256" t="s">
        <v>1181</v>
      </c>
      <c r="B40" s="465"/>
      <c r="C40" s="465"/>
      <c r="D40" s="465"/>
      <c r="E40" s="465"/>
      <c r="F40" s="465"/>
      <c r="G40" s="672"/>
    </row>
    <row r="41" spans="1:10" ht="11.25" customHeight="1" thickTop="1" x14ac:dyDescent="0.2">
      <c r="A41" s="1362" t="s">
        <v>2244</v>
      </c>
      <c r="G41" s="672"/>
    </row>
    <row r="42" spans="1:10" ht="9" customHeight="1" x14ac:dyDescent="0.2"/>
    <row r="43" spans="1:10" ht="9" customHeight="1" x14ac:dyDescent="0.2"/>
    <row r="44" spans="1:10" ht="9" customHeight="1" x14ac:dyDescent="0.2"/>
    <row r="45" spans="1:10" ht="9" customHeight="1" x14ac:dyDescent="0.2"/>
    <row r="46" spans="1:10" ht="9" customHeight="1" x14ac:dyDescent="0.2"/>
    <row r="47" spans="1:10" ht="9" customHeight="1" x14ac:dyDescent="0.2"/>
    <row r="48" spans="1:10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4642B-345B-4C32-8E59-23156B996A7D}">
  <dimension ref="A1:O75"/>
  <sheetViews>
    <sheetView showGridLines="0" zoomScaleNormal="100" zoomScaleSheetLayoutView="100" workbookViewId="0">
      <selection sqref="A1:F1"/>
    </sheetView>
  </sheetViews>
  <sheetFormatPr defaultColWidth="9.54296875" defaultRowHeight="0" customHeight="1" zeroHeight="1" x14ac:dyDescent="0.2"/>
  <cols>
    <col min="1" max="1" width="24.453125" style="101" customWidth="1"/>
    <col min="2" max="2" width="9.453125" style="101" customWidth="1"/>
    <col min="3" max="3" width="9.54296875" style="101" customWidth="1"/>
    <col min="4" max="5" width="8.54296875" style="101" customWidth="1"/>
    <col min="6" max="6" width="8.453125" style="101" customWidth="1"/>
    <col min="7" max="7" width="1.453125" style="101" customWidth="1"/>
    <col min="8" max="237" width="7.54296875" style="101" customWidth="1"/>
    <col min="238" max="238" width="24.453125" style="101" customWidth="1"/>
    <col min="239" max="16384" width="9.54296875" style="101"/>
  </cols>
  <sheetData>
    <row r="1" spans="1:15" ht="26.9" customHeight="1" x14ac:dyDescent="0.2">
      <c r="A1" s="1530" t="s">
        <v>2243</v>
      </c>
      <c r="B1" s="1530"/>
      <c r="C1" s="1530"/>
      <c r="D1" s="1530"/>
      <c r="E1" s="1530"/>
      <c r="F1" s="1530"/>
      <c r="G1" s="1230"/>
    </row>
    <row r="2" spans="1:15" ht="14.15" customHeight="1" x14ac:dyDescent="0.2">
      <c r="A2" s="850">
        <v>45657</v>
      </c>
      <c r="B2" s="441"/>
      <c r="C2" s="458"/>
      <c r="D2" s="458"/>
      <c r="E2" s="458"/>
      <c r="F2" s="458"/>
      <c r="G2" s="1230"/>
    </row>
    <row r="3" spans="1:15" ht="10.4" customHeight="1" x14ac:dyDescent="0.2">
      <c r="A3" s="445" t="s">
        <v>2269</v>
      </c>
      <c r="B3" s="1551" t="s">
        <v>1</v>
      </c>
      <c r="C3" s="1553" t="s">
        <v>2193</v>
      </c>
      <c r="D3" s="1551" t="s">
        <v>2194</v>
      </c>
      <c r="E3" s="1551" t="s">
        <v>2195</v>
      </c>
      <c r="F3" s="1551" t="s">
        <v>2196</v>
      </c>
      <c r="G3" s="1230"/>
    </row>
    <row r="4" spans="1:15" ht="10.4" customHeight="1" x14ac:dyDescent="0.2">
      <c r="A4" s="459" t="s">
        <v>653</v>
      </c>
      <c r="B4" s="1552"/>
      <c r="C4" s="1552"/>
      <c r="D4" s="1552"/>
      <c r="E4" s="1552"/>
      <c r="F4" s="1566"/>
      <c r="G4" s="1230"/>
    </row>
    <row r="5" spans="1:15" ht="13" x14ac:dyDescent="0.2">
      <c r="A5" s="1127" t="s">
        <v>2169</v>
      </c>
      <c r="B5" s="670">
        <f>SUM(C5:F5)</f>
        <v>16207</v>
      </c>
      <c r="C5" s="670">
        <v>2950</v>
      </c>
      <c r="D5" s="670">
        <v>1843</v>
      </c>
      <c r="E5" s="670">
        <v>24</v>
      </c>
      <c r="F5" s="670">
        <v>11390</v>
      </c>
      <c r="G5" s="1230"/>
      <c r="J5" s="1341"/>
    </row>
    <row r="6" spans="1:15" ht="13" hidden="1" x14ac:dyDescent="0.2">
      <c r="A6" s="440" t="s">
        <v>1</v>
      </c>
      <c r="B6" s="1342">
        <v>36595</v>
      </c>
      <c r="C6" s="1342">
        <v>2950</v>
      </c>
      <c r="D6" s="1342">
        <v>1843</v>
      </c>
      <c r="E6" s="1342">
        <v>24</v>
      </c>
      <c r="F6" s="1343">
        <v>11390</v>
      </c>
      <c r="G6" s="1230"/>
    </row>
    <row r="7" spans="1:15" ht="5.15" customHeight="1" x14ac:dyDescent="0.2">
      <c r="A7" s="440"/>
      <c r="B7" s="470"/>
      <c r="G7" s="1230"/>
    </row>
    <row r="8" spans="1:15" s="438" customFormat="1" ht="9" customHeight="1" x14ac:dyDescent="0.2">
      <c r="A8" s="376" t="s">
        <v>636</v>
      </c>
      <c r="B8" s="670">
        <f>B9+B18+B25+B29+B30+B31+B36</f>
        <v>15801</v>
      </c>
      <c r="C8" s="670">
        <v>2902</v>
      </c>
      <c r="D8" s="670">
        <v>1803</v>
      </c>
      <c r="E8" s="670">
        <v>24</v>
      </c>
      <c r="F8" s="670">
        <v>11072</v>
      </c>
      <c r="G8" s="1230"/>
      <c r="H8" s="1345"/>
      <c r="I8" s="1341"/>
      <c r="J8" s="101"/>
      <c r="K8" s="101"/>
      <c r="L8" s="101"/>
      <c r="M8" s="101"/>
      <c r="N8" s="101"/>
      <c r="O8" s="101"/>
    </row>
    <row r="9" spans="1:15" ht="9" customHeight="1" x14ac:dyDescent="0.2">
      <c r="A9" s="1282" t="s">
        <v>655</v>
      </c>
      <c r="B9" s="670">
        <f t="shared" ref="B9:B38" si="0">SUM(C9:F9)</f>
        <v>4385</v>
      </c>
      <c r="C9" s="670">
        <v>925</v>
      </c>
      <c r="D9" s="670">
        <v>572</v>
      </c>
      <c r="E9" s="670">
        <v>2</v>
      </c>
      <c r="F9" s="670">
        <v>2886</v>
      </c>
      <c r="G9" s="1230"/>
      <c r="H9" s="1345"/>
      <c r="I9" s="1341"/>
    </row>
    <row r="10" spans="1:15" ht="9" customHeight="1" x14ac:dyDescent="0.2">
      <c r="A10" s="1344" t="s">
        <v>2170</v>
      </c>
      <c r="B10" s="672">
        <f t="shared" si="0"/>
        <v>299</v>
      </c>
      <c r="C10" s="672">
        <v>61</v>
      </c>
      <c r="D10" s="672">
        <v>45</v>
      </c>
      <c r="E10" s="672">
        <v>0</v>
      </c>
      <c r="F10" s="672">
        <v>193</v>
      </c>
      <c r="G10" s="1230"/>
      <c r="H10" s="1345"/>
      <c r="I10" s="1341"/>
    </row>
    <row r="11" spans="1:15" ht="9" customHeight="1" x14ac:dyDescent="0.2">
      <c r="A11" s="1344" t="s">
        <v>2171</v>
      </c>
      <c r="B11" s="672">
        <f t="shared" si="0"/>
        <v>525</v>
      </c>
      <c r="C11" s="672">
        <v>111</v>
      </c>
      <c r="D11" s="672">
        <v>53</v>
      </c>
      <c r="E11" s="672">
        <v>0</v>
      </c>
      <c r="F11" s="672">
        <v>361</v>
      </c>
      <c r="G11" s="1230"/>
      <c r="H11" s="1345"/>
      <c r="I11" s="1341"/>
    </row>
    <row r="12" spans="1:15" ht="9" customHeight="1" x14ac:dyDescent="0.2">
      <c r="A12" s="1344" t="s">
        <v>2172</v>
      </c>
      <c r="B12" s="672">
        <f t="shared" si="0"/>
        <v>417</v>
      </c>
      <c r="C12" s="672">
        <v>82</v>
      </c>
      <c r="D12" s="672">
        <v>51</v>
      </c>
      <c r="E12" s="672">
        <v>2</v>
      </c>
      <c r="F12" s="672">
        <v>282</v>
      </c>
      <c r="G12" s="1230"/>
      <c r="H12" s="1345"/>
      <c r="I12" s="1341"/>
    </row>
    <row r="13" spans="1:15" ht="9" customHeight="1" x14ac:dyDescent="0.2">
      <c r="A13" s="1344" t="s">
        <v>2173</v>
      </c>
      <c r="B13" s="672">
        <f t="shared" si="0"/>
        <v>2388</v>
      </c>
      <c r="C13" s="672">
        <v>478</v>
      </c>
      <c r="D13" s="672">
        <v>326</v>
      </c>
      <c r="E13" s="672">
        <v>0</v>
      </c>
      <c r="F13" s="672">
        <v>1584</v>
      </c>
      <c r="G13" s="1230"/>
      <c r="H13" s="1345"/>
      <c r="I13" s="1341"/>
    </row>
    <row r="14" spans="1:15" ht="9" customHeight="1" x14ac:dyDescent="0.2">
      <c r="A14" s="1344" t="s">
        <v>2174</v>
      </c>
      <c r="B14" s="672">
        <f t="shared" si="0"/>
        <v>87</v>
      </c>
      <c r="C14" s="672">
        <v>15</v>
      </c>
      <c r="D14" s="672">
        <v>7</v>
      </c>
      <c r="E14" s="672">
        <v>0</v>
      </c>
      <c r="F14" s="672">
        <v>65</v>
      </c>
      <c r="G14" s="1230"/>
      <c r="H14" s="1345"/>
      <c r="I14" s="1341"/>
    </row>
    <row r="15" spans="1:15" ht="9" customHeight="1" x14ac:dyDescent="0.2">
      <c r="A15" s="1344" t="s">
        <v>2175</v>
      </c>
      <c r="B15" s="672">
        <f t="shared" si="0"/>
        <v>341</v>
      </c>
      <c r="C15" s="672">
        <v>106</v>
      </c>
      <c r="D15" s="672">
        <v>47</v>
      </c>
      <c r="E15" s="672">
        <v>0</v>
      </c>
      <c r="F15" s="672">
        <v>188</v>
      </c>
      <c r="G15" s="1230"/>
      <c r="H15" s="1345"/>
      <c r="I15" s="1341"/>
    </row>
    <row r="16" spans="1:15" ht="9" customHeight="1" x14ac:dyDescent="0.2">
      <c r="A16" s="1344" t="s">
        <v>2176</v>
      </c>
      <c r="B16" s="672">
        <f t="shared" si="0"/>
        <v>207</v>
      </c>
      <c r="C16" s="672">
        <v>41</v>
      </c>
      <c r="D16" s="672">
        <v>23</v>
      </c>
      <c r="E16" s="672">
        <v>0</v>
      </c>
      <c r="F16" s="672">
        <v>143</v>
      </c>
      <c r="G16" s="1230"/>
      <c r="H16" s="1345"/>
      <c r="I16" s="1341"/>
    </row>
    <row r="17" spans="1:9" ht="9" customHeight="1" x14ac:dyDescent="0.2">
      <c r="A17" s="1344" t="s">
        <v>2177</v>
      </c>
      <c r="B17" s="672">
        <f t="shared" si="0"/>
        <v>121</v>
      </c>
      <c r="C17" s="672">
        <v>31</v>
      </c>
      <c r="D17" s="672">
        <v>20</v>
      </c>
      <c r="E17" s="672">
        <v>0</v>
      </c>
      <c r="F17" s="672">
        <v>70</v>
      </c>
      <c r="G17" s="1230"/>
      <c r="H17" s="1345"/>
      <c r="I17" s="1341"/>
    </row>
    <row r="18" spans="1:9" ht="9" customHeight="1" x14ac:dyDescent="0.2">
      <c r="A18" s="1282" t="s">
        <v>656</v>
      </c>
      <c r="B18" s="670">
        <f t="shared" si="0"/>
        <v>2221</v>
      </c>
      <c r="C18" s="670">
        <v>548</v>
      </c>
      <c r="D18" s="670">
        <v>311</v>
      </c>
      <c r="E18" s="670">
        <v>16</v>
      </c>
      <c r="F18" s="670">
        <v>1346</v>
      </c>
      <c r="G18" s="1230"/>
      <c r="H18" s="1345"/>
      <c r="I18" s="1341"/>
    </row>
    <row r="19" spans="1:9" ht="9" customHeight="1" x14ac:dyDescent="0.2">
      <c r="A19" s="1344" t="s">
        <v>2178</v>
      </c>
      <c r="B19" s="672">
        <f t="shared" si="0"/>
        <v>472</v>
      </c>
      <c r="C19" s="672">
        <v>136</v>
      </c>
      <c r="D19" s="672">
        <v>68</v>
      </c>
      <c r="E19" s="672">
        <v>0</v>
      </c>
      <c r="F19" s="672">
        <v>268</v>
      </c>
      <c r="G19" s="1230"/>
      <c r="H19" s="1345"/>
      <c r="I19" s="1341"/>
    </row>
    <row r="20" spans="1:9" ht="9" customHeight="1" x14ac:dyDescent="0.2">
      <c r="A20" s="1344" t="s">
        <v>2179</v>
      </c>
      <c r="B20" s="672">
        <f t="shared" si="0"/>
        <v>593</v>
      </c>
      <c r="C20" s="672">
        <v>113</v>
      </c>
      <c r="D20" s="672">
        <v>70</v>
      </c>
      <c r="E20" s="672">
        <v>16</v>
      </c>
      <c r="F20" s="672">
        <v>394</v>
      </c>
      <c r="G20" s="1230"/>
      <c r="H20" s="1345"/>
      <c r="I20" s="1341"/>
    </row>
    <row r="21" spans="1:9" ht="9" customHeight="1" x14ac:dyDescent="0.2">
      <c r="A21" s="1344" t="s">
        <v>2180</v>
      </c>
      <c r="B21" s="672">
        <f t="shared" si="0"/>
        <v>402</v>
      </c>
      <c r="C21" s="672">
        <v>114</v>
      </c>
      <c r="D21" s="672">
        <v>62</v>
      </c>
      <c r="E21" s="672">
        <v>0</v>
      </c>
      <c r="F21" s="672">
        <v>226</v>
      </c>
      <c r="G21" s="1230"/>
      <c r="H21" s="1345"/>
      <c r="I21" s="1341"/>
    </row>
    <row r="22" spans="1:9" ht="9" customHeight="1" x14ac:dyDescent="0.2">
      <c r="A22" s="1344" t="s">
        <v>2181</v>
      </c>
      <c r="B22" s="672">
        <f t="shared" si="0"/>
        <v>333</v>
      </c>
      <c r="C22" s="672">
        <v>65</v>
      </c>
      <c r="D22" s="672">
        <v>46</v>
      </c>
      <c r="E22" s="672">
        <v>0</v>
      </c>
      <c r="F22" s="672">
        <v>222</v>
      </c>
      <c r="G22" s="672"/>
      <c r="H22" s="1345"/>
      <c r="I22" s="1341"/>
    </row>
    <row r="23" spans="1:9" ht="9" customHeight="1" x14ac:dyDescent="0.2">
      <c r="A23" s="1344" t="s">
        <v>2182</v>
      </c>
      <c r="B23" s="672">
        <f t="shared" si="0"/>
        <v>131</v>
      </c>
      <c r="C23" s="672">
        <v>34</v>
      </c>
      <c r="D23" s="672">
        <v>16</v>
      </c>
      <c r="E23" s="672">
        <v>0</v>
      </c>
      <c r="F23" s="672">
        <v>81</v>
      </c>
      <c r="G23" s="672"/>
      <c r="H23" s="1345"/>
      <c r="I23" s="1341"/>
    </row>
    <row r="24" spans="1:9" ht="9" customHeight="1" x14ac:dyDescent="0.2">
      <c r="A24" s="1344" t="s">
        <v>2183</v>
      </c>
      <c r="B24" s="672">
        <f t="shared" si="0"/>
        <v>290</v>
      </c>
      <c r="C24" s="672">
        <v>86</v>
      </c>
      <c r="D24" s="672">
        <v>49</v>
      </c>
      <c r="E24" s="672">
        <v>0</v>
      </c>
      <c r="F24" s="672">
        <v>155</v>
      </c>
      <c r="G24" s="672"/>
      <c r="H24" s="1345"/>
      <c r="I24" s="1341"/>
    </row>
    <row r="25" spans="1:9" ht="9" customHeight="1" x14ac:dyDescent="0.2">
      <c r="A25" s="1282" t="s">
        <v>2096</v>
      </c>
      <c r="B25" s="670">
        <f t="shared" si="0"/>
        <v>1136</v>
      </c>
      <c r="C25" s="670">
        <v>274</v>
      </c>
      <c r="D25" s="670">
        <v>158</v>
      </c>
      <c r="E25" s="670">
        <v>0</v>
      </c>
      <c r="F25" s="670">
        <v>704</v>
      </c>
      <c r="G25" s="672"/>
      <c r="H25" s="1345"/>
      <c r="I25" s="1341"/>
    </row>
    <row r="26" spans="1:9" ht="9" customHeight="1" x14ac:dyDescent="0.2">
      <c r="A26" s="1344" t="s">
        <v>2184</v>
      </c>
      <c r="B26" s="672">
        <f t="shared" si="0"/>
        <v>536</v>
      </c>
      <c r="C26" s="672">
        <v>135</v>
      </c>
      <c r="D26" s="672">
        <v>66</v>
      </c>
      <c r="E26" s="672">
        <v>0</v>
      </c>
      <c r="F26" s="672">
        <v>335</v>
      </c>
      <c r="G26" s="672"/>
      <c r="H26" s="1345"/>
      <c r="I26" s="1341"/>
    </row>
    <row r="27" spans="1:9" ht="9" customHeight="1" x14ac:dyDescent="0.2">
      <c r="A27" s="1344" t="s">
        <v>2185</v>
      </c>
      <c r="B27" s="672">
        <f t="shared" si="0"/>
        <v>274</v>
      </c>
      <c r="C27" s="672">
        <v>62</v>
      </c>
      <c r="D27" s="672">
        <v>43</v>
      </c>
      <c r="E27" s="672">
        <v>0</v>
      </c>
      <c r="F27" s="672">
        <v>169</v>
      </c>
      <c r="G27" s="672"/>
      <c r="H27" s="1345"/>
      <c r="I27" s="1341"/>
    </row>
    <row r="28" spans="1:9" ht="9" customHeight="1" x14ac:dyDescent="0.2">
      <c r="A28" s="1344" t="s">
        <v>2186</v>
      </c>
      <c r="B28" s="672">
        <f t="shared" si="0"/>
        <v>326</v>
      </c>
      <c r="C28" s="672">
        <v>77</v>
      </c>
      <c r="D28" s="672">
        <v>49</v>
      </c>
      <c r="E28" s="672">
        <v>0</v>
      </c>
      <c r="F28" s="672">
        <v>200</v>
      </c>
      <c r="G28" s="672"/>
      <c r="H28" s="1345"/>
      <c r="I28" s="1341"/>
    </row>
    <row r="29" spans="1:9" ht="9" customHeight="1" x14ac:dyDescent="0.2">
      <c r="A29" s="1282" t="s">
        <v>2097</v>
      </c>
      <c r="B29" s="670">
        <f t="shared" si="0"/>
        <v>5071</v>
      </c>
      <c r="C29" s="670">
        <v>592</v>
      </c>
      <c r="D29" s="670">
        <v>408</v>
      </c>
      <c r="E29" s="670">
        <v>6</v>
      </c>
      <c r="F29" s="670">
        <v>4065</v>
      </c>
      <c r="G29" s="672"/>
      <c r="H29" s="1345"/>
      <c r="I29" s="1341"/>
    </row>
    <row r="30" spans="1:9" ht="9" customHeight="1" x14ac:dyDescent="0.2">
      <c r="A30" s="1282" t="s">
        <v>2098</v>
      </c>
      <c r="B30" s="670">
        <f t="shared" si="0"/>
        <v>1203</v>
      </c>
      <c r="C30" s="670">
        <v>216</v>
      </c>
      <c r="D30" s="670">
        <v>141</v>
      </c>
      <c r="E30" s="670">
        <v>0</v>
      </c>
      <c r="F30" s="670">
        <v>846</v>
      </c>
      <c r="G30" s="672"/>
      <c r="H30" s="1345"/>
      <c r="I30" s="1341"/>
    </row>
    <row r="31" spans="1:9" ht="9" customHeight="1" x14ac:dyDescent="0.2">
      <c r="A31" s="1282" t="s">
        <v>657</v>
      </c>
      <c r="B31" s="670">
        <f t="shared" si="0"/>
        <v>793</v>
      </c>
      <c r="C31" s="670">
        <v>184</v>
      </c>
      <c r="D31" s="670">
        <v>96</v>
      </c>
      <c r="E31" s="670">
        <v>0</v>
      </c>
      <c r="F31" s="670">
        <v>513</v>
      </c>
      <c r="G31" s="672"/>
      <c r="H31" s="1345"/>
      <c r="I31" s="1341"/>
    </row>
    <row r="32" spans="1:9" ht="9" customHeight="1" x14ac:dyDescent="0.2">
      <c r="A32" s="1344" t="s">
        <v>2187</v>
      </c>
      <c r="B32" s="672">
        <f t="shared" si="0"/>
        <v>218</v>
      </c>
      <c r="C32" s="672">
        <v>58</v>
      </c>
      <c r="D32" s="672">
        <v>26</v>
      </c>
      <c r="E32" s="672">
        <v>0</v>
      </c>
      <c r="F32" s="672">
        <v>134</v>
      </c>
      <c r="G32" s="672"/>
      <c r="H32" s="1345"/>
      <c r="I32" s="1341"/>
    </row>
    <row r="33" spans="1:9" ht="9" customHeight="1" x14ac:dyDescent="0.2">
      <c r="A33" s="1344" t="s">
        <v>2188</v>
      </c>
      <c r="B33" s="672">
        <f t="shared" si="0"/>
        <v>210</v>
      </c>
      <c r="C33" s="672">
        <v>50</v>
      </c>
      <c r="D33" s="672">
        <v>22</v>
      </c>
      <c r="E33" s="672">
        <v>0</v>
      </c>
      <c r="F33" s="672">
        <v>138</v>
      </c>
      <c r="G33" s="672"/>
      <c r="H33" s="1345"/>
      <c r="I33" s="1341"/>
    </row>
    <row r="34" spans="1:9" ht="9" customHeight="1" x14ac:dyDescent="0.2">
      <c r="A34" s="1344" t="s">
        <v>2189</v>
      </c>
      <c r="B34" s="672">
        <f t="shared" si="0"/>
        <v>115</v>
      </c>
      <c r="C34" s="672">
        <v>19</v>
      </c>
      <c r="D34" s="672">
        <v>13</v>
      </c>
      <c r="E34" s="672">
        <v>0</v>
      </c>
      <c r="F34" s="672">
        <v>83</v>
      </c>
      <c r="G34" s="672"/>
      <c r="H34" s="1345"/>
      <c r="I34" s="1341"/>
    </row>
    <row r="35" spans="1:9" ht="9" customHeight="1" x14ac:dyDescent="0.2">
      <c r="A35" s="1344" t="s">
        <v>2190</v>
      </c>
      <c r="B35" s="672">
        <f t="shared" si="0"/>
        <v>250</v>
      </c>
      <c r="C35" s="672">
        <v>57</v>
      </c>
      <c r="D35" s="672">
        <v>35</v>
      </c>
      <c r="E35" s="672">
        <v>0</v>
      </c>
      <c r="F35" s="672">
        <v>158</v>
      </c>
      <c r="G35" s="672"/>
      <c r="H35" s="1345"/>
      <c r="I35" s="1341"/>
    </row>
    <row r="36" spans="1:9" ht="9" customHeight="1" x14ac:dyDescent="0.2">
      <c r="A36" s="1282" t="s">
        <v>658</v>
      </c>
      <c r="B36" s="670">
        <f t="shared" si="0"/>
        <v>992</v>
      </c>
      <c r="C36" s="670">
        <v>163</v>
      </c>
      <c r="D36" s="670">
        <v>117</v>
      </c>
      <c r="E36" s="670">
        <v>0</v>
      </c>
      <c r="F36" s="670">
        <v>712</v>
      </c>
      <c r="G36" s="672"/>
      <c r="H36" s="1345"/>
      <c r="I36" s="1341"/>
    </row>
    <row r="37" spans="1:9" ht="9" customHeight="1" x14ac:dyDescent="0.2">
      <c r="A37" s="1282" t="s">
        <v>2191</v>
      </c>
      <c r="B37" s="670">
        <f t="shared" si="0"/>
        <v>136</v>
      </c>
      <c r="C37" s="670">
        <v>18</v>
      </c>
      <c r="D37" s="670">
        <v>18</v>
      </c>
      <c r="E37" s="670">
        <v>0</v>
      </c>
      <c r="F37" s="670">
        <v>100</v>
      </c>
      <c r="G37" s="672"/>
      <c r="H37" s="1345"/>
      <c r="I37" s="1341"/>
    </row>
    <row r="38" spans="1:9" ht="9" customHeight="1" x14ac:dyDescent="0.2">
      <c r="A38" s="1282" t="s">
        <v>2192</v>
      </c>
      <c r="B38" s="670">
        <f t="shared" si="0"/>
        <v>270</v>
      </c>
      <c r="C38" s="670">
        <v>30</v>
      </c>
      <c r="D38" s="670">
        <v>22</v>
      </c>
      <c r="E38" s="670">
        <v>0</v>
      </c>
      <c r="F38" s="670">
        <v>218</v>
      </c>
      <c r="G38" s="672"/>
      <c r="H38" s="1345"/>
      <c r="I38" s="1341"/>
    </row>
    <row r="39" spans="1:9" ht="3" customHeight="1" thickBot="1" x14ac:dyDescent="0.25">
      <c r="A39" s="460"/>
      <c r="B39" s="460"/>
      <c r="C39" s="460"/>
      <c r="D39" s="460"/>
      <c r="E39" s="460"/>
      <c r="F39" s="460"/>
      <c r="G39" s="672"/>
    </row>
    <row r="40" spans="1:9" ht="9.5" hidden="1" thickTop="1" x14ac:dyDescent="0.2">
      <c r="A40" s="256" t="s">
        <v>1181</v>
      </c>
      <c r="B40" s="465"/>
      <c r="C40" s="465"/>
      <c r="D40" s="465"/>
      <c r="E40" s="465"/>
      <c r="F40" s="465"/>
      <c r="G40" s="672"/>
    </row>
    <row r="41" spans="1:9" ht="11.25" customHeight="1" thickTop="1" x14ac:dyDescent="0.2">
      <c r="A41" s="887" t="s">
        <v>2244</v>
      </c>
      <c r="G41" s="672"/>
    </row>
    <row r="42" spans="1:9" ht="9" customHeight="1" x14ac:dyDescent="0.2"/>
    <row r="43" spans="1:9" ht="9" customHeight="1" x14ac:dyDescent="0.2"/>
    <row r="44" spans="1:9" ht="9" customHeight="1" x14ac:dyDescent="0.2"/>
    <row r="45" spans="1:9" ht="9" customHeight="1" x14ac:dyDescent="0.2"/>
    <row r="46" spans="1:9" ht="9" customHeight="1" x14ac:dyDescent="0.2"/>
    <row r="47" spans="1:9" ht="9" customHeight="1" x14ac:dyDescent="0.2"/>
    <row r="48" spans="1:9" ht="9" customHeight="1" x14ac:dyDescent="0.2"/>
    <row r="49" ht="9" customHeight="1" x14ac:dyDescent="0.2"/>
    <row r="50" ht="9" customHeight="1" x14ac:dyDescent="0.2"/>
    <row r="51" ht="9" customHeight="1" x14ac:dyDescent="0.2"/>
    <row r="52" ht="9" customHeight="1" x14ac:dyDescent="0.2"/>
    <row r="53" ht="9" customHeight="1" x14ac:dyDescent="0.2"/>
    <row r="54" ht="9" customHeight="1" x14ac:dyDescent="0.2"/>
    <row r="55" ht="9" customHeight="1" x14ac:dyDescent="0.2"/>
    <row r="56" ht="9" customHeight="1" x14ac:dyDescent="0.2"/>
    <row r="57" ht="9" customHeight="1" x14ac:dyDescent="0.2"/>
    <row r="58" ht="9" customHeight="1" x14ac:dyDescent="0.2"/>
    <row r="59" ht="9" customHeight="1" x14ac:dyDescent="0.2"/>
    <row r="60" ht="9" customHeight="1" x14ac:dyDescent="0.2"/>
    <row r="61" ht="9" customHeight="1" x14ac:dyDescent="0.2"/>
    <row r="62" ht="9" customHeight="1" x14ac:dyDescent="0.2"/>
    <row r="63" ht="9" customHeight="1" x14ac:dyDescent="0.2"/>
    <row r="64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Sheet84"/>
  <dimension ref="A1:M91"/>
  <sheetViews>
    <sheetView showGridLines="0" showRuler="0" zoomScaleNormal="100" zoomScaleSheetLayoutView="100" workbookViewId="0">
      <selection sqref="A1:M1"/>
    </sheetView>
  </sheetViews>
  <sheetFormatPr defaultColWidth="12.54296875" defaultRowHeight="9" x14ac:dyDescent="0.2"/>
  <cols>
    <col min="1" max="3" width="2.54296875" style="126" customWidth="1"/>
    <col min="4" max="4" width="8.453125" style="126" customWidth="1"/>
    <col min="5" max="5" width="6" style="126" customWidth="1"/>
    <col min="6" max="7" width="9.54296875" style="126" customWidth="1"/>
    <col min="8" max="8" width="6" style="160" bestFit="1" customWidth="1"/>
    <col min="9" max="10" width="10.453125" style="160" customWidth="1"/>
    <col min="11" max="11" width="5.453125" style="160" customWidth="1"/>
    <col min="12" max="12" width="9" style="160" customWidth="1"/>
    <col min="13" max="13" width="9.54296875" style="160" customWidth="1"/>
    <col min="14" max="16384" width="12.54296875" style="126"/>
  </cols>
  <sheetData>
    <row r="1" spans="1:13" ht="15" customHeight="1" x14ac:dyDescent="0.2">
      <c r="A1" s="1569" t="s">
        <v>1494</v>
      </c>
      <c r="B1" s="1569"/>
      <c r="C1" s="1569"/>
      <c r="D1" s="1569"/>
      <c r="E1" s="1569"/>
      <c r="F1" s="1569"/>
      <c r="G1" s="1569"/>
      <c r="H1" s="1569"/>
      <c r="I1" s="1569"/>
      <c r="J1" s="1569"/>
      <c r="K1" s="1569"/>
      <c r="L1" s="1569"/>
      <c r="M1" s="1569"/>
    </row>
    <row r="2" spans="1:13" ht="12.75" customHeight="1" x14ac:dyDescent="0.2">
      <c r="A2" s="1570">
        <v>2024</v>
      </c>
      <c r="B2" s="1571"/>
      <c r="F2" s="159"/>
      <c r="I2" s="161"/>
      <c r="L2" s="161"/>
    </row>
    <row r="3" spans="1:13" ht="10.4" customHeight="1" x14ac:dyDescent="0.2">
      <c r="A3" s="1572" t="s">
        <v>771</v>
      </c>
      <c r="B3" s="1572"/>
      <c r="C3" s="1572"/>
      <c r="D3" s="1573"/>
      <c r="E3" s="1574" t="s">
        <v>1</v>
      </c>
      <c r="F3" s="1575"/>
      <c r="G3" s="1576"/>
      <c r="H3" s="1574" t="s">
        <v>772</v>
      </c>
      <c r="I3" s="1575"/>
      <c r="J3" s="1576"/>
      <c r="K3" s="1574" t="s">
        <v>773</v>
      </c>
      <c r="L3" s="1575"/>
      <c r="M3" s="1575"/>
    </row>
    <row r="4" spans="1:13" ht="10.4" customHeight="1" x14ac:dyDescent="0.2">
      <c r="A4" s="1572"/>
      <c r="B4" s="1572"/>
      <c r="C4" s="1572"/>
      <c r="D4" s="1573"/>
      <c r="E4" s="337" t="s">
        <v>249</v>
      </c>
      <c r="F4" s="337" t="s">
        <v>774</v>
      </c>
      <c r="G4" s="338" t="s">
        <v>775</v>
      </c>
      <c r="H4" s="337" t="s">
        <v>249</v>
      </c>
      <c r="I4" s="337" t="s">
        <v>774</v>
      </c>
      <c r="J4" s="338" t="s">
        <v>775</v>
      </c>
      <c r="K4" s="337" t="s">
        <v>249</v>
      </c>
      <c r="L4" s="337" t="s">
        <v>774</v>
      </c>
      <c r="M4" s="338" t="s">
        <v>775</v>
      </c>
    </row>
    <row r="5" spans="1:13" ht="3.75" customHeight="1" x14ac:dyDescent="0.2">
      <c r="H5" s="126"/>
      <c r="I5" s="126"/>
      <c r="J5" s="126"/>
      <c r="K5" s="126"/>
      <c r="L5" s="126"/>
      <c r="M5" s="126"/>
    </row>
    <row r="6" spans="1:13" ht="9" customHeight="1" x14ac:dyDescent="0.2">
      <c r="A6" s="892"/>
      <c r="B6" s="892"/>
      <c r="C6" s="892"/>
      <c r="D6" s="892"/>
      <c r="E6" s="1567" t="s">
        <v>1</v>
      </c>
      <c r="F6" s="1567"/>
      <c r="G6" s="1567"/>
      <c r="H6" s="1567"/>
      <c r="I6" s="1567"/>
      <c r="J6" s="1567"/>
      <c r="K6" s="1567"/>
      <c r="L6" s="1567"/>
      <c r="M6" s="1567"/>
    </row>
    <row r="7" spans="1:13" ht="9" customHeight="1" x14ac:dyDescent="0.2">
      <c r="A7" s="135" t="s">
        <v>278</v>
      </c>
      <c r="B7" s="135"/>
      <c r="C7" s="135"/>
      <c r="D7" s="135"/>
      <c r="E7" s="1202">
        <v>26882</v>
      </c>
      <c r="F7" s="1202">
        <v>482325830</v>
      </c>
      <c r="G7" s="1202">
        <v>541254180</v>
      </c>
      <c r="H7" s="1202">
        <v>23388</v>
      </c>
      <c r="I7" s="1202">
        <v>463776243</v>
      </c>
      <c r="J7" s="1202">
        <v>377910867</v>
      </c>
      <c r="K7" s="1202">
        <v>3494</v>
      </c>
      <c r="L7" s="1202">
        <v>18549587</v>
      </c>
      <c r="M7" s="1202">
        <v>163343313</v>
      </c>
    </row>
    <row r="8" spans="1:13" ht="9" customHeight="1" x14ac:dyDescent="0.2">
      <c r="A8" s="135"/>
      <c r="B8" s="135" t="s">
        <v>279</v>
      </c>
      <c r="C8" s="135"/>
      <c r="D8" s="135"/>
      <c r="E8" s="1202">
        <v>19208</v>
      </c>
      <c r="F8" s="1202">
        <v>436266914</v>
      </c>
      <c r="G8" s="1202">
        <v>425937789</v>
      </c>
      <c r="H8" s="1202">
        <v>18047</v>
      </c>
      <c r="I8" s="1202">
        <v>427946840</v>
      </c>
      <c r="J8" s="1202">
        <v>348578673</v>
      </c>
      <c r="K8" s="1202">
        <v>1161</v>
      </c>
      <c r="L8" s="1202">
        <v>8320074</v>
      </c>
      <c r="M8" s="1202">
        <v>77359116</v>
      </c>
    </row>
    <row r="9" spans="1:13" ht="9" customHeight="1" x14ac:dyDescent="0.2">
      <c r="C9" s="126" t="s">
        <v>578</v>
      </c>
      <c r="E9" s="44">
        <v>1923</v>
      </c>
      <c r="F9" s="44">
        <v>18634118</v>
      </c>
      <c r="G9" s="44">
        <v>12916543</v>
      </c>
      <c r="H9" s="1130">
        <v>1923</v>
      </c>
      <c r="I9" s="1130">
        <v>18634118</v>
      </c>
      <c r="J9" s="1130">
        <v>12916543</v>
      </c>
      <c r="K9" s="1130">
        <v>0</v>
      </c>
      <c r="L9" s="1130">
        <v>0</v>
      </c>
      <c r="M9" s="1130">
        <v>0</v>
      </c>
    </row>
    <row r="10" spans="1:13" ht="9" customHeight="1" x14ac:dyDescent="0.2">
      <c r="C10" s="126" t="s">
        <v>776</v>
      </c>
      <c r="E10" s="44">
        <v>16</v>
      </c>
      <c r="F10" s="44">
        <v>81046</v>
      </c>
      <c r="G10" s="44">
        <v>56384</v>
      </c>
      <c r="H10" s="1130">
        <v>16</v>
      </c>
      <c r="I10" s="1130">
        <v>81046</v>
      </c>
      <c r="J10" s="1130">
        <v>56384</v>
      </c>
      <c r="K10" s="1130">
        <v>0</v>
      </c>
      <c r="L10" s="1130">
        <v>0</v>
      </c>
      <c r="M10" s="1130">
        <v>0</v>
      </c>
    </row>
    <row r="11" spans="1:13" ht="9" customHeight="1" x14ac:dyDescent="0.2">
      <c r="C11" s="126" t="s">
        <v>777</v>
      </c>
      <c r="E11" s="44">
        <v>886</v>
      </c>
      <c r="F11" s="44">
        <v>4663286</v>
      </c>
      <c r="G11" s="44">
        <v>3208155</v>
      </c>
      <c r="H11" s="1130">
        <v>886</v>
      </c>
      <c r="I11" s="1130">
        <v>4663286</v>
      </c>
      <c r="J11" s="1130">
        <v>3208155</v>
      </c>
      <c r="K11" s="1130">
        <v>0</v>
      </c>
      <c r="L11" s="1130">
        <v>0</v>
      </c>
      <c r="M11" s="1130">
        <v>0</v>
      </c>
    </row>
    <row r="12" spans="1:13" ht="9" customHeight="1" x14ac:dyDescent="0.2">
      <c r="C12" s="126" t="s">
        <v>778</v>
      </c>
      <c r="E12" s="44">
        <v>4577</v>
      </c>
      <c r="F12" s="44">
        <v>62941546</v>
      </c>
      <c r="G12" s="44">
        <v>69963948</v>
      </c>
      <c r="H12" s="1130">
        <v>4265</v>
      </c>
      <c r="I12" s="1130">
        <v>60595435</v>
      </c>
      <c r="J12" s="1130">
        <v>52012346</v>
      </c>
      <c r="K12" s="1130">
        <v>312</v>
      </c>
      <c r="L12" s="1130">
        <v>2346111</v>
      </c>
      <c r="M12" s="1130">
        <v>17951602</v>
      </c>
    </row>
    <row r="13" spans="1:13" ht="9" customHeight="1" x14ac:dyDescent="0.2">
      <c r="C13" s="126" t="s">
        <v>335</v>
      </c>
      <c r="E13" s="44">
        <v>4537</v>
      </c>
      <c r="F13" s="44">
        <v>75715524</v>
      </c>
      <c r="G13" s="44">
        <v>109507621</v>
      </c>
      <c r="H13" s="1130">
        <v>3793</v>
      </c>
      <c r="I13" s="1130">
        <v>69952422</v>
      </c>
      <c r="J13" s="1130">
        <v>51853953</v>
      </c>
      <c r="K13" s="1130">
        <v>744</v>
      </c>
      <c r="L13" s="1130">
        <v>5763102</v>
      </c>
      <c r="M13" s="1130">
        <v>57653668</v>
      </c>
    </row>
    <row r="14" spans="1:13" ht="9" customHeight="1" x14ac:dyDescent="0.2">
      <c r="C14" s="126" t="s">
        <v>779</v>
      </c>
      <c r="E14" s="44">
        <v>93</v>
      </c>
      <c r="F14" s="44">
        <v>189326</v>
      </c>
      <c r="G14" s="44">
        <v>1572966</v>
      </c>
      <c r="H14" s="1130">
        <v>12</v>
      </c>
      <c r="I14" s="1130">
        <v>16672</v>
      </c>
      <c r="J14" s="1130">
        <v>14644</v>
      </c>
      <c r="K14" s="1130">
        <v>81</v>
      </c>
      <c r="L14" s="1130">
        <v>172654</v>
      </c>
      <c r="M14" s="1130">
        <v>1558322</v>
      </c>
    </row>
    <row r="15" spans="1:13" ht="9" customHeight="1" x14ac:dyDescent="0.2">
      <c r="C15" s="126" t="s">
        <v>589</v>
      </c>
      <c r="E15" s="44">
        <v>3205</v>
      </c>
      <c r="F15" s="44">
        <v>46987386</v>
      </c>
      <c r="G15" s="44">
        <v>46564198</v>
      </c>
      <c r="H15" s="1130">
        <v>3199</v>
      </c>
      <c r="I15" s="1130">
        <v>46968458</v>
      </c>
      <c r="J15" s="1130">
        <v>46423802</v>
      </c>
      <c r="K15" s="1130">
        <v>6</v>
      </c>
      <c r="L15" s="1130">
        <v>18928</v>
      </c>
      <c r="M15" s="1130">
        <v>140396</v>
      </c>
    </row>
    <row r="16" spans="1:13" ht="9" customHeight="1" x14ac:dyDescent="0.2">
      <c r="C16" s="126" t="s">
        <v>780</v>
      </c>
      <c r="E16" s="44">
        <v>3631</v>
      </c>
      <c r="F16" s="44">
        <v>224740125</v>
      </c>
      <c r="G16" s="44">
        <v>180164796</v>
      </c>
      <c r="H16" s="1130">
        <v>3631</v>
      </c>
      <c r="I16" s="1130">
        <v>224740125</v>
      </c>
      <c r="J16" s="1130">
        <v>180164796</v>
      </c>
      <c r="K16" s="1130">
        <v>0</v>
      </c>
      <c r="L16" s="1130">
        <v>0</v>
      </c>
      <c r="M16" s="1130">
        <v>0</v>
      </c>
    </row>
    <row r="17" spans="2:13" ht="9" customHeight="1" x14ac:dyDescent="0.2">
      <c r="C17" s="126" t="s">
        <v>590</v>
      </c>
      <c r="E17" s="44">
        <v>340</v>
      </c>
      <c r="F17" s="44">
        <v>2314557</v>
      </c>
      <c r="G17" s="44">
        <v>1983178</v>
      </c>
      <c r="H17" s="1130">
        <v>322</v>
      </c>
      <c r="I17" s="1130">
        <v>2295278</v>
      </c>
      <c r="J17" s="1130">
        <v>1928050</v>
      </c>
      <c r="K17" s="1130">
        <v>18</v>
      </c>
      <c r="L17" s="1130">
        <v>19279</v>
      </c>
      <c r="M17" s="1130">
        <v>55128</v>
      </c>
    </row>
    <row r="18" spans="2:13" ht="9" customHeight="1" x14ac:dyDescent="0.2">
      <c r="B18" s="135" t="s">
        <v>781</v>
      </c>
      <c r="C18" s="135"/>
      <c r="D18" s="135"/>
      <c r="E18" s="41">
        <v>5026</v>
      </c>
      <c r="F18" s="41">
        <v>30964319</v>
      </c>
      <c r="G18" s="41">
        <v>40790973</v>
      </c>
      <c r="H18" s="1202">
        <v>4654</v>
      </c>
      <c r="I18" s="1202">
        <v>28988439</v>
      </c>
      <c r="J18" s="1202">
        <v>23727187</v>
      </c>
      <c r="K18" s="1202">
        <v>372</v>
      </c>
      <c r="L18" s="1202">
        <v>1975880</v>
      </c>
      <c r="M18" s="1202">
        <v>17063786</v>
      </c>
    </row>
    <row r="19" spans="2:13" ht="9" customHeight="1" x14ac:dyDescent="0.2">
      <c r="C19" s="126" t="s">
        <v>782</v>
      </c>
      <c r="E19" s="44">
        <v>593</v>
      </c>
      <c r="F19" s="44">
        <v>1346213</v>
      </c>
      <c r="G19" s="44">
        <v>1138255</v>
      </c>
      <c r="H19" s="1130">
        <v>575</v>
      </c>
      <c r="I19" s="1130">
        <v>1321439</v>
      </c>
      <c r="J19" s="1130">
        <v>994107</v>
      </c>
      <c r="K19" s="1130">
        <v>18</v>
      </c>
      <c r="L19" s="1130">
        <v>24774</v>
      </c>
      <c r="M19" s="1130">
        <v>144148</v>
      </c>
    </row>
    <row r="20" spans="2:13" ht="9" customHeight="1" x14ac:dyDescent="0.2">
      <c r="C20" s="126" t="s">
        <v>1910</v>
      </c>
      <c r="E20" s="44">
        <v>40</v>
      </c>
      <c r="F20" s="44">
        <v>23244</v>
      </c>
      <c r="G20" s="44">
        <v>20712</v>
      </c>
      <c r="H20" s="1130">
        <v>40</v>
      </c>
      <c r="I20" s="1130">
        <v>23244</v>
      </c>
      <c r="J20" s="1130">
        <v>20712</v>
      </c>
      <c r="K20" s="1130">
        <v>0</v>
      </c>
      <c r="L20" s="1130">
        <v>0</v>
      </c>
      <c r="M20" s="1130">
        <v>0</v>
      </c>
    </row>
    <row r="21" spans="2:13" ht="9" customHeight="1" x14ac:dyDescent="0.2">
      <c r="C21" s="126" t="s">
        <v>341</v>
      </c>
      <c r="E21" s="44">
        <v>746</v>
      </c>
      <c r="F21" s="44">
        <v>1826306</v>
      </c>
      <c r="G21" s="44">
        <v>2850398</v>
      </c>
      <c r="H21" s="1130">
        <v>688</v>
      </c>
      <c r="I21" s="1130">
        <v>1676394</v>
      </c>
      <c r="J21" s="1130">
        <v>1332284</v>
      </c>
      <c r="K21" s="1130">
        <v>58</v>
      </c>
      <c r="L21" s="1130">
        <v>149912</v>
      </c>
      <c r="M21" s="1130">
        <v>1518114</v>
      </c>
    </row>
    <row r="22" spans="2:13" ht="9" customHeight="1" x14ac:dyDescent="0.2">
      <c r="C22" s="126" t="s">
        <v>783</v>
      </c>
      <c r="E22" s="44">
        <v>158</v>
      </c>
      <c r="F22" s="44">
        <v>298006</v>
      </c>
      <c r="G22" s="44">
        <v>259874</v>
      </c>
      <c r="H22" s="1130">
        <v>152</v>
      </c>
      <c r="I22" s="1130">
        <v>292860</v>
      </c>
      <c r="J22" s="1130">
        <v>237362</v>
      </c>
      <c r="K22" s="1130">
        <v>6</v>
      </c>
      <c r="L22" s="1130">
        <v>5146</v>
      </c>
      <c r="M22" s="1130">
        <v>22512</v>
      </c>
    </row>
    <row r="23" spans="2:13" ht="9" customHeight="1" x14ac:dyDescent="0.2">
      <c r="C23" s="126" t="s">
        <v>881</v>
      </c>
      <c r="E23" s="1130">
        <v>10</v>
      </c>
      <c r="F23" s="1130">
        <v>8330</v>
      </c>
      <c r="G23" s="1130">
        <v>3830</v>
      </c>
      <c r="H23" s="474">
        <v>10</v>
      </c>
      <c r="I23" s="474">
        <v>8330</v>
      </c>
      <c r="J23" s="474">
        <v>3830</v>
      </c>
      <c r="K23" s="1130">
        <v>0</v>
      </c>
      <c r="L23" s="1130">
        <v>0</v>
      </c>
      <c r="M23" s="1130">
        <v>0</v>
      </c>
    </row>
    <row r="24" spans="2:13" ht="9" customHeight="1" x14ac:dyDescent="0.2">
      <c r="C24" s="126" t="s">
        <v>339</v>
      </c>
      <c r="E24" s="44">
        <v>1475</v>
      </c>
      <c r="F24" s="44">
        <v>19947451</v>
      </c>
      <c r="G24" s="44">
        <v>27650875</v>
      </c>
      <c r="H24" s="1130">
        <v>1305</v>
      </c>
      <c r="I24" s="1130">
        <v>18511773</v>
      </c>
      <c r="J24" s="1130">
        <v>15470503</v>
      </c>
      <c r="K24" s="1130">
        <v>170</v>
      </c>
      <c r="L24" s="1130">
        <v>1435678</v>
      </c>
      <c r="M24" s="1130">
        <v>12180372</v>
      </c>
    </row>
    <row r="25" spans="2:13" ht="9" customHeight="1" x14ac:dyDescent="0.2">
      <c r="C25" s="126" t="s">
        <v>784</v>
      </c>
      <c r="E25" s="44">
        <v>222</v>
      </c>
      <c r="F25" s="44">
        <v>512298</v>
      </c>
      <c r="G25" s="44">
        <v>501828</v>
      </c>
      <c r="H25" s="1130">
        <v>214</v>
      </c>
      <c r="I25" s="1130">
        <v>499720</v>
      </c>
      <c r="J25" s="1130">
        <v>424238</v>
      </c>
      <c r="K25" s="1130">
        <v>8</v>
      </c>
      <c r="L25" s="1130">
        <v>12578</v>
      </c>
      <c r="M25" s="1130">
        <v>77590</v>
      </c>
    </row>
    <row r="26" spans="2:13" ht="9" customHeight="1" x14ac:dyDescent="0.2">
      <c r="C26" s="126" t="s">
        <v>785</v>
      </c>
      <c r="E26" s="44">
        <v>966</v>
      </c>
      <c r="F26" s="44">
        <v>5204789</v>
      </c>
      <c r="G26" s="44">
        <v>6603103</v>
      </c>
      <c r="H26" s="1130">
        <v>894</v>
      </c>
      <c r="I26" s="1130">
        <v>4916711</v>
      </c>
      <c r="J26" s="1130">
        <v>3857659</v>
      </c>
      <c r="K26" s="1130">
        <v>72</v>
      </c>
      <c r="L26" s="1130">
        <v>288078</v>
      </c>
      <c r="M26" s="1130">
        <v>2745444</v>
      </c>
    </row>
    <row r="27" spans="2:13" ht="9" customHeight="1" x14ac:dyDescent="0.2">
      <c r="C27" s="126" t="s">
        <v>786</v>
      </c>
      <c r="E27" s="44">
        <v>408</v>
      </c>
      <c r="F27" s="44">
        <v>1270438</v>
      </c>
      <c r="G27" s="44">
        <v>1120038</v>
      </c>
      <c r="H27" s="1130">
        <v>390</v>
      </c>
      <c r="I27" s="1130">
        <v>1245328</v>
      </c>
      <c r="J27" s="1130">
        <v>970160</v>
      </c>
      <c r="K27" s="1130">
        <v>18</v>
      </c>
      <c r="L27" s="1130">
        <v>25110</v>
      </c>
      <c r="M27" s="1130">
        <v>149878</v>
      </c>
    </row>
    <row r="28" spans="2:13" ht="9" customHeight="1" x14ac:dyDescent="0.2">
      <c r="C28" s="126" t="s">
        <v>787</v>
      </c>
      <c r="E28" s="44">
        <v>264</v>
      </c>
      <c r="F28" s="44">
        <v>439070</v>
      </c>
      <c r="G28" s="44">
        <v>514908</v>
      </c>
      <c r="H28" s="1130">
        <v>244</v>
      </c>
      <c r="I28" s="1130">
        <v>409002</v>
      </c>
      <c r="J28" s="1130">
        <v>320482</v>
      </c>
      <c r="K28" s="1130">
        <v>20</v>
      </c>
      <c r="L28" s="1130">
        <v>30068</v>
      </c>
      <c r="M28" s="1130">
        <v>194426</v>
      </c>
    </row>
    <row r="29" spans="2:13" ht="9" customHeight="1" x14ac:dyDescent="0.2">
      <c r="C29" s="126" t="s">
        <v>883</v>
      </c>
      <c r="E29" s="44">
        <v>144</v>
      </c>
      <c r="F29" s="44">
        <v>88174</v>
      </c>
      <c r="G29" s="44">
        <v>127152</v>
      </c>
      <c r="H29" s="1130">
        <v>142</v>
      </c>
      <c r="I29" s="1130">
        <v>83638</v>
      </c>
      <c r="J29" s="1130">
        <v>95850</v>
      </c>
      <c r="K29" s="1130">
        <v>2</v>
      </c>
      <c r="L29" s="1130">
        <v>4536</v>
      </c>
      <c r="M29" s="1130">
        <v>31302</v>
      </c>
    </row>
    <row r="30" spans="2:13" ht="9" customHeight="1" x14ac:dyDescent="0.2">
      <c r="B30" s="135" t="s">
        <v>788</v>
      </c>
      <c r="C30" s="135"/>
      <c r="D30" s="135"/>
      <c r="E30" s="41">
        <v>2648</v>
      </c>
      <c r="F30" s="41">
        <v>15094597</v>
      </c>
      <c r="G30" s="41">
        <v>74525418</v>
      </c>
      <c r="H30" s="1202">
        <v>687</v>
      </c>
      <c r="I30" s="1202">
        <v>6840964</v>
      </c>
      <c r="J30" s="1202">
        <v>5605007</v>
      </c>
      <c r="K30" s="1202">
        <v>1961</v>
      </c>
      <c r="L30" s="1202">
        <v>8253633</v>
      </c>
      <c r="M30" s="1202">
        <v>68920411</v>
      </c>
    </row>
    <row r="31" spans="2:13" ht="9" customHeight="1" x14ac:dyDescent="0.2">
      <c r="C31" s="126" t="s">
        <v>789</v>
      </c>
      <c r="E31" s="44">
        <v>518</v>
      </c>
      <c r="F31" s="44">
        <v>4394816</v>
      </c>
      <c r="G31" s="44">
        <v>3660000</v>
      </c>
      <c r="H31" s="1130">
        <v>516</v>
      </c>
      <c r="I31" s="1130">
        <v>4391636</v>
      </c>
      <c r="J31" s="1130">
        <v>3643836</v>
      </c>
      <c r="K31" s="1130">
        <v>2</v>
      </c>
      <c r="L31" s="1130">
        <v>3180</v>
      </c>
      <c r="M31" s="1130">
        <v>16164</v>
      </c>
    </row>
    <row r="32" spans="2:13" ht="9" customHeight="1" x14ac:dyDescent="0.2">
      <c r="C32" s="126" t="s">
        <v>346</v>
      </c>
      <c r="E32" s="44">
        <v>1342</v>
      </c>
      <c r="F32" s="44">
        <v>8567771</v>
      </c>
      <c r="G32" s="44">
        <v>64328968</v>
      </c>
      <c r="H32" s="1130">
        <v>61</v>
      </c>
      <c r="I32" s="1130">
        <v>1446626</v>
      </c>
      <c r="J32" s="1130">
        <v>1146007</v>
      </c>
      <c r="K32" s="1130">
        <v>1281</v>
      </c>
      <c r="L32" s="1130">
        <v>7121145</v>
      </c>
      <c r="M32" s="1130">
        <v>63182961</v>
      </c>
    </row>
    <row r="33" spans="1:13" ht="9" customHeight="1" x14ac:dyDescent="0.2">
      <c r="C33" s="126" t="s">
        <v>790</v>
      </c>
      <c r="E33" s="44">
        <v>788</v>
      </c>
      <c r="F33" s="44">
        <v>2132010</v>
      </c>
      <c r="G33" s="44">
        <v>6536450</v>
      </c>
      <c r="H33" s="1130">
        <v>110</v>
      </c>
      <c r="I33" s="1130">
        <v>1002702</v>
      </c>
      <c r="J33" s="1130">
        <v>815164</v>
      </c>
      <c r="K33" s="1130">
        <v>678</v>
      </c>
      <c r="L33" s="1130">
        <v>1129308</v>
      </c>
      <c r="M33" s="1130">
        <v>5721286</v>
      </c>
    </row>
    <row r="34" spans="1:13" ht="9" customHeight="1" x14ac:dyDescent="0.2">
      <c r="A34" s="892"/>
      <c r="B34" s="892"/>
      <c r="C34" s="892"/>
      <c r="D34" s="892"/>
      <c r="E34" s="1568" t="s">
        <v>791</v>
      </c>
      <c r="F34" s="1568"/>
      <c r="G34" s="1568"/>
      <c r="H34" s="1568"/>
      <c r="I34" s="1568"/>
      <c r="J34" s="1568"/>
      <c r="K34" s="1568"/>
      <c r="L34" s="1568"/>
      <c r="M34" s="1568"/>
    </row>
    <row r="35" spans="1:13" ht="9" customHeight="1" x14ac:dyDescent="0.2">
      <c r="A35" s="135" t="s">
        <v>278</v>
      </c>
      <c r="B35" s="135"/>
      <c r="C35" s="135"/>
      <c r="D35" s="135"/>
      <c r="E35" s="1202">
        <v>13434</v>
      </c>
      <c r="F35" s="1202">
        <v>240863616</v>
      </c>
      <c r="G35" s="1202">
        <v>270610181</v>
      </c>
      <c r="H35" s="1202">
        <v>11684</v>
      </c>
      <c r="I35" s="1202">
        <v>231569466</v>
      </c>
      <c r="J35" s="1202">
        <v>188795621</v>
      </c>
      <c r="K35" s="1202">
        <v>1750</v>
      </c>
      <c r="L35" s="1202">
        <v>9294150</v>
      </c>
      <c r="M35" s="1202">
        <v>81814560</v>
      </c>
    </row>
    <row r="36" spans="1:13" ht="9" customHeight="1" x14ac:dyDescent="0.2">
      <c r="A36" s="135"/>
      <c r="B36" s="135" t="s">
        <v>279</v>
      </c>
      <c r="C36" s="135"/>
      <c r="D36" s="135"/>
      <c r="E36" s="1202">
        <v>9595</v>
      </c>
      <c r="F36" s="1202">
        <v>217824475</v>
      </c>
      <c r="G36" s="1202">
        <v>212932179</v>
      </c>
      <c r="H36" s="1202">
        <v>9013</v>
      </c>
      <c r="I36" s="1202">
        <v>213649689</v>
      </c>
      <c r="J36" s="1202">
        <v>174124482</v>
      </c>
      <c r="K36" s="1202">
        <v>582</v>
      </c>
      <c r="L36" s="1202">
        <v>4174786</v>
      </c>
      <c r="M36" s="1202">
        <v>38807697</v>
      </c>
    </row>
    <row r="37" spans="1:13" ht="9" customHeight="1" x14ac:dyDescent="0.2">
      <c r="C37" s="126" t="s">
        <v>578</v>
      </c>
      <c r="E37" s="1130">
        <v>959</v>
      </c>
      <c r="F37" s="1130">
        <v>9246345</v>
      </c>
      <c r="G37" s="1130">
        <v>6414334</v>
      </c>
      <c r="H37" s="474">
        <v>959</v>
      </c>
      <c r="I37" s="474">
        <v>9246345</v>
      </c>
      <c r="J37" s="474">
        <v>6414334</v>
      </c>
      <c r="K37" s="474">
        <v>0</v>
      </c>
      <c r="L37" s="474">
        <v>0</v>
      </c>
      <c r="M37" s="474">
        <v>0</v>
      </c>
    </row>
    <row r="38" spans="1:13" ht="9" customHeight="1" x14ac:dyDescent="0.2">
      <c r="C38" s="126" t="s">
        <v>776</v>
      </c>
      <c r="E38" s="1130">
        <v>8</v>
      </c>
      <c r="F38" s="1130">
        <v>40523</v>
      </c>
      <c r="G38" s="1130">
        <v>28192</v>
      </c>
      <c r="H38" s="474">
        <v>8</v>
      </c>
      <c r="I38" s="474">
        <v>40523</v>
      </c>
      <c r="J38" s="474">
        <v>28192</v>
      </c>
      <c r="K38" s="474">
        <v>0</v>
      </c>
      <c r="L38" s="474">
        <v>0</v>
      </c>
      <c r="M38" s="474">
        <v>0</v>
      </c>
    </row>
    <row r="39" spans="1:13" ht="9" customHeight="1" x14ac:dyDescent="0.2">
      <c r="C39" s="126" t="s">
        <v>777</v>
      </c>
      <c r="E39" s="1130">
        <v>438</v>
      </c>
      <c r="F39" s="1130">
        <v>2311560</v>
      </c>
      <c r="G39" s="1130">
        <v>1592624</v>
      </c>
      <c r="H39" s="474">
        <v>438</v>
      </c>
      <c r="I39" s="474">
        <v>2311560</v>
      </c>
      <c r="J39" s="474">
        <v>1592624</v>
      </c>
      <c r="K39" s="474">
        <v>0</v>
      </c>
      <c r="L39" s="474">
        <v>0</v>
      </c>
      <c r="M39" s="474">
        <v>0</v>
      </c>
    </row>
    <row r="40" spans="1:13" ht="9" customHeight="1" x14ac:dyDescent="0.2">
      <c r="C40" s="126" t="s">
        <v>778</v>
      </c>
      <c r="E40" s="1130">
        <v>2285</v>
      </c>
      <c r="F40" s="1130">
        <v>31439891</v>
      </c>
      <c r="G40" s="1130">
        <v>34996587</v>
      </c>
      <c r="H40" s="474">
        <v>2131</v>
      </c>
      <c r="I40" s="474">
        <v>30268476</v>
      </c>
      <c r="J40" s="474">
        <v>26024051</v>
      </c>
      <c r="K40" s="474">
        <v>154</v>
      </c>
      <c r="L40" s="474">
        <v>1171415</v>
      </c>
      <c r="M40" s="474">
        <v>8972536</v>
      </c>
    </row>
    <row r="41" spans="1:13" ht="9" customHeight="1" x14ac:dyDescent="0.2">
      <c r="C41" s="126" t="s">
        <v>335</v>
      </c>
      <c r="E41" s="1130">
        <v>2269</v>
      </c>
      <c r="F41" s="1130">
        <v>37790719</v>
      </c>
      <c r="G41" s="1130">
        <v>54828987</v>
      </c>
      <c r="H41" s="474">
        <v>1896</v>
      </c>
      <c r="I41" s="474">
        <v>34897061</v>
      </c>
      <c r="J41" s="474">
        <v>25878741</v>
      </c>
      <c r="K41" s="474">
        <v>373</v>
      </c>
      <c r="L41" s="474">
        <v>2893658</v>
      </c>
      <c r="M41" s="474">
        <v>28950246</v>
      </c>
    </row>
    <row r="42" spans="1:13" ht="9" customHeight="1" x14ac:dyDescent="0.2">
      <c r="C42" s="126" t="s">
        <v>779</v>
      </c>
      <c r="E42" s="1130">
        <v>47</v>
      </c>
      <c r="F42" s="1130">
        <v>94789</v>
      </c>
      <c r="G42" s="1130">
        <v>787021</v>
      </c>
      <c r="H42" s="474">
        <v>6</v>
      </c>
      <c r="I42" s="474">
        <v>8336</v>
      </c>
      <c r="J42" s="474">
        <v>7322</v>
      </c>
      <c r="K42" s="474">
        <v>41</v>
      </c>
      <c r="L42" s="474">
        <v>86453</v>
      </c>
      <c r="M42" s="474">
        <v>779699</v>
      </c>
    </row>
    <row r="43" spans="1:13" ht="9" customHeight="1" x14ac:dyDescent="0.2">
      <c r="C43" s="126" t="s">
        <v>589</v>
      </c>
      <c r="E43" s="1130">
        <v>1601</v>
      </c>
      <c r="F43" s="1130">
        <v>23537647</v>
      </c>
      <c r="G43" s="1130">
        <v>23282079</v>
      </c>
      <c r="H43" s="474">
        <v>1598</v>
      </c>
      <c r="I43" s="474">
        <v>23528183</v>
      </c>
      <c r="J43" s="474">
        <v>23211881</v>
      </c>
      <c r="K43" s="474">
        <v>3</v>
      </c>
      <c r="L43" s="474">
        <v>9464</v>
      </c>
      <c r="M43" s="474">
        <v>70198</v>
      </c>
    </row>
    <row r="44" spans="1:13" ht="9" customHeight="1" x14ac:dyDescent="0.2">
      <c r="C44" s="126" t="s">
        <v>780</v>
      </c>
      <c r="E44" s="1130">
        <v>1817</v>
      </c>
      <c r="F44" s="1130">
        <v>112354811</v>
      </c>
      <c r="G44" s="1130">
        <v>90078764</v>
      </c>
      <c r="H44" s="474">
        <v>1817</v>
      </c>
      <c r="I44" s="474">
        <v>112354811</v>
      </c>
      <c r="J44" s="474">
        <v>90078764</v>
      </c>
      <c r="K44" s="474">
        <v>0</v>
      </c>
      <c r="L44" s="474">
        <v>0</v>
      </c>
      <c r="M44" s="474">
        <v>0</v>
      </c>
    </row>
    <row r="45" spans="1:13" ht="9" customHeight="1" x14ac:dyDescent="0.2">
      <c r="C45" s="126" t="s">
        <v>590</v>
      </c>
      <c r="E45" s="1130">
        <v>171</v>
      </c>
      <c r="F45" s="1130">
        <v>1008190</v>
      </c>
      <c r="G45" s="1130">
        <v>923591</v>
      </c>
      <c r="H45" s="474">
        <v>160</v>
      </c>
      <c r="I45" s="474">
        <v>994394</v>
      </c>
      <c r="J45" s="474">
        <v>888573</v>
      </c>
      <c r="K45" s="474">
        <v>11</v>
      </c>
      <c r="L45" s="474">
        <v>13796</v>
      </c>
      <c r="M45" s="474">
        <v>35018</v>
      </c>
    </row>
    <row r="46" spans="1:13" ht="9" customHeight="1" x14ac:dyDescent="0.2">
      <c r="A46" s="135"/>
      <c r="B46" s="135" t="s">
        <v>781</v>
      </c>
      <c r="C46" s="135"/>
      <c r="D46" s="135"/>
      <c r="E46" s="41">
        <v>2514</v>
      </c>
      <c r="F46" s="41">
        <v>15490431</v>
      </c>
      <c r="G46" s="41">
        <v>20402525</v>
      </c>
      <c r="H46" s="41">
        <v>2328</v>
      </c>
      <c r="I46" s="41">
        <v>14502491</v>
      </c>
      <c r="J46" s="41">
        <v>11870632</v>
      </c>
      <c r="K46" s="41">
        <v>186</v>
      </c>
      <c r="L46" s="41">
        <v>987940</v>
      </c>
      <c r="M46" s="41">
        <v>8531893</v>
      </c>
    </row>
    <row r="47" spans="1:13" ht="9" customHeight="1" x14ac:dyDescent="0.2">
      <c r="C47" s="126" t="s">
        <v>782</v>
      </c>
      <c r="E47" s="1130">
        <v>297</v>
      </c>
      <c r="F47" s="1130">
        <v>673523</v>
      </c>
      <c r="G47" s="1130">
        <v>569319</v>
      </c>
      <c r="H47" s="474">
        <v>288</v>
      </c>
      <c r="I47" s="474">
        <v>661136</v>
      </c>
      <c r="J47" s="474">
        <v>497245</v>
      </c>
      <c r="K47" s="474">
        <v>9</v>
      </c>
      <c r="L47" s="474">
        <v>12387</v>
      </c>
      <c r="M47" s="474">
        <v>72074</v>
      </c>
    </row>
    <row r="48" spans="1:13" ht="9" customHeight="1" x14ac:dyDescent="0.2">
      <c r="C48" s="126" t="s">
        <v>1910</v>
      </c>
      <c r="E48" s="44">
        <v>20</v>
      </c>
      <c r="F48" s="44">
        <v>11622</v>
      </c>
      <c r="G48" s="44">
        <v>10356</v>
      </c>
      <c r="H48" s="474">
        <v>20</v>
      </c>
      <c r="I48" s="474">
        <v>11622</v>
      </c>
      <c r="J48" s="474">
        <v>10356</v>
      </c>
      <c r="K48" s="474">
        <v>0</v>
      </c>
      <c r="L48" s="474">
        <v>0</v>
      </c>
      <c r="M48" s="474">
        <v>0</v>
      </c>
    </row>
    <row r="49" spans="1:13" ht="9" customHeight="1" x14ac:dyDescent="0.2">
      <c r="C49" s="126" t="s">
        <v>341</v>
      </c>
      <c r="E49" s="1130">
        <v>374</v>
      </c>
      <c r="F49" s="1130">
        <v>916548</v>
      </c>
      <c r="G49" s="1130">
        <v>1428051</v>
      </c>
      <c r="H49" s="474">
        <v>345</v>
      </c>
      <c r="I49" s="474">
        <v>841592</v>
      </c>
      <c r="J49" s="474">
        <v>668994</v>
      </c>
      <c r="K49" s="474">
        <v>29</v>
      </c>
      <c r="L49" s="474">
        <v>74956</v>
      </c>
      <c r="M49" s="474">
        <v>759057</v>
      </c>
    </row>
    <row r="50" spans="1:13" ht="9" customHeight="1" x14ac:dyDescent="0.2">
      <c r="C50" s="126" t="s">
        <v>783</v>
      </c>
      <c r="E50" s="1130">
        <v>79</v>
      </c>
      <c r="F50" s="1130">
        <v>149003</v>
      </c>
      <c r="G50" s="1130">
        <v>129937</v>
      </c>
      <c r="H50" s="474">
        <v>76</v>
      </c>
      <c r="I50" s="474">
        <v>146430</v>
      </c>
      <c r="J50" s="474">
        <v>118681</v>
      </c>
      <c r="K50" s="474">
        <v>3</v>
      </c>
      <c r="L50" s="474">
        <v>2573</v>
      </c>
      <c r="M50" s="474">
        <v>11256</v>
      </c>
    </row>
    <row r="51" spans="1:13" ht="9" customHeight="1" x14ac:dyDescent="0.2">
      <c r="C51" s="126" t="s">
        <v>881</v>
      </c>
      <c r="E51" s="1130">
        <v>5</v>
      </c>
      <c r="F51" s="1130">
        <v>4165</v>
      </c>
      <c r="G51" s="1130">
        <v>1915</v>
      </c>
      <c r="H51" s="474">
        <v>5</v>
      </c>
      <c r="I51" s="474">
        <v>4165</v>
      </c>
      <c r="J51" s="474">
        <v>1915</v>
      </c>
      <c r="K51" s="1130">
        <v>0</v>
      </c>
      <c r="L51" s="1130">
        <v>0</v>
      </c>
      <c r="M51" s="1130">
        <v>0</v>
      </c>
    </row>
    <row r="52" spans="1:13" ht="9" customHeight="1" x14ac:dyDescent="0.2">
      <c r="C52" s="126" t="s">
        <v>339</v>
      </c>
      <c r="E52" s="1130">
        <v>736</v>
      </c>
      <c r="F52" s="1130">
        <v>9969316</v>
      </c>
      <c r="G52" s="1130">
        <v>13822381</v>
      </c>
      <c r="H52" s="474">
        <v>651</v>
      </c>
      <c r="I52" s="474">
        <v>9251477</v>
      </c>
      <c r="J52" s="474">
        <v>7732195</v>
      </c>
      <c r="K52" s="474">
        <v>85</v>
      </c>
      <c r="L52" s="474">
        <v>717839</v>
      </c>
      <c r="M52" s="474">
        <v>6090186</v>
      </c>
    </row>
    <row r="53" spans="1:13" ht="9" customHeight="1" x14ac:dyDescent="0.2">
      <c r="C53" s="126" t="s">
        <v>784</v>
      </c>
      <c r="E53" s="1130">
        <v>111</v>
      </c>
      <c r="F53" s="1130">
        <v>256149</v>
      </c>
      <c r="G53" s="1130">
        <v>250914</v>
      </c>
      <c r="H53" s="474">
        <v>107</v>
      </c>
      <c r="I53" s="474">
        <v>249860</v>
      </c>
      <c r="J53" s="474">
        <v>212119</v>
      </c>
      <c r="K53" s="474">
        <v>4</v>
      </c>
      <c r="L53" s="474">
        <v>6289</v>
      </c>
      <c r="M53" s="474">
        <v>38795</v>
      </c>
    </row>
    <row r="54" spans="1:13" ht="9" customHeight="1" x14ac:dyDescent="0.2">
      <c r="C54" s="126" t="s">
        <v>785</v>
      </c>
      <c r="E54" s="1130">
        <v>484</v>
      </c>
      <c r="F54" s="1130">
        <v>2611264</v>
      </c>
      <c r="G54" s="1130">
        <v>3308603</v>
      </c>
      <c r="H54" s="474">
        <v>448</v>
      </c>
      <c r="I54" s="474">
        <v>2467225</v>
      </c>
      <c r="J54" s="474">
        <v>1935881</v>
      </c>
      <c r="K54" s="474">
        <v>36</v>
      </c>
      <c r="L54" s="474">
        <v>144039</v>
      </c>
      <c r="M54" s="474">
        <v>1372722</v>
      </c>
    </row>
    <row r="55" spans="1:13" ht="9" customHeight="1" x14ac:dyDescent="0.2">
      <c r="C55" s="126" t="s">
        <v>786</v>
      </c>
      <c r="E55" s="1130">
        <v>204</v>
      </c>
      <c r="F55" s="1130">
        <v>635219</v>
      </c>
      <c r="G55" s="1130">
        <v>560019</v>
      </c>
      <c r="H55" s="474">
        <v>195</v>
      </c>
      <c r="I55" s="474">
        <v>622664</v>
      </c>
      <c r="J55" s="474">
        <v>485080</v>
      </c>
      <c r="K55" s="474">
        <v>9</v>
      </c>
      <c r="L55" s="474">
        <v>12555</v>
      </c>
      <c r="M55" s="474">
        <v>74939</v>
      </c>
    </row>
    <row r="56" spans="1:13" ht="9" customHeight="1" x14ac:dyDescent="0.2">
      <c r="C56" s="126" t="s">
        <v>787</v>
      </c>
      <c r="E56" s="1130">
        <v>132</v>
      </c>
      <c r="F56" s="1130">
        <v>219535</v>
      </c>
      <c r="G56" s="1130">
        <v>257454</v>
      </c>
      <c r="H56" s="474">
        <v>122</v>
      </c>
      <c r="I56" s="474">
        <v>204501</v>
      </c>
      <c r="J56" s="474">
        <v>160241</v>
      </c>
      <c r="K56" s="474">
        <v>10</v>
      </c>
      <c r="L56" s="474">
        <v>15034</v>
      </c>
      <c r="M56" s="474">
        <v>97213</v>
      </c>
    </row>
    <row r="57" spans="1:13" ht="9" customHeight="1" x14ac:dyDescent="0.2">
      <c r="C57" s="126" t="s">
        <v>883</v>
      </c>
      <c r="E57" s="44">
        <v>72</v>
      </c>
      <c r="F57" s="44">
        <v>44087</v>
      </c>
      <c r="G57" s="44">
        <v>63576</v>
      </c>
      <c r="H57" s="474">
        <v>71</v>
      </c>
      <c r="I57" s="474">
        <v>41819</v>
      </c>
      <c r="J57" s="474">
        <v>47925</v>
      </c>
      <c r="K57" s="474">
        <v>1</v>
      </c>
      <c r="L57" s="474">
        <v>2268</v>
      </c>
      <c r="M57" s="474">
        <v>15651</v>
      </c>
    </row>
    <row r="58" spans="1:13" ht="9" customHeight="1" x14ac:dyDescent="0.2">
      <c r="A58" s="135"/>
      <c r="B58" s="135" t="s">
        <v>788</v>
      </c>
      <c r="C58" s="135"/>
      <c r="D58" s="135"/>
      <c r="E58" s="41">
        <v>1325</v>
      </c>
      <c r="F58" s="41">
        <v>7548710</v>
      </c>
      <c r="G58" s="41">
        <v>37275477</v>
      </c>
      <c r="H58" s="41">
        <v>343</v>
      </c>
      <c r="I58" s="41">
        <v>3417286</v>
      </c>
      <c r="J58" s="41">
        <v>2800507</v>
      </c>
      <c r="K58" s="41">
        <v>982</v>
      </c>
      <c r="L58" s="41">
        <v>4131424</v>
      </c>
      <c r="M58" s="41">
        <v>34474970</v>
      </c>
    </row>
    <row r="59" spans="1:13" ht="9" customHeight="1" x14ac:dyDescent="0.2">
      <c r="C59" s="126" t="s">
        <v>789</v>
      </c>
      <c r="E59" s="1130">
        <v>259</v>
      </c>
      <c r="F59" s="1130">
        <v>2197408</v>
      </c>
      <c r="G59" s="1130">
        <v>1830000</v>
      </c>
      <c r="H59" s="474">
        <v>258</v>
      </c>
      <c r="I59" s="474">
        <v>2195818</v>
      </c>
      <c r="J59" s="474">
        <v>1821918</v>
      </c>
      <c r="K59" s="474">
        <v>1</v>
      </c>
      <c r="L59" s="474">
        <v>1590</v>
      </c>
      <c r="M59" s="474">
        <v>8082</v>
      </c>
    </row>
    <row r="60" spans="1:13" ht="9" customHeight="1" x14ac:dyDescent="0.2">
      <c r="C60" s="126" t="s">
        <v>346</v>
      </c>
      <c r="E60" s="1130">
        <v>672</v>
      </c>
      <c r="F60" s="1130">
        <v>4285297</v>
      </c>
      <c r="G60" s="1130">
        <v>32177252</v>
      </c>
      <c r="H60" s="474">
        <v>30</v>
      </c>
      <c r="I60" s="474">
        <v>720117</v>
      </c>
      <c r="J60" s="474">
        <v>571007</v>
      </c>
      <c r="K60" s="474">
        <v>642</v>
      </c>
      <c r="L60" s="474">
        <v>3565180</v>
      </c>
      <c r="M60" s="474">
        <v>31606245</v>
      </c>
    </row>
    <row r="61" spans="1:13" ht="9" customHeight="1" x14ac:dyDescent="0.2">
      <c r="C61" s="126" t="s">
        <v>790</v>
      </c>
      <c r="E61" s="1130">
        <v>394</v>
      </c>
      <c r="F61" s="1130">
        <v>1066005</v>
      </c>
      <c r="G61" s="1130">
        <v>3268225</v>
      </c>
      <c r="H61" s="474">
        <v>55</v>
      </c>
      <c r="I61" s="474">
        <v>501351</v>
      </c>
      <c r="J61" s="474">
        <v>407582</v>
      </c>
      <c r="K61" s="474">
        <v>339</v>
      </c>
      <c r="L61" s="474">
        <v>564654</v>
      </c>
      <c r="M61" s="474">
        <v>2860643</v>
      </c>
    </row>
    <row r="62" spans="1:13" ht="9" customHeight="1" x14ac:dyDescent="0.2">
      <c r="A62" s="892"/>
      <c r="B62" s="892"/>
      <c r="C62" s="892"/>
      <c r="D62" s="892"/>
      <c r="E62" s="1568" t="s">
        <v>792</v>
      </c>
      <c r="F62" s="1568"/>
      <c r="G62" s="1568"/>
      <c r="H62" s="1568"/>
      <c r="I62" s="1568"/>
      <c r="J62" s="1568"/>
      <c r="K62" s="1568"/>
      <c r="L62" s="1568"/>
      <c r="M62" s="1568"/>
    </row>
    <row r="63" spans="1:13" ht="9" customHeight="1" x14ac:dyDescent="0.2">
      <c r="A63" s="135" t="s">
        <v>278</v>
      </c>
      <c r="B63" s="135"/>
      <c r="C63" s="135"/>
      <c r="D63" s="135"/>
      <c r="E63" s="1202">
        <v>13448</v>
      </c>
      <c r="F63" s="1202">
        <v>241462214</v>
      </c>
      <c r="G63" s="1202">
        <v>270643999</v>
      </c>
      <c r="H63" s="1202">
        <v>11704</v>
      </c>
      <c r="I63" s="1202">
        <v>232206777</v>
      </c>
      <c r="J63" s="1202">
        <v>189115246</v>
      </c>
      <c r="K63" s="1202">
        <v>1744</v>
      </c>
      <c r="L63" s="1202">
        <v>9255437</v>
      </c>
      <c r="M63" s="1202">
        <v>81528753</v>
      </c>
    </row>
    <row r="64" spans="1:13" ht="9" customHeight="1" x14ac:dyDescent="0.2">
      <c r="A64" s="135"/>
      <c r="B64" s="135" t="s">
        <v>279</v>
      </c>
      <c r="C64" s="135"/>
      <c r="D64" s="135"/>
      <c r="E64" s="1202">
        <v>9613</v>
      </c>
      <c r="F64" s="1202">
        <v>218442439</v>
      </c>
      <c r="G64" s="1202">
        <v>213005610</v>
      </c>
      <c r="H64" s="1202">
        <v>9034</v>
      </c>
      <c r="I64" s="1202">
        <v>214297151</v>
      </c>
      <c r="J64" s="1202">
        <v>174454191</v>
      </c>
      <c r="K64" s="1202">
        <v>579</v>
      </c>
      <c r="L64" s="1202">
        <v>4145288</v>
      </c>
      <c r="M64" s="1202">
        <v>38551419</v>
      </c>
    </row>
    <row r="65" spans="2:13" ht="9" customHeight="1" x14ac:dyDescent="0.2">
      <c r="C65" s="126" t="s">
        <v>578</v>
      </c>
      <c r="E65" s="1130">
        <v>964</v>
      </c>
      <c r="F65" s="1130">
        <v>9387773</v>
      </c>
      <c r="G65" s="1130">
        <v>6502209</v>
      </c>
      <c r="H65" s="474">
        <v>964</v>
      </c>
      <c r="I65" s="474">
        <v>9387773</v>
      </c>
      <c r="J65" s="474">
        <v>6502209</v>
      </c>
      <c r="K65" s="474">
        <v>0</v>
      </c>
      <c r="L65" s="474">
        <v>0</v>
      </c>
      <c r="M65" s="474">
        <v>0</v>
      </c>
    </row>
    <row r="66" spans="2:13" ht="9" customHeight="1" x14ac:dyDescent="0.2">
      <c r="C66" s="126" t="s">
        <v>776</v>
      </c>
      <c r="E66" s="1130">
        <v>8</v>
      </c>
      <c r="F66" s="1130">
        <v>40523</v>
      </c>
      <c r="G66" s="1130">
        <v>28192</v>
      </c>
      <c r="H66" s="474">
        <v>8</v>
      </c>
      <c r="I66" s="474">
        <v>40523</v>
      </c>
      <c r="J66" s="474">
        <v>28192</v>
      </c>
      <c r="K66" s="474">
        <v>0</v>
      </c>
      <c r="L66" s="474">
        <v>0</v>
      </c>
      <c r="M66" s="474">
        <v>0</v>
      </c>
    </row>
    <row r="67" spans="2:13" ht="9" customHeight="1" x14ac:dyDescent="0.2">
      <c r="C67" s="126" t="s">
        <v>777</v>
      </c>
      <c r="E67" s="1130">
        <v>448</v>
      </c>
      <c r="F67" s="1130">
        <v>2351726</v>
      </c>
      <c r="G67" s="1130">
        <v>1615531</v>
      </c>
      <c r="H67" s="474">
        <v>448</v>
      </c>
      <c r="I67" s="474">
        <v>2351726</v>
      </c>
      <c r="J67" s="474">
        <v>1615531</v>
      </c>
      <c r="K67" s="474">
        <v>0</v>
      </c>
      <c r="L67" s="474">
        <v>0</v>
      </c>
      <c r="M67" s="474">
        <v>0</v>
      </c>
    </row>
    <row r="68" spans="2:13" ht="9" customHeight="1" x14ac:dyDescent="0.2">
      <c r="C68" s="126" t="s">
        <v>778</v>
      </c>
      <c r="E68" s="1130">
        <v>2292</v>
      </c>
      <c r="F68" s="1130">
        <v>31501655</v>
      </c>
      <c r="G68" s="1130">
        <v>34967361</v>
      </c>
      <c r="H68" s="474">
        <v>2134</v>
      </c>
      <c r="I68" s="474">
        <v>30326959</v>
      </c>
      <c r="J68" s="474">
        <v>25988295</v>
      </c>
      <c r="K68" s="474">
        <v>158</v>
      </c>
      <c r="L68" s="474">
        <v>1174696</v>
      </c>
      <c r="M68" s="474">
        <v>8979066</v>
      </c>
    </row>
    <row r="69" spans="2:13" ht="9" customHeight="1" x14ac:dyDescent="0.2">
      <c r="C69" s="126" t="s">
        <v>335</v>
      </c>
      <c r="E69" s="1130">
        <v>2268</v>
      </c>
      <c r="F69" s="1130">
        <v>37924805</v>
      </c>
      <c r="G69" s="1130">
        <v>54678634</v>
      </c>
      <c r="H69" s="474">
        <v>1897</v>
      </c>
      <c r="I69" s="474">
        <v>35055361</v>
      </c>
      <c r="J69" s="474">
        <v>25975212</v>
      </c>
      <c r="K69" s="474">
        <v>371</v>
      </c>
      <c r="L69" s="474">
        <v>2869444</v>
      </c>
      <c r="M69" s="474">
        <v>28703422</v>
      </c>
    </row>
    <row r="70" spans="2:13" ht="9" customHeight="1" x14ac:dyDescent="0.2">
      <c r="C70" s="126" t="s">
        <v>779</v>
      </c>
      <c r="E70" s="1130">
        <v>46</v>
      </c>
      <c r="F70" s="1130">
        <v>94537</v>
      </c>
      <c r="G70" s="1130">
        <v>785945</v>
      </c>
      <c r="H70" s="474">
        <v>6</v>
      </c>
      <c r="I70" s="474">
        <v>8336</v>
      </c>
      <c r="J70" s="474">
        <v>7322</v>
      </c>
      <c r="K70" s="474">
        <v>40</v>
      </c>
      <c r="L70" s="474">
        <v>86201</v>
      </c>
      <c r="M70" s="474">
        <v>778623</v>
      </c>
    </row>
    <row r="71" spans="2:13" ht="9" customHeight="1" x14ac:dyDescent="0.2">
      <c r="C71" s="126" t="s">
        <v>589</v>
      </c>
      <c r="E71" s="1130">
        <v>1604</v>
      </c>
      <c r="F71" s="1130">
        <v>23449739</v>
      </c>
      <c r="G71" s="1130">
        <v>23282119</v>
      </c>
      <c r="H71" s="474">
        <v>1601</v>
      </c>
      <c r="I71" s="474">
        <v>23440275</v>
      </c>
      <c r="J71" s="474">
        <v>23211921</v>
      </c>
      <c r="K71" s="474">
        <v>3</v>
      </c>
      <c r="L71" s="474">
        <v>9464</v>
      </c>
      <c r="M71" s="474">
        <v>70198</v>
      </c>
    </row>
    <row r="72" spans="2:13" ht="9" customHeight="1" x14ac:dyDescent="0.2">
      <c r="C72" s="126" t="s">
        <v>780</v>
      </c>
      <c r="E72" s="1130">
        <v>1814</v>
      </c>
      <c r="F72" s="1130">
        <v>112385314</v>
      </c>
      <c r="G72" s="1130">
        <v>90086032</v>
      </c>
      <c r="H72" s="474">
        <v>1814</v>
      </c>
      <c r="I72" s="474">
        <v>112385314</v>
      </c>
      <c r="J72" s="474">
        <v>90086032</v>
      </c>
      <c r="K72" s="474">
        <v>0</v>
      </c>
      <c r="L72" s="474">
        <v>0</v>
      </c>
      <c r="M72" s="474">
        <v>0</v>
      </c>
    </row>
    <row r="73" spans="2:13" ht="9" customHeight="1" x14ac:dyDescent="0.2">
      <c r="C73" s="126" t="s">
        <v>590</v>
      </c>
      <c r="E73" s="1130">
        <v>169</v>
      </c>
      <c r="F73" s="1130">
        <v>1306367</v>
      </c>
      <c r="G73" s="1130">
        <v>1059587</v>
      </c>
      <c r="H73" s="474">
        <v>162</v>
      </c>
      <c r="I73" s="474">
        <v>1300884</v>
      </c>
      <c r="J73" s="474">
        <v>1039477</v>
      </c>
      <c r="K73" s="474">
        <v>7</v>
      </c>
      <c r="L73" s="474">
        <v>5483</v>
      </c>
      <c r="M73" s="474">
        <v>20110</v>
      </c>
    </row>
    <row r="74" spans="2:13" ht="9" customHeight="1" x14ac:dyDescent="0.2">
      <c r="B74" s="135" t="s">
        <v>781</v>
      </c>
      <c r="C74" s="135"/>
      <c r="D74" s="135"/>
      <c r="E74" s="41">
        <v>2512</v>
      </c>
      <c r="F74" s="41">
        <v>15473888</v>
      </c>
      <c r="G74" s="41">
        <v>20388448</v>
      </c>
      <c r="H74" s="41">
        <v>2326</v>
      </c>
      <c r="I74" s="41">
        <v>14485948</v>
      </c>
      <c r="J74" s="41">
        <v>11856555</v>
      </c>
      <c r="K74" s="41">
        <v>186</v>
      </c>
      <c r="L74" s="41">
        <v>987940</v>
      </c>
      <c r="M74" s="41">
        <v>8531893</v>
      </c>
    </row>
    <row r="75" spans="2:13" ht="9" customHeight="1" x14ac:dyDescent="0.2">
      <c r="C75" s="126" t="s">
        <v>782</v>
      </c>
      <c r="E75" s="1130">
        <v>296</v>
      </c>
      <c r="F75" s="1130">
        <v>672690</v>
      </c>
      <c r="G75" s="1130">
        <v>568936</v>
      </c>
      <c r="H75" s="474">
        <v>287</v>
      </c>
      <c r="I75" s="474">
        <v>660303</v>
      </c>
      <c r="J75" s="474">
        <v>496862</v>
      </c>
      <c r="K75" s="474">
        <v>9</v>
      </c>
      <c r="L75" s="474">
        <v>12387</v>
      </c>
      <c r="M75" s="474">
        <v>72074</v>
      </c>
    </row>
    <row r="76" spans="2:13" ht="9" customHeight="1" x14ac:dyDescent="0.2">
      <c r="C76" s="126" t="s">
        <v>1910</v>
      </c>
      <c r="E76" s="44">
        <v>20</v>
      </c>
      <c r="F76" s="44">
        <v>11622</v>
      </c>
      <c r="G76" s="44">
        <v>10356</v>
      </c>
      <c r="H76" s="474">
        <v>20</v>
      </c>
      <c r="I76" s="474">
        <v>11622</v>
      </c>
      <c r="J76" s="474">
        <v>10356</v>
      </c>
      <c r="K76" s="474">
        <v>0</v>
      </c>
      <c r="L76" s="474">
        <v>0</v>
      </c>
      <c r="M76" s="474">
        <v>0</v>
      </c>
    </row>
    <row r="77" spans="2:13" ht="9" customHeight="1" x14ac:dyDescent="0.2">
      <c r="C77" s="126" t="s">
        <v>341</v>
      </c>
      <c r="E77" s="1130">
        <v>372</v>
      </c>
      <c r="F77" s="1130">
        <v>909758</v>
      </c>
      <c r="G77" s="1130">
        <v>1422347</v>
      </c>
      <c r="H77" s="474">
        <v>343</v>
      </c>
      <c r="I77" s="474">
        <v>834802</v>
      </c>
      <c r="J77" s="474">
        <v>663290</v>
      </c>
      <c r="K77" s="474">
        <v>29</v>
      </c>
      <c r="L77" s="474">
        <v>74956</v>
      </c>
      <c r="M77" s="474">
        <v>759057</v>
      </c>
    </row>
    <row r="78" spans="2:13" ht="9" customHeight="1" x14ac:dyDescent="0.2">
      <c r="C78" s="126" t="s">
        <v>783</v>
      </c>
      <c r="E78" s="1130">
        <v>79</v>
      </c>
      <c r="F78" s="1130">
        <v>149003</v>
      </c>
      <c r="G78" s="1130">
        <v>129937</v>
      </c>
      <c r="H78" s="474">
        <v>76</v>
      </c>
      <c r="I78" s="474">
        <v>146430</v>
      </c>
      <c r="J78" s="474">
        <v>118681</v>
      </c>
      <c r="K78" s="474">
        <v>3</v>
      </c>
      <c r="L78" s="474">
        <v>2573</v>
      </c>
      <c r="M78" s="474">
        <v>11256</v>
      </c>
    </row>
    <row r="79" spans="2:13" ht="9" customHeight="1" x14ac:dyDescent="0.2">
      <c r="C79" s="126" t="s">
        <v>881</v>
      </c>
      <c r="E79" s="1130">
        <v>5</v>
      </c>
      <c r="F79" s="1130">
        <v>4165</v>
      </c>
      <c r="G79" s="1130">
        <v>1915</v>
      </c>
      <c r="H79" s="474">
        <v>5</v>
      </c>
      <c r="I79" s="474">
        <v>4165</v>
      </c>
      <c r="J79" s="474">
        <v>1915</v>
      </c>
      <c r="K79" s="1130">
        <v>0</v>
      </c>
      <c r="L79" s="1130">
        <v>0</v>
      </c>
      <c r="M79" s="1130">
        <v>0</v>
      </c>
    </row>
    <row r="80" spans="2:13" ht="9" customHeight="1" x14ac:dyDescent="0.2">
      <c r="C80" s="126" t="s">
        <v>339</v>
      </c>
      <c r="E80" s="1130">
        <v>739</v>
      </c>
      <c r="F80" s="1130">
        <v>9978135</v>
      </c>
      <c r="G80" s="1130">
        <v>13828494</v>
      </c>
      <c r="H80" s="474">
        <v>654</v>
      </c>
      <c r="I80" s="474">
        <v>9260296</v>
      </c>
      <c r="J80" s="474">
        <v>7738308</v>
      </c>
      <c r="K80" s="474">
        <v>85</v>
      </c>
      <c r="L80" s="474">
        <v>717839</v>
      </c>
      <c r="M80" s="474">
        <v>6090186</v>
      </c>
    </row>
    <row r="81" spans="1:13" ht="9" customHeight="1" x14ac:dyDescent="0.2">
      <c r="C81" s="126" t="s">
        <v>784</v>
      </c>
      <c r="E81" s="1130">
        <v>111</v>
      </c>
      <c r="F81" s="1130">
        <v>256149</v>
      </c>
      <c r="G81" s="1130">
        <v>250914</v>
      </c>
      <c r="H81" s="474">
        <v>107</v>
      </c>
      <c r="I81" s="474">
        <v>249860</v>
      </c>
      <c r="J81" s="474">
        <v>212119</v>
      </c>
      <c r="K81" s="474">
        <v>4</v>
      </c>
      <c r="L81" s="474">
        <v>6289</v>
      </c>
      <c r="M81" s="474">
        <v>38795</v>
      </c>
    </row>
    <row r="82" spans="1:13" ht="9" customHeight="1" x14ac:dyDescent="0.2">
      <c r="C82" s="126" t="s">
        <v>785</v>
      </c>
      <c r="E82" s="1130">
        <v>482</v>
      </c>
      <c r="F82" s="1130">
        <v>2593525</v>
      </c>
      <c r="G82" s="1130">
        <v>3294500</v>
      </c>
      <c r="H82" s="474">
        <v>446</v>
      </c>
      <c r="I82" s="474">
        <v>2449486</v>
      </c>
      <c r="J82" s="474">
        <v>1921778</v>
      </c>
      <c r="K82" s="474">
        <v>36</v>
      </c>
      <c r="L82" s="474">
        <v>144039</v>
      </c>
      <c r="M82" s="474">
        <v>1372722</v>
      </c>
    </row>
    <row r="83" spans="1:13" ht="9" customHeight="1" x14ac:dyDescent="0.2">
      <c r="C83" s="126" t="s">
        <v>786</v>
      </c>
      <c r="E83" s="1130">
        <v>204</v>
      </c>
      <c r="F83" s="1130">
        <v>635219</v>
      </c>
      <c r="G83" s="1130">
        <v>560019</v>
      </c>
      <c r="H83" s="474">
        <v>195</v>
      </c>
      <c r="I83" s="474">
        <v>622664</v>
      </c>
      <c r="J83" s="474">
        <v>485080</v>
      </c>
      <c r="K83" s="474">
        <v>9</v>
      </c>
      <c r="L83" s="474">
        <v>12555</v>
      </c>
      <c r="M83" s="474">
        <v>74939</v>
      </c>
    </row>
    <row r="84" spans="1:13" ht="9" customHeight="1" x14ac:dyDescent="0.2">
      <c r="C84" s="126" t="s">
        <v>787</v>
      </c>
      <c r="E84" s="1130">
        <v>132</v>
      </c>
      <c r="F84" s="1130">
        <v>219535</v>
      </c>
      <c r="G84" s="1130">
        <v>257454</v>
      </c>
      <c r="H84" s="474">
        <v>122</v>
      </c>
      <c r="I84" s="474">
        <v>204501</v>
      </c>
      <c r="J84" s="474">
        <v>160241</v>
      </c>
      <c r="K84" s="474">
        <v>10</v>
      </c>
      <c r="L84" s="474">
        <v>15034</v>
      </c>
      <c r="M84" s="474">
        <v>97213</v>
      </c>
    </row>
    <row r="85" spans="1:13" ht="9" customHeight="1" x14ac:dyDescent="0.2">
      <c r="C85" s="126" t="s">
        <v>883</v>
      </c>
      <c r="E85" s="44">
        <v>72</v>
      </c>
      <c r="F85" s="44">
        <v>44087</v>
      </c>
      <c r="G85" s="44">
        <v>63576</v>
      </c>
      <c r="H85" s="474">
        <v>71</v>
      </c>
      <c r="I85" s="474">
        <v>41819</v>
      </c>
      <c r="J85" s="474">
        <v>47925</v>
      </c>
      <c r="K85" s="474">
        <v>1</v>
      </c>
      <c r="L85" s="474">
        <v>2268</v>
      </c>
      <c r="M85" s="474">
        <v>15651</v>
      </c>
    </row>
    <row r="86" spans="1:13" ht="9" customHeight="1" x14ac:dyDescent="0.2">
      <c r="A86" s="135"/>
      <c r="B86" s="135" t="s">
        <v>788</v>
      </c>
      <c r="C86" s="135"/>
      <c r="D86" s="135"/>
      <c r="E86" s="41">
        <v>1323</v>
      </c>
      <c r="F86" s="41">
        <v>7545887</v>
      </c>
      <c r="G86" s="41">
        <v>37249941</v>
      </c>
      <c r="H86" s="41">
        <v>344</v>
      </c>
      <c r="I86" s="41">
        <v>3423678</v>
      </c>
      <c r="J86" s="41">
        <v>2804500</v>
      </c>
      <c r="K86" s="41">
        <v>979</v>
      </c>
      <c r="L86" s="41">
        <v>4122209</v>
      </c>
      <c r="M86" s="41">
        <v>34445441</v>
      </c>
    </row>
    <row r="87" spans="1:13" ht="9" customHeight="1" x14ac:dyDescent="0.2">
      <c r="C87" s="126" t="s">
        <v>789</v>
      </c>
      <c r="E87" s="1130">
        <v>259</v>
      </c>
      <c r="F87" s="1130">
        <v>2197408</v>
      </c>
      <c r="G87" s="1130">
        <v>1830000</v>
      </c>
      <c r="H87" s="474">
        <v>258</v>
      </c>
      <c r="I87" s="474">
        <v>2195818</v>
      </c>
      <c r="J87" s="474">
        <v>1821918</v>
      </c>
      <c r="K87" s="474">
        <v>1</v>
      </c>
      <c r="L87" s="474">
        <v>1590</v>
      </c>
      <c r="M87" s="474">
        <v>8082</v>
      </c>
    </row>
    <row r="88" spans="1:13" ht="9" customHeight="1" x14ac:dyDescent="0.2">
      <c r="C88" s="126" t="s">
        <v>346</v>
      </c>
      <c r="E88" s="1130">
        <v>670</v>
      </c>
      <c r="F88" s="1130">
        <v>4282474</v>
      </c>
      <c r="G88" s="1130">
        <v>32151716</v>
      </c>
      <c r="H88" s="474">
        <v>31</v>
      </c>
      <c r="I88" s="474">
        <v>726509</v>
      </c>
      <c r="J88" s="474">
        <v>575000</v>
      </c>
      <c r="K88" s="474">
        <v>639</v>
      </c>
      <c r="L88" s="474">
        <v>3555965</v>
      </c>
      <c r="M88" s="474">
        <v>31576716</v>
      </c>
    </row>
    <row r="89" spans="1:13" ht="9" customHeight="1" x14ac:dyDescent="0.2">
      <c r="C89" s="126" t="s">
        <v>790</v>
      </c>
      <c r="E89" s="1130">
        <v>394</v>
      </c>
      <c r="F89" s="1130">
        <v>1066005</v>
      </c>
      <c r="G89" s="1130">
        <v>3268225</v>
      </c>
      <c r="H89" s="474">
        <v>55</v>
      </c>
      <c r="I89" s="474">
        <v>501351</v>
      </c>
      <c r="J89" s="474">
        <v>407582</v>
      </c>
      <c r="K89" s="474">
        <v>339</v>
      </c>
      <c r="L89" s="474">
        <v>564654</v>
      </c>
      <c r="M89" s="474">
        <v>2860643</v>
      </c>
    </row>
    <row r="90" spans="1:13" ht="5.15" customHeight="1" thickBot="1" x14ac:dyDescent="0.25">
      <c r="A90" s="294"/>
      <c r="B90" s="294"/>
      <c r="C90" s="294"/>
      <c r="D90" s="294"/>
      <c r="E90" s="294"/>
      <c r="F90" s="294"/>
      <c r="G90" s="294"/>
      <c r="H90" s="274"/>
      <c r="I90" s="274"/>
      <c r="J90" s="274"/>
      <c r="K90" s="274"/>
      <c r="L90" s="274"/>
      <c r="M90" s="274"/>
    </row>
    <row r="91" spans="1:13" ht="9.5" thickTop="1" x14ac:dyDescent="0.2">
      <c r="A91" s="295" t="s">
        <v>1171</v>
      </c>
      <c r="B91" s="162"/>
    </row>
  </sheetData>
  <mergeCells count="9">
    <mergeCell ref="E6:M6"/>
    <mergeCell ref="E34:M34"/>
    <mergeCell ref="E62:M62"/>
    <mergeCell ref="A1:M1"/>
    <mergeCell ref="A2:B2"/>
    <mergeCell ref="A3:D4"/>
    <mergeCell ref="E3:G3"/>
    <mergeCell ref="H3:J3"/>
    <mergeCell ref="K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Sheet85"/>
  <dimension ref="A1:D42"/>
  <sheetViews>
    <sheetView showGridLines="0" showRuler="0" zoomScaleNormal="100" zoomScaleSheetLayoutView="100" workbookViewId="0">
      <selection sqref="A1:D1"/>
    </sheetView>
  </sheetViews>
  <sheetFormatPr defaultColWidth="12.54296875" defaultRowHeight="9" x14ac:dyDescent="0.2"/>
  <cols>
    <col min="1" max="1" width="28.453125" style="126" customWidth="1"/>
    <col min="2" max="2" width="16.54296875" style="126" customWidth="1"/>
    <col min="3" max="3" width="21.453125" style="126" customWidth="1"/>
    <col min="4" max="4" width="20.54296875" style="126" customWidth="1"/>
    <col min="5" max="16384" width="12.54296875" style="126"/>
  </cols>
  <sheetData>
    <row r="1" spans="1:4" ht="22.5" customHeight="1" x14ac:dyDescent="0.2">
      <c r="A1" s="1577" t="s">
        <v>1495</v>
      </c>
      <c r="B1" s="1577"/>
      <c r="C1" s="1577"/>
      <c r="D1" s="1577"/>
    </row>
    <row r="2" spans="1:4" ht="12.75" customHeight="1" x14ac:dyDescent="0.2">
      <c r="A2" s="1010">
        <v>2024</v>
      </c>
      <c r="C2" s="159"/>
    </row>
    <row r="3" spans="1:4" ht="10.4" customHeight="1" x14ac:dyDescent="0.2">
      <c r="A3" s="1058" t="s">
        <v>793</v>
      </c>
      <c r="B3" s="1059" t="s">
        <v>249</v>
      </c>
      <c r="C3" s="1059" t="s">
        <v>774</v>
      </c>
      <c r="D3" s="1060" t="s">
        <v>775</v>
      </c>
    </row>
    <row r="4" spans="1:4" ht="5.15" customHeight="1" x14ac:dyDescent="0.2">
      <c r="A4" s="163"/>
      <c r="B4" s="164"/>
      <c r="C4" s="164"/>
      <c r="D4" s="164"/>
    </row>
    <row r="5" spans="1:4" ht="12" customHeight="1" x14ac:dyDescent="0.2">
      <c r="A5" s="1227"/>
      <c r="B5" s="1567" t="s">
        <v>1</v>
      </c>
      <c r="C5" s="1567"/>
      <c r="D5" s="1567"/>
    </row>
    <row r="6" spans="1:4" ht="10.4" customHeight="1" x14ac:dyDescent="0.2">
      <c r="A6" s="135" t="s">
        <v>1</v>
      </c>
      <c r="B6" s="41">
        <v>26882</v>
      </c>
      <c r="C6" s="41">
        <v>482325830</v>
      </c>
      <c r="D6" s="41">
        <v>541254180</v>
      </c>
    </row>
    <row r="7" spans="1:4" ht="10.4" customHeight="1" x14ac:dyDescent="0.2">
      <c r="A7" s="202" t="s">
        <v>794</v>
      </c>
      <c r="B7" s="44">
        <v>4449</v>
      </c>
      <c r="C7" s="44">
        <v>122438351</v>
      </c>
      <c r="D7" s="44">
        <v>86492657</v>
      </c>
    </row>
    <row r="8" spans="1:4" ht="10.4" customHeight="1" x14ac:dyDescent="0.2">
      <c r="A8" s="202" t="s">
        <v>795</v>
      </c>
      <c r="B8" s="44">
        <v>1322</v>
      </c>
      <c r="C8" s="44">
        <v>39424530</v>
      </c>
      <c r="D8" s="44">
        <v>23559210</v>
      </c>
    </row>
    <row r="9" spans="1:4" ht="10.4" customHeight="1" x14ac:dyDescent="0.2">
      <c r="A9" s="202" t="s">
        <v>796</v>
      </c>
      <c r="B9" s="44">
        <v>8461</v>
      </c>
      <c r="C9" s="44">
        <v>232759248</v>
      </c>
      <c r="D9" s="44">
        <v>198446041</v>
      </c>
    </row>
    <row r="10" spans="1:4" ht="10.4" customHeight="1" x14ac:dyDescent="0.2">
      <c r="A10" s="202" t="s">
        <v>797</v>
      </c>
      <c r="B10" s="44">
        <v>689</v>
      </c>
      <c r="C10" s="44">
        <v>9101856</v>
      </c>
      <c r="D10" s="44">
        <v>21698049</v>
      </c>
    </row>
    <row r="11" spans="1:4" ht="10.4" customHeight="1" x14ac:dyDescent="0.2">
      <c r="A11" s="202" t="s">
        <v>798</v>
      </c>
      <c r="B11" s="44">
        <v>8455</v>
      </c>
      <c r="C11" s="44">
        <v>60040522</v>
      </c>
      <c r="D11" s="44">
        <v>47703708</v>
      </c>
    </row>
    <row r="12" spans="1:4" ht="10.4" customHeight="1" x14ac:dyDescent="0.2">
      <c r="A12" s="202" t="s">
        <v>799</v>
      </c>
      <c r="B12" s="44">
        <v>2</v>
      </c>
      <c r="C12" s="44">
        <v>2000</v>
      </c>
      <c r="D12" s="44">
        <v>1038</v>
      </c>
    </row>
    <row r="13" spans="1:4" ht="10.4" customHeight="1" x14ac:dyDescent="0.2">
      <c r="A13" s="202" t="s">
        <v>800</v>
      </c>
      <c r="B13" s="44">
        <v>1361</v>
      </c>
      <c r="C13" s="44">
        <v>2116329</v>
      </c>
      <c r="D13" s="44">
        <v>10777920</v>
      </c>
    </row>
    <row r="14" spans="1:4" ht="10.4" customHeight="1" x14ac:dyDescent="0.2">
      <c r="A14" s="202" t="s">
        <v>801</v>
      </c>
      <c r="B14" s="44">
        <v>2133</v>
      </c>
      <c r="C14" s="44">
        <v>16433258</v>
      </c>
      <c r="D14" s="44">
        <v>152565393</v>
      </c>
    </row>
    <row r="15" spans="1:4" ht="10.4" customHeight="1" x14ac:dyDescent="0.2">
      <c r="A15" s="202" t="s">
        <v>1172</v>
      </c>
      <c r="B15" s="44">
        <v>10</v>
      </c>
      <c r="C15" s="44">
        <v>9736</v>
      </c>
      <c r="D15" s="44">
        <v>10164</v>
      </c>
    </row>
    <row r="16" spans="1:4" ht="10.4" customHeight="1" x14ac:dyDescent="0.2">
      <c r="A16" s="1095" t="s">
        <v>1417</v>
      </c>
      <c r="B16" s="44">
        <v>0</v>
      </c>
      <c r="C16" s="44">
        <v>0</v>
      </c>
      <c r="D16" s="44">
        <v>0</v>
      </c>
    </row>
    <row r="17" spans="1:4" ht="12" customHeight="1" x14ac:dyDescent="0.2">
      <c r="A17" s="1227"/>
      <c r="B17" s="1567" t="s">
        <v>791</v>
      </c>
      <c r="C17" s="1567"/>
      <c r="D17" s="1567"/>
    </row>
    <row r="18" spans="1:4" ht="10.4" customHeight="1" x14ac:dyDescent="0.2">
      <c r="A18" s="135" t="s">
        <v>1</v>
      </c>
      <c r="B18" s="41">
        <v>13434</v>
      </c>
      <c r="C18" s="41">
        <v>240863616</v>
      </c>
      <c r="D18" s="41">
        <v>270610181</v>
      </c>
    </row>
    <row r="19" spans="1:4" ht="10.4" customHeight="1" x14ac:dyDescent="0.2">
      <c r="A19" s="202" t="s">
        <v>794</v>
      </c>
      <c r="B19" s="1130">
        <v>2224</v>
      </c>
      <c r="C19" s="1130">
        <v>61053313</v>
      </c>
      <c r="D19" s="1130">
        <v>43165633</v>
      </c>
    </row>
    <row r="20" spans="1:4" ht="10.4" customHeight="1" x14ac:dyDescent="0.2">
      <c r="A20" s="202" t="s">
        <v>795</v>
      </c>
      <c r="B20" s="1130">
        <v>660</v>
      </c>
      <c r="C20" s="1130">
        <v>19727497</v>
      </c>
      <c r="D20" s="1130">
        <v>11783436</v>
      </c>
    </row>
    <row r="21" spans="1:4" ht="10.4" customHeight="1" x14ac:dyDescent="0.2">
      <c r="A21" s="202" t="s">
        <v>796</v>
      </c>
      <c r="B21" s="1130">
        <v>4234</v>
      </c>
      <c r="C21" s="1130">
        <v>116378363</v>
      </c>
      <c r="D21" s="1130">
        <v>99215360</v>
      </c>
    </row>
    <row r="22" spans="1:4" ht="10.4" customHeight="1" x14ac:dyDescent="0.2">
      <c r="A22" s="202" t="s">
        <v>797</v>
      </c>
      <c r="B22" s="1130">
        <v>348</v>
      </c>
      <c r="C22" s="1130">
        <v>4613032</v>
      </c>
      <c r="D22" s="1130">
        <v>10911769</v>
      </c>
    </row>
    <row r="23" spans="1:4" ht="10.4" customHeight="1" x14ac:dyDescent="0.2">
      <c r="A23" s="202" t="s">
        <v>798</v>
      </c>
      <c r="B23" s="1130">
        <v>4212</v>
      </c>
      <c r="C23" s="1130">
        <v>29791393</v>
      </c>
      <c r="D23" s="1130">
        <v>23713822</v>
      </c>
    </row>
    <row r="24" spans="1:4" ht="10.4" customHeight="1" x14ac:dyDescent="0.2">
      <c r="A24" s="202" t="s">
        <v>799</v>
      </c>
      <c r="B24" s="1130">
        <v>1</v>
      </c>
      <c r="C24" s="1130">
        <v>1000</v>
      </c>
      <c r="D24" s="1130">
        <v>519</v>
      </c>
    </row>
    <row r="25" spans="1:4" ht="10.4" customHeight="1" x14ac:dyDescent="0.2">
      <c r="A25" s="202" t="s">
        <v>800</v>
      </c>
      <c r="B25" s="1130">
        <v>683</v>
      </c>
      <c r="C25" s="1130">
        <v>1059931</v>
      </c>
      <c r="D25" s="1130">
        <v>5392763</v>
      </c>
    </row>
    <row r="26" spans="1:4" ht="10.4" customHeight="1" x14ac:dyDescent="0.2">
      <c r="A26" s="202" t="s">
        <v>801</v>
      </c>
      <c r="B26" s="1130">
        <v>1067</v>
      </c>
      <c r="C26" s="1130">
        <v>8234219</v>
      </c>
      <c r="D26" s="1130">
        <v>76421797</v>
      </c>
    </row>
    <row r="27" spans="1:4" ht="10.4" customHeight="1" x14ac:dyDescent="0.2">
      <c r="A27" s="202" t="s">
        <v>1172</v>
      </c>
      <c r="B27" s="1130">
        <v>5</v>
      </c>
      <c r="C27" s="1130">
        <v>4868</v>
      </c>
      <c r="D27" s="1130">
        <v>5082</v>
      </c>
    </row>
    <row r="28" spans="1:4" ht="10.4" customHeight="1" x14ac:dyDescent="0.2">
      <c r="A28" s="1095" t="s">
        <v>1417</v>
      </c>
      <c r="B28" s="1130">
        <v>0</v>
      </c>
      <c r="C28" s="1130">
        <v>0</v>
      </c>
      <c r="D28" s="1130">
        <v>0</v>
      </c>
    </row>
    <row r="29" spans="1:4" ht="12" customHeight="1" x14ac:dyDescent="0.2">
      <c r="A29" s="1227"/>
      <c r="B29" s="1567" t="s">
        <v>792</v>
      </c>
      <c r="C29" s="1567"/>
      <c r="D29" s="1567"/>
    </row>
    <row r="30" spans="1:4" x14ac:dyDescent="0.2">
      <c r="A30" s="135" t="s">
        <v>1</v>
      </c>
      <c r="B30" s="41">
        <v>13448</v>
      </c>
      <c r="C30" s="41">
        <v>241462214</v>
      </c>
      <c r="D30" s="41">
        <v>270643999</v>
      </c>
    </row>
    <row r="31" spans="1:4" ht="10.4" customHeight="1" x14ac:dyDescent="0.2">
      <c r="A31" s="202" t="s">
        <v>794</v>
      </c>
      <c r="B31" s="1130">
        <v>2225</v>
      </c>
      <c r="C31" s="1130">
        <v>61385038</v>
      </c>
      <c r="D31" s="1130">
        <v>43327024</v>
      </c>
    </row>
    <row r="32" spans="1:4" ht="10.4" customHeight="1" x14ac:dyDescent="0.2">
      <c r="A32" s="202" t="s">
        <v>795</v>
      </c>
      <c r="B32" s="1130">
        <v>662</v>
      </c>
      <c r="C32" s="1130">
        <v>19697033</v>
      </c>
      <c r="D32" s="1130">
        <v>11775774</v>
      </c>
    </row>
    <row r="33" spans="1:4" ht="10.4" customHeight="1" x14ac:dyDescent="0.2">
      <c r="A33" s="202" t="s">
        <v>796</v>
      </c>
      <c r="B33" s="1130">
        <v>4227</v>
      </c>
      <c r="C33" s="1130">
        <v>116380885</v>
      </c>
      <c r="D33" s="1130">
        <v>99230681</v>
      </c>
    </row>
    <row r="34" spans="1:4" ht="10.4" customHeight="1" x14ac:dyDescent="0.2">
      <c r="A34" s="202" t="s">
        <v>797</v>
      </c>
      <c r="B34" s="1130">
        <v>341</v>
      </c>
      <c r="C34" s="1130">
        <v>4488824</v>
      </c>
      <c r="D34" s="1130">
        <v>10786280</v>
      </c>
    </row>
    <row r="35" spans="1:4" ht="10.4" customHeight="1" x14ac:dyDescent="0.2">
      <c r="A35" s="202" t="s">
        <v>798</v>
      </c>
      <c r="B35" s="1130">
        <v>4243</v>
      </c>
      <c r="C35" s="1130">
        <v>30249129</v>
      </c>
      <c r="D35" s="1130">
        <v>23989886</v>
      </c>
    </row>
    <row r="36" spans="1:4" ht="10.4" customHeight="1" x14ac:dyDescent="0.2">
      <c r="A36" s="202" t="s">
        <v>799</v>
      </c>
      <c r="B36" s="1130">
        <v>1</v>
      </c>
      <c r="C36" s="1130">
        <v>1000</v>
      </c>
      <c r="D36" s="1130">
        <v>519</v>
      </c>
    </row>
    <row r="37" spans="1:4" ht="10.4" customHeight="1" x14ac:dyDescent="0.2">
      <c r="A37" s="202" t="s">
        <v>800</v>
      </c>
      <c r="B37" s="1130">
        <v>678</v>
      </c>
      <c r="C37" s="1130">
        <v>1056398</v>
      </c>
      <c r="D37" s="1130">
        <v>5385157</v>
      </c>
    </row>
    <row r="38" spans="1:4" ht="10.4" customHeight="1" x14ac:dyDescent="0.2">
      <c r="A38" s="202" t="s">
        <v>801</v>
      </c>
      <c r="B38" s="1130">
        <v>1066</v>
      </c>
      <c r="C38" s="1130">
        <v>8199039</v>
      </c>
      <c r="D38" s="1130">
        <v>76143596</v>
      </c>
    </row>
    <row r="39" spans="1:4" ht="10.4" customHeight="1" x14ac:dyDescent="0.2">
      <c r="A39" s="202" t="s">
        <v>1172</v>
      </c>
      <c r="B39" s="1130">
        <v>5</v>
      </c>
      <c r="C39" s="1130">
        <v>4868</v>
      </c>
      <c r="D39" s="1130">
        <v>5082</v>
      </c>
    </row>
    <row r="40" spans="1:4" ht="10.4" customHeight="1" x14ac:dyDescent="0.2">
      <c r="A40" s="1095" t="s">
        <v>1417</v>
      </c>
      <c r="B40" s="1130">
        <v>0</v>
      </c>
      <c r="C40" s="1130">
        <v>0</v>
      </c>
      <c r="D40" s="1130">
        <v>0</v>
      </c>
    </row>
    <row r="41" spans="1:4" ht="5.15" customHeight="1" thickBot="1" x14ac:dyDescent="0.25">
      <c r="A41" s="294"/>
      <c r="B41" s="294"/>
      <c r="C41" s="294"/>
      <c r="D41" s="294"/>
    </row>
    <row r="42" spans="1:4" ht="9.5" thickTop="1" x14ac:dyDescent="0.2">
      <c r="A42" s="295" t="s">
        <v>1171</v>
      </c>
    </row>
  </sheetData>
  <mergeCells count="4">
    <mergeCell ref="A1:D1"/>
    <mergeCell ref="B5:D5"/>
    <mergeCell ref="B17:D17"/>
    <mergeCell ref="B29:D29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Sheet86"/>
  <dimension ref="A1:I46"/>
  <sheetViews>
    <sheetView showGridLines="0" showRuler="0" zoomScaleNormal="100" zoomScaleSheetLayoutView="100" workbookViewId="0">
      <selection sqref="A1:I1"/>
    </sheetView>
  </sheetViews>
  <sheetFormatPr defaultColWidth="12.54296875" defaultRowHeight="9" x14ac:dyDescent="0.2"/>
  <cols>
    <col min="1" max="2" width="2.453125" style="126" customWidth="1"/>
    <col min="3" max="3" width="24.453125" style="126" customWidth="1"/>
    <col min="4" max="4" width="1.54296875" style="126" customWidth="1"/>
    <col min="5" max="6" width="14" style="126" customWidth="1"/>
    <col min="7" max="7" width="1.54296875" style="126" customWidth="1"/>
    <col min="8" max="9" width="14" style="126" customWidth="1"/>
    <col min="10" max="16384" width="12.54296875" style="126"/>
  </cols>
  <sheetData>
    <row r="1" spans="1:9" ht="28.4" customHeight="1" x14ac:dyDescent="0.2">
      <c r="A1" s="1577" t="s">
        <v>1496</v>
      </c>
      <c r="B1" s="1577"/>
      <c r="C1" s="1577"/>
      <c r="D1" s="1577"/>
      <c r="E1" s="1577"/>
      <c r="F1" s="1577"/>
      <c r="G1" s="1577"/>
      <c r="H1" s="1577"/>
      <c r="I1" s="1577"/>
    </row>
    <row r="2" spans="1:9" x14ac:dyDescent="0.2">
      <c r="A2" s="1570">
        <v>2024</v>
      </c>
      <c r="B2" s="1570"/>
      <c r="G2" s="334"/>
      <c r="H2" s="159"/>
      <c r="I2" s="335"/>
    </row>
    <row r="3" spans="1:9" ht="10.4" customHeight="1" x14ac:dyDescent="0.2">
      <c r="A3" s="1578" t="s">
        <v>1317</v>
      </c>
      <c r="B3" s="1578"/>
      <c r="C3" s="1579"/>
      <c r="E3" s="1580" t="s">
        <v>249</v>
      </c>
      <c r="F3" s="1581" t="s">
        <v>774</v>
      </c>
      <c r="G3" s="334"/>
      <c r="H3" s="1580" t="s">
        <v>249</v>
      </c>
      <c r="I3" s="1581" t="s">
        <v>775</v>
      </c>
    </row>
    <row r="4" spans="1:9" ht="10.4" customHeight="1" x14ac:dyDescent="0.2">
      <c r="A4" s="1578"/>
      <c r="B4" s="1578"/>
      <c r="C4" s="1579"/>
      <c r="E4" s="1580"/>
      <c r="F4" s="1581"/>
      <c r="G4" s="334"/>
      <c r="H4" s="1580"/>
      <c r="I4" s="1581"/>
    </row>
    <row r="5" spans="1:9" ht="5.15" customHeight="1" x14ac:dyDescent="0.2">
      <c r="A5" s="165"/>
      <c r="B5" s="165"/>
      <c r="C5" s="165"/>
      <c r="E5" s="165"/>
      <c r="F5" s="165"/>
      <c r="G5" s="334"/>
      <c r="H5" s="165"/>
      <c r="I5" s="165"/>
    </row>
    <row r="6" spans="1:9" ht="12" customHeight="1" x14ac:dyDescent="0.2">
      <c r="A6" s="892"/>
      <c r="B6" s="892"/>
      <c r="C6" s="1057" t="s">
        <v>1</v>
      </c>
      <c r="E6" s="1567"/>
      <c r="F6" s="1567"/>
      <c r="G6" s="334"/>
      <c r="H6" s="1567"/>
      <c r="I6" s="1567"/>
    </row>
    <row r="7" spans="1:9" ht="10.4" customHeight="1" x14ac:dyDescent="0.2">
      <c r="B7" s="135" t="s">
        <v>1</v>
      </c>
      <c r="C7" s="135"/>
      <c r="E7" s="305">
        <v>26882</v>
      </c>
      <c r="F7" s="305">
        <v>482325830</v>
      </c>
      <c r="G7" s="305"/>
      <c r="H7" s="305">
        <v>26882</v>
      </c>
      <c r="I7" s="305">
        <v>541254180</v>
      </c>
    </row>
    <row r="8" spans="1:9" ht="10.4" customHeight="1" x14ac:dyDescent="0.2">
      <c r="B8" s="135"/>
      <c r="C8" s="126" t="s">
        <v>1315</v>
      </c>
      <c r="E8" s="313">
        <v>0</v>
      </c>
      <c r="F8" s="313">
        <v>0</v>
      </c>
      <c r="G8" s="305"/>
      <c r="H8" s="313">
        <v>2</v>
      </c>
      <c r="I8" s="313">
        <v>158</v>
      </c>
    </row>
    <row r="9" spans="1:9" ht="10.4" customHeight="1" x14ac:dyDescent="0.2">
      <c r="C9" s="126" t="s">
        <v>802</v>
      </c>
      <c r="E9" s="313">
        <v>4100</v>
      </c>
      <c r="F9" s="313">
        <v>3959481</v>
      </c>
      <c r="G9" s="313"/>
      <c r="H9" s="313">
        <v>2610</v>
      </c>
      <c r="I9" s="313">
        <v>1652627</v>
      </c>
    </row>
    <row r="10" spans="1:9" ht="10.4" customHeight="1" x14ac:dyDescent="0.2">
      <c r="C10" s="126" t="s">
        <v>803</v>
      </c>
      <c r="E10" s="313">
        <v>4657</v>
      </c>
      <c r="F10" s="313">
        <v>17811589</v>
      </c>
      <c r="G10" s="313"/>
      <c r="H10" s="313">
        <v>6699</v>
      </c>
      <c r="I10" s="313">
        <v>22445241</v>
      </c>
    </row>
    <row r="11" spans="1:9" ht="10.4" customHeight="1" x14ac:dyDescent="0.2">
      <c r="C11" s="126" t="s">
        <v>804</v>
      </c>
      <c r="E11" s="313">
        <v>8442</v>
      </c>
      <c r="F11" s="313">
        <v>61913419</v>
      </c>
      <c r="G11" s="313"/>
      <c r="H11" s="313">
        <v>8131</v>
      </c>
      <c r="I11" s="313">
        <v>60551157</v>
      </c>
    </row>
    <row r="12" spans="1:9" ht="10.4" customHeight="1" x14ac:dyDescent="0.2">
      <c r="C12" s="126" t="s">
        <v>805</v>
      </c>
      <c r="E12" s="313">
        <v>4214</v>
      </c>
      <c r="F12" s="313">
        <v>57866463</v>
      </c>
      <c r="G12" s="313"/>
      <c r="H12" s="313">
        <v>3390</v>
      </c>
      <c r="I12" s="313">
        <v>50103712</v>
      </c>
    </row>
    <row r="13" spans="1:9" ht="10.4" customHeight="1" x14ac:dyDescent="0.2">
      <c r="C13" s="126" t="s">
        <v>806</v>
      </c>
      <c r="E13" s="313">
        <v>2630</v>
      </c>
      <c r="F13" s="313">
        <v>72525634</v>
      </c>
      <c r="G13" s="313"/>
      <c r="H13" s="313">
        <v>2012</v>
      </c>
      <c r="I13" s="313">
        <v>57822439</v>
      </c>
    </row>
    <row r="14" spans="1:9" ht="10.4" customHeight="1" x14ac:dyDescent="0.2">
      <c r="C14" s="126" t="s">
        <v>807</v>
      </c>
      <c r="E14" s="313">
        <v>335</v>
      </c>
      <c r="F14" s="313">
        <v>15414330</v>
      </c>
      <c r="G14" s="313"/>
      <c r="H14" s="313">
        <v>793</v>
      </c>
      <c r="I14" s="313">
        <v>35013663</v>
      </c>
    </row>
    <row r="15" spans="1:9" ht="10.4" customHeight="1" x14ac:dyDescent="0.2">
      <c r="C15" s="126" t="s">
        <v>808</v>
      </c>
      <c r="E15" s="313">
        <v>1196</v>
      </c>
      <c r="F15" s="313">
        <v>74117243</v>
      </c>
      <c r="G15" s="313"/>
      <c r="H15" s="313">
        <v>1359</v>
      </c>
      <c r="I15" s="313">
        <v>82116578</v>
      </c>
    </row>
    <row r="16" spans="1:9" ht="10.4" customHeight="1" x14ac:dyDescent="0.2">
      <c r="C16" s="126" t="s">
        <v>809</v>
      </c>
      <c r="E16" s="313">
        <v>299</v>
      </c>
      <c r="F16" s="313">
        <v>26465683</v>
      </c>
      <c r="G16" s="313"/>
      <c r="H16" s="313">
        <v>762</v>
      </c>
      <c r="I16" s="313">
        <v>69902983</v>
      </c>
    </row>
    <row r="17" spans="1:9" ht="10.4" customHeight="1" x14ac:dyDescent="0.2">
      <c r="C17" s="126" t="s">
        <v>810</v>
      </c>
      <c r="E17" s="313">
        <v>862</v>
      </c>
      <c r="F17" s="313">
        <v>113446160</v>
      </c>
      <c r="G17" s="313"/>
      <c r="H17" s="313">
        <v>1030</v>
      </c>
      <c r="I17" s="313">
        <v>139630896</v>
      </c>
    </row>
    <row r="18" spans="1:9" ht="10.4" customHeight="1" x14ac:dyDescent="0.25">
      <c r="C18" s="126" t="s">
        <v>1316</v>
      </c>
      <c r="E18" s="313">
        <v>147</v>
      </c>
      <c r="F18" s="313">
        <v>38805828</v>
      </c>
      <c r="G18" s="313"/>
      <c r="H18" s="313">
        <v>94</v>
      </c>
      <c r="I18" s="313">
        <v>22014726</v>
      </c>
    </row>
    <row r="19" spans="1:9" ht="12" customHeight="1" x14ac:dyDescent="0.2">
      <c r="A19" s="892"/>
      <c r="B19" s="892"/>
      <c r="C19" s="1057" t="s">
        <v>791</v>
      </c>
      <c r="E19" s="1057"/>
      <c r="F19" s="1013"/>
      <c r="G19" s="336"/>
      <c r="H19" s="1057"/>
      <c r="I19" s="1013"/>
    </row>
    <row r="20" spans="1:9" ht="10.4" customHeight="1" x14ac:dyDescent="0.2">
      <c r="A20" s="135"/>
      <c r="B20" s="135" t="s">
        <v>1</v>
      </c>
      <c r="C20" s="135"/>
      <c r="E20" s="305">
        <v>13434</v>
      </c>
      <c r="F20" s="305">
        <v>240863616</v>
      </c>
      <c r="G20" s="305"/>
      <c r="H20" s="305">
        <v>13434</v>
      </c>
      <c r="I20" s="305">
        <v>270610181</v>
      </c>
    </row>
    <row r="21" spans="1:9" ht="10.4" customHeight="1" x14ac:dyDescent="0.2">
      <c r="A21" s="135"/>
      <c r="B21" s="135"/>
      <c r="C21" s="126" t="s">
        <v>1315</v>
      </c>
      <c r="E21" s="170">
        <v>0</v>
      </c>
      <c r="F21" s="170">
        <v>0</v>
      </c>
      <c r="G21" s="305"/>
      <c r="H21" s="170">
        <v>1</v>
      </c>
      <c r="I21" s="170">
        <v>79</v>
      </c>
    </row>
    <row r="22" spans="1:9" ht="10.4" customHeight="1" x14ac:dyDescent="0.2">
      <c r="C22" s="126" t="s">
        <v>802</v>
      </c>
      <c r="E22" s="170">
        <v>2051</v>
      </c>
      <c r="F22" s="170">
        <v>1981472</v>
      </c>
      <c r="G22" s="313"/>
      <c r="H22" s="170">
        <v>1305</v>
      </c>
      <c r="I22" s="170">
        <v>824690</v>
      </c>
    </row>
    <row r="23" spans="1:9" ht="10.4" customHeight="1" x14ac:dyDescent="0.2">
      <c r="C23" s="126" t="s">
        <v>803</v>
      </c>
      <c r="E23" s="170">
        <v>2325</v>
      </c>
      <c r="F23" s="170">
        <v>8892019</v>
      </c>
      <c r="G23" s="313"/>
      <c r="H23" s="170">
        <v>3340</v>
      </c>
      <c r="I23" s="170">
        <v>11197947</v>
      </c>
    </row>
    <row r="24" spans="1:9" ht="10.4" customHeight="1" x14ac:dyDescent="0.2">
      <c r="C24" s="126" t="s">
        <v>804</v>
      </c>
      <c r="E24" s="170">
        <v>4222</v>
      </c>
      <c r="F24" s="170">
        <v>30969554</v>
      </c>
      <c r="G24" s="313"/>
      <c r="H24" s="170">
        <v>4070</v>
      </c>
      <c r="I24" s="170">
        <v>30300762</v>
      </c>
    </row>
    <row r="25" spans="1:9" ht="10.4" customHeight="1" x14ac:dyDescent="0.2">
      <c r="C25" s="126" t="s">
        <v>805</v>
      </c>
      <c r="E25" s="170">
        <v>2107</v>
      </c>
      <c r="F25" s="170">
        <v>28936815</v>
      </c>
      <c r="G25" s="313"/>
      <c r="H25" s="170">
        <v>1695</v>
      </c>
      <c r="I25" s="170">
        <v>25047668</v>
      </c>
    </row>
    <row r="26" spans="1:9" ht="10.4" customHeight="1" x14ac:dyDescent="0.2">
      <c r="C26" s="126" t="s">
        <v>806</v>
      </c>
      <c r="E26" s="170">
        <v>1310</v>
      </c>
      <c r="F26" s="170">
        <v>36095606</v>
      </c>
      <c r="G26" s="313"/>
      <c r="H26" s="170">
        <v>1002</v>
      </c>
      <c r="I26" s="170">
        <v>28813595</v>
      </c>
    </row>
    <row r="27" spans="1:9" ht="10.4" customHeight="1" x14ac:dyDescent="0.2">
      <c r="C27" s="126" t="s">
        <v>807</v>
      </c>
      <c r="E27" s="170">
        <v>168</v>
      </c>
      <c r="F27" s="170">
        <v>7730162</v>
      </c>
      <c r="G27" s="313"/>
      <c r="H27" s="170">
        <v>396</v>
      </c>
      <c r="I27" s="170">
        <v>17480324</v>
      </c>
    </row>
    <row r="28" spans="1:9" ht="10.4" customHeight="1" x14ac:dyDescent="0.2">
      <c r="C28" s="126" t="s">
        <v>808</v>
      </c>
      <c r="E28" s="170">
        <v>597</v>
      </c>
      <c r="F28" s="170">
        <v>37001351</v>
      </c>
      <c r="G28" s="313"/>
      <c r="H28" s="170">
        <v>683</v>
      </c>
      <c r="I28" s="170">
        <v>41281192</v>
      </c>
    </row>
    <row r="29" spans="1:9" ht="10.4" customHeight="1" x14ac:dyDescent="0.2">
      <c r="C29" s="126" t="s">
        <v>809</v>
      </c>
      <c r="E29" s="170">
        <v>150</v>
      </c>
      <c r="F29" s="170">
        <v>13281025</v>
      </c>
      <c r="G29" s="313"/>
      <c r="H29" s="170">
        <v>380</v>
      </c>
      <c r="I29" s="170">
        <v>34863376</v>
      </c>
    </row>
    <row r="30" spans="1:9" ht="10.4" customHeight="1" x14ac:dyDescent="0.2">
      <c r="C30" s="126" t="s">
        <v>810</v>
      </c>
      <c r="E30" s="170">
        <v>431</v>
      </c>
      <c r="F30" s="170">
        <v>56732070</v>
      </c>
      <c r="G30" s="313"/>
      <c r="H30" s="170">
        <v>515</v>
      </c>
      <c r="I30" s="170">
        <v>69793185</v>
      </c>
    </row>
    <row r="31" spans="1:9" ht="10.4" customHeight="1" x14ac:dyDescent="0.25">
      <c r="C31" s="126" t="s">
        <v>1316</v>
      </c>
      <c r="E31" s="170">
        <v>73</v>
      </c>
      <c r="F31" s="170">
        <v>19243542</v>
      </c>
      <c r="G31" s="313"/>
      <c r="H31" s="170">
        <v>47</v>
      </c>
      <c r="I31" s="170">
        <v>11007363</v>
      </c>
    </row>
    <row r="32" spans="1:9" ht="12" customHeight="1" x14ac:dyDescent="0.2">
      <c r="A32" s="892"/>
      <c r="B32" s="892"/>
      <c r="C32" s="1057" t="s">
        <v>792</v>
      </c>
      <c r="E32" s="1057"/>
      <c r="F32" s="1013"/>
      <c r="G32" s="336"/>
      <c r="H32" s="1057"/>
      <c r="I32" s="1013"/>
    </row>
    <row r="33" spans="1:9" ht="10.4" customHeight="1" x14ac:dyDescent="0.2">
      <c r="B33" s="135" t="s">
        <v>1</v>
      </c>
      <c r="C33" s="135"/>
      <c r="E33" s="305">
        <v>13448</v>
      </c>
      <c r="F33" s="305">
        <v>241462214</v>
      </c>
      <c r="G33" s="305"/>
      <c r="H33" s="305">
        <v>13448</v>
      </c>
      <c r="I33" s="305">
        <v>270643999</v>
      </c>
    </row>
    <row r="34" spans="1:9" ht="10.4" customHeight="1" x14ac:dyDescent="0.2">
      <c r="B34" s="135"/>
      <c r="C34" s="126" t="s">
        <v>1315</v>
      </c>
      <c r="E34" s="170">
        <v>0</v>
      </c>
      <c r="F34" s="170">
        <v>0</v>
      </c>
      <c r="G34" s="305"/>
      <c r="H34" s="170">
        <v>1</v>
      </c>
      <c r="I34" s="170">
        <v>79</v>
      </c>
    </row>
    <row r="35" spans="1:9" ht="10.4" customHeight="1" x14ac:dyDescent="0.2">
      <c r="C35" s="126" t="s">
        <v>802</v>
      </c>
      <c r="E35" s="170">
        <v>2049</v>
      </c>
      <c r="F35" s="170">
        <v>1978009</v>
      </c>
      <c r="G35" s="313"/>
      <c r="H35" s="170">
        <v>1305</v>
      </c>
      <c r="I35" s="170">
        <v>827937</v>
      </c>
    </row>
    <row r="36" spans="1:9" ht="10.4" customHeight="1" x14ac:dyDescent="0.2">
      <c r="C36" s="126" t="s">
        <v>803</v>
      </c>
      <c r="E36" s="170">
        <v>2332</v>
      </c>
      <c r="F36" s="170">
        <v>8919570</v>
      </c>
      <c r="G36" s="313"/>
      <c r="H36" s="170">
        <v>3359</v>
      </c>
      <c r="I36" s="170">
        <v>11247294</v>
      </c>
    </row>
    <row r="37" spans="1:9" ht="10.4" customHeight="1" x14ac:dyDescent="0.2">
      <c r="C37" s="126" t="s">
        <v>804</v>
      </c>
      <c r="E37" s="170">
        <v>4220</v>
      </c>
      <c r="F37" s="170">
        <v>30943865</v>
      </c>
      <c r="G37" s="313"/>
      <c r="H37" s="170">
        <v>4061</v>
      </c>
      <c r="I37" s="170">
        <v>30250395</v>
      </c>
    </row>
    <row r="38" spans="1:9" ht="10.4" customHeight="1" x14ac:dyDescent="0.2">
      <c r="C38" s="126" t="s">
        <v>805</v>
      </c>
      <c r="E38" s="170">
        <v>2107</v>
      </c>
      <c r="F38" s="170">
        <v>28929648</v>
      </c>
      <c r="G38" s="313"/>
      <c r="H38" s="170">
        <v>1695</v>
      </c>
      <c r="I38" s="170">
        <v>25056044</v>
      </c>
    </row>
    <row r="39" spans="1:9" ht="10.4" customHeight="1" x14ac:dyDescent="0.2">
      <c r="C39" s="126" t="s">
        <v>806</v>
      </c>
      <c r="E39" s="170">
        <v>1320</v>
      </c>
      <c r="F39" s="170">
        <v>36430028</v>
      </c>
      <c r="G39" s="313"/>
      <c r="H39" s="170">
        <v>1010</v>
      </c>
      <c r="I39" s="170">
        <v>29008844</v>
      </c>
    </row>
    <row r="40" spans="1:9" ht="10.4" customHeight="1" x14ac:dyDescent="0.2">
      <c r="C40" s="126" t="s">
        <v>807</v>
      </c>
      <c r="E40" s="170">
        <v>167</v>
      </c>
      <c r="F40" s="170">
        <v>7684168</v>
      </c>
      <c r="G40" s="313"/>
      <c r="H40" s="170">
        <v>397</v>
      </c>
      <c r="I40" s="170">
        <v>17533339</v>
      </c>
    </row>
    <row r="41" spans="1:9" ht="10.4" customHeight="1" x14ac:dyDescent="0.2">
      <c r="C41" s="126" t="s">
        <v>808</v>
      </c>
      <c r="E41" s="170">
        <v>599</v>
      </c>
      <c r="F41" s="170">
        <v>37115892</v>
      </c>
      <c r="G41" s="313"/>
      <c r="H41" s="170">
        <v>676</v>
      </c>
      <c r="I41" s="170">
        <v>40835386</v>
      </c>
    </row>
    <row r="42" spans="1:9" ht="10.4" customHeight="1" x14ac:dyDescent="0.2">
      <c r="C42" s="126" t="s">
        <v>809</v>
      </c>
      <c r="E42" s="170">
        <v>149</v>
      </c>
      <c r="F42" s="170">
        <v>13184658</v>
      </c>
      <c r="G42" s="313"/>
      <c r="H42" s="170">
        <v>382</v>
      </c>
      <c r="I42" s="170">
        <v>35039607</v>
      </c>
    </row>
    <row r="43" spans="1:9" ht="10.4" customHeight="1" x14ac:dyDescent="0.2">
      <c r="C43" s="126" t="s">
        <v>810</v>
      </c>
      <c r="E43" s="170">
        <v>431</v>
      </c>
      <c r="F43" s="170">
        <v>56714090</v>
      </c>
      <c r="G43" s="313"/>
      <c r="H43" s="170">
        <v>515</v>
      </c>
      <c r="I43" s="170">
        <v>69837711</v>
      </c>
    </row>
    <row r="44" spans="1:9" ht="10.4" customHeight="1" x14ac:dyDescent="0.25">
      <c r="C44" s="126" t="s">
        <v>1316</v>
      </c>
      <c r="E44" s="170">
        <v>74</v>
      </c>
      <c r="F44" s="170">
        <v>19562286</v>
      </c>
      <c r="G44" s="313"/>
      <c r="H44" s="170">
        <v>47</v>
      </c>
      <c r="I44" s="170">
        <v>11007363</v>
      </c>
    </row>
    <row r="45" spans="1:9" ht="5.15" customHeight="1" thickBot="1" x14ac:dyDescent="0.25">
      <c r="A45" s="294"/>
      <c r="B45" s="294"/>
      <c r="C45" s="294"/>
      <c r="D45" s="294"/>
      <c r="E45" s="294"/>
      <c r="F45" s="294"/>
      <c r="G45" s="294"/>
      <c r="H45" s="294"/>
      <c r="I45" s="294"/>
    </row>
    <row r="46" spans="1:9" ht="11.25" customHeight="1" thickTop="1" x14ac:dyDescent="0.2">
      <c r="A46" s="295" t="s">
        <v>1171</v>
      </c>
    </row>
  </sheetData>
  <mergeCells count="9">
    <mergeCell ref="E6:F6"/>
    <mergeCell ref="H6:I6"/>
    <mergeCell ref="A1:I1"/>
    <mergeCell ref="A2:B2"/>
    <mergeCell ref="A3:C4"/>
    <mergeCell ref="E3:E4"/>
    <mergeCell ref="F3:F4"/>
    <mergeCell ref="H3:H4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Sheet87"/>
  <dimension ref="A1:J36"/>
  <sheetViews>
    <sheetView showGridLines="0" zoomScaleNormal="100" zoomScaleSheetLayoutView="100" workbookViewId="0">
      <selection sqref="A1:J1"/>
    </sheetView>
  </sheetViews>
  <sheetFormatPr defaultColWidth="12.54296875" defaultRowHeight="9" x14ac:dyDescent="0.2"/>
  <cols>
    <col min="1" max="1" width="15.453125" style="160" customWidth="1"/>
    <col min="2" max="3" width="9.54296875" style="160" customWidth="1"/>
    <col min="4" max="5" width="10.54296875" style="160" customWidth="1"/>
    <col min="6" max="6" width="9.54296875" style="160" customWidth="1"/>
    <col min="7" max="7" width="10.54296875" style="160" customWidth="1"/>
    <col min="8" max="8" width="9.54296875" style="160" customWidth="1"/>
    <col min="9" max="9" width="10" style="160" customWidth="1"/>
    <col min="10" max="10" width="10.54296875" style="160" customWidth="1"/>
    <col min="11" max="16384" width="12.54296875" style="160"/>
  </cols>
  <sheetData>
    <row r="1" spans="1:10" ht="19.399999999999999" customHeight="1" x14ac:dyDescent="0.2">
      <c r="A1" s="1582" t="s">
        <v>1497</v>
      </c>
      <c r="B1" s="1582"/>
      <c r="C1" s="1582"/>
      <c r="D1" s="1582"/>
      <c r="E1" s="1582"/>
      <c r="F1" s="1582"/>
      <c r="G1" s="1582"/>
      <c r="H1" s="1582"/>
      <c r="I1" s="1582"/>
      <c r="J1" s="1582"/>
    </row>
    <row r="2" spans="1:10" ht="14.25" customHeight="1" x14ac:dyDescent="0.2">
      <c r="A2" s="328">
        <v>2024</v>
      </c>
      <c r="C2" s="161"/>
      <c r="D2" s="166"/>
      <c r="E2" s="166"/>
      <c r="F2" s="166"/>
      <c r="G2" s="166"/>
      <c r="H2" s="166"/>
      <c r="I2" s="166"/>
      <c r="J2" s="329" t="s">
        <v>227</v>
      </c>
    </row>
    <row r="3" spans="1:10" ht="10.4" customHeight="1" x14ac:dyDescent="0.2">
      <c r="A3" s="330" t="s">
        <v>1128</v>
      </c>
      <c r="B3" s="1583" t="s">
        <v>1</v>
      </c>
      <c r="C3" s="1584"/>
      <c r="D3" s="1585"/>
      <c r="E3" s="1583" t="s">
        <v>812</v>
      </c>
      <c r="F3" s="1584"/>
      <c r="G3" s="1585"/>
      <c r="H3" s="1583" t="s">
        <v>353</v>
      </c>
      <c r="I3" s="1584"/>
      <c r="J3" s="1584"/>
    </row>
    <row r="4" spans="1:10" ht="20.149999999999999" customHeight="1" x14ac:dyDescent="0.2">
      <c r="A4" s="301" t="s">
        <v>813</v>
      </c>
      <c r="B4" s="1063" t="s">
        <v>1</v>
      </c>
      <c r="C4" s="1065" t="s">
        <v>814</v>
      </c>
      <c r="D4" s="1065" t="s">
        <v>2259</v>
      </c>
      <c r="E4" s="1065" t="s">
        <v>1</v>
      </c>
      <c r="F4" s="1065" t="s">
        <v>814</v>
      </c>
      <c r="G4" s="1065" t="s">
        <v>2259</v>
      </c>
      <c r="H4" s="1064" t="s">
        <v>1</v>
      </c>
      <c r="I4" s="1065" t="s">
        <v>814</v>
      </c>
      <c r="J4" s="1065" t="s">
        <v>2259</v>
      </c>
    </row>
    <row r="5" spans="1:10" ht="5.15" customHeight="1" x14ac:dyDescent="0.2"/>
    <row r="6" spans="1:10" x14ac:dyDescent="0.2">
      <c r="A6" s="331"/>
      <c r="B6" s="331" t="s">
        <v>1</v>
      </c>
      <c r="C6" s="331"/>
      <c r="D6" s="331"/>
      <c r="E6" s="331"/>
      <c r="F6" s="331"/>
      <c r="G6" s="331"/>
      <c r="H6" s="331"/>
      <c r="I6" s="331"/>
      <c r="J6" s="332"/>
    </row>
    <row r="7" spans="1:10" x14ac:dyDescent="0.2">
      <c r="A7" s="333" t="s">
        <v>278</v>
      </c>
      <c r="B7" s="1202">
        <v>85669179</v>
      </c>
      <c r="C7" s="1202">
        <v>33603470</v>
      </c>
      <c r="D7" s="1202">
        <v>52065709</v>
      </c>
      <c r="E7" s="1202">
        <v>12910291</v>
      </c>
      <c r="F7" s="1202">
        <v>6331929</v>
      </c>
      <c r="G7" s="1202">
        <v>6578362</v>
      </c>
      <c r="H7" s="1202">
        <v>72758888</v>
      </c>
      <c r="I7" s="1202">
        <v>27271541</v>
      </c>
      <c r="J7" s="1202">
        <v>45487347</v>
      </c>
    </row>
    <row r="8" spans="1:10" s="167" customFormat="1" x14ac:dyDescent="0.2">
      <c r="A8" s="321" t="s">
        <v>279</v>
      </c>
      <c r="B8" s="1202">
        <v>81333188</v>
      </c>
      <c r="C8" s="1202">
        <v>32726515</v>
      </c>
      <c r="D8" s="1202">
        <v>48606673</v>
      </c>
      <c r="E8" s="1202">
        <v>9069106</v>
      </c>
      <c r="F8" s="1202">
        <v>5455788</v>
      </c>
      <c r="G8" s="1202">
        <v>3613318</v>
      </c>
      <c r="H8" s="1202">
        <v>72264082</v>
      </c>
      <c r="I8" s="1202">
        <v>27270727</v>
      </c>
      <c r="J8" s="1202">
        <v>44993355</v>
      </c>
    </row>
    <row r="9" spans="1:10" x14ac:dyDescent="0.2">
      <c r="A9" s="168" t="s">
        <v>578</v>
      </c>
      <c r="B9" s="1202">
        <v>5570155</v>
      </c>
      <c r="C9" s="1130">
        <v>1282450</v>
      </c>
      <c r="D9" s="1130">
        <v>4287705</v>
      </c>
      <c r="E9" s="1202">
        <v>235660</v>
      </c>
      <c r="F9" s="1130">
        <v>11062</v>
      </c>
      <c r="G9" s="1130">
        <v>224598</v>
      </c>
      <c r="H9" s="1202">
        <v>5334495</v>
      </c>
      <c r="I9" s="1130">
        <v>1271388</v>
      </c>
      <c r="J9" s="1130">
        <v>4063107</v>
      </c>
    </row>
    <row r="10" spans="1:10" x14ac:dyDescent="0.2">
      <c r="A10" s="168" t="s">
        <v>337</v>
      </c>
      <c r="B10" s="1202">
        <v>27456</v>
      </c>
      <c r="C10" s="1130">
        <v>27456</v>
      </c>
      <c r="D10" s="1130">
        <v>0</v>
      </c>
      <c r="E10" s="1202">
        <v>0</v>
      </c>
      <c r="F10" s="1130">
        <v>0</v>
      </c>
      <c r="G10" s="1203">
        <v>0</v>
      </c>
      <c r="H10" s="1202">
        <v>27456</v>
      </c>
      <c r="I10" s="1130">
        <v>27456</v>
      </c>
      <c r="J10" s="1203">
        <v>0</v>
      </c>
    </row>
    <row r="11" spans="1:10" x14ac:dyDescent="0.2">
      <c r="A11" s="168" t="s">
        <v>777</v>
      </c>
      <c r="B11" s="1202">
        <v>2044667</v>
      </c>
      <c r="C11" s="1130">
        <v>1307914</v>
      </c>
      <c r="D11" s="1130">
        <v>736753</v>
      </c>
      <c r="E11" s="1202">
        <v>69507</v>
      </c>
      <c r="F11" s="1130">
        <v>69507</v>
      </c>
      <c r="G11" s="1130">
        <v>0</v>
      </c>
      <c r="H11" s="1202">
        <v>1975160</v>
      </c>
      <c r="I11" s="1130">
        <v>1238407</v>
      </c>
      <c r="J11" s="1130">
        <v>736753</v>
      </c>
    </row>
    <row r="12" spans="1:10" x14ac:dyDescent="0.2">
      <c r="A12" s="168" t="s">
        <v>778</v>
      </c>
      <c r="B12" s="1202">
        <v>12778108</v>
      </c>
      <c r="C12" s="1130">
        <v>4310510</v>
      </c>
      <c r="D12" s="1130">
        <v>8467598</v>
      </c>
      <c r="E12" s="1202">
        <v>2931984</v>
      </c>
      <c r="F12" s="1130">
        <v>560564</v>
      </c>
      <c r="G12" s="1130">
        <v>2371420</v>
      </c>
      <c r="H12" s="1202">
        <v>9846124</v>
      </c>
      <c r="I12" s="1130">
        <v>3749946</v>
      </c>
      <c r="J12" s="1130">
        <v>6096178</v>
      </c>
    </row>
    <row r="13" spans="1:10" x14ac:dyDescent="0.2">
      <c r="A13" s="168" t="s">
        <v>335</v>
      </c>
      <c r="B13" s="1202">
        <v>10279176</v>
      </c>
      <c r="C13" s="1130">
        <v>4381959</v>
      </c>
      <c r="D13" s="1130">
        <v>5897217</v>
      </c>
      <c r="E13" s="1202">
        <v>1884366</v>
      </c>
      <c r="F13" s="1130">
        <v>1037187</v>
      </c>
      <c r="G13" s="1130">
        <v>847179</v>
      </c>
      <c r="H13" s="1202">
        <v>8394810</v>
      </c>
      <c r="I13" s="1130">
        <v>3344772</v>
      </c>
      <c r="J13" s="1130">
        <v>5050038</v>
      </c>
    </row>
    <row r="14" spans="1:10" x14ac:dyDescent="0.2">
      <c r="A14" s="168" t="s">
        <v>779</v>
      </c>
      <c r="B14" s="1202">
        <v>0</v>
      </c>
      <c r="C14" s="1130">
        <v>0</v>
      </c>
      <c r="D14" s="1130">
        <v>0</v>
      </c>
      <c r="E14" s="1202">
        <v>0</v>
      </c>
      <c r="F14" s="1130">
        <v>0</v>
      </c>
      <c r="G14" s="1130">
        <v>0</v>
      </c>
      <c r="H14" s="1202">
        <v>0</v>
      </c>
      <c r="I14" s="1130">
        <v>0</v>
      </c>
      <c r="J14" s="1130">
        <v>0</v>
      </c>
    </row>
    <row r="15" spans="1:10" x14ac:dyDescent="0.2">
      <c r="A15" s="168" t="s">
        <v>589</v>
      </c>
      <c r="B15" s="1202">
        <v>6223032</v>
      </c>
      <c r="C15" s="1130">
        <v>2989542</v>
      </c>
      <c r="D15" s="1130">
        <v>3233490</v>
      </c>
      <c r="E15" s="1202">
        <v>536860</v>
      </c>
      <c r="F15" s="1130">
        <v>438513</v>
      </c>
      <c r="G15" s="1130">
        <v>98347</v>
      </c>
      <c r="H15" s="1202">
        <v>5686172</v>
      </c>
      <c r="I15" s="1130">
        <v>2551029</v>
      </c>
      <c r="J15" s="1130">
        <v>3135143</v>
      </c>
    </row>
    <row r="16" spans="1:10" x14ac:dyDescent="0.2">
      <c r="A16" s="168" t="s">
        <v>780</v>
      </c>
      <c r="B16" s="1202">
        <v>44094544</v>
      </c>
      <c r="C16" s="1130">
        <v>18237877</v>
      </c>
      <c r="D16" s="1130">
        <v>25856667</v>
      </c>
      <c r="E16" s="1202">
        <v>3366540</v>
      </c>
      <c r="F16" s="1130">
        <v>3337810</v>
      </c>
      <c r="G16" s="1130">
        <v>28730</v>
      </c>
      <c r="H16" s="1202">
        <v>40728004</v>
      </c>
      <c r="I16" s="1130">
        <v>14900067</v>
      </c>
      <c r="J16" s="1130">
        <v>25827937</v>
      </c>
    </row>
    <row r="17" spans="1:10" x14ac:dyDescent="0.2">
      <c r="A17" s="168" t="s">
        <v>590</v>
      </c>
      <c r="B17" s="1202">
        <v>316050</v>
      </c>
      <c r="C17" s="1130">
        <v>188807</v>
      </c>
      <c r="D17" s="1130">
        <v>127243</v>
      </c>
      <c r="E17" s="1202">
        <v>44189</v>
      </c>
      <c r="F17" s="1130">
        <v>1145</v>
      </c>
      <c r="G17" s="1130">
        <v>43044</v>
      </c>
      <c r="H17" s="1202">
        <v>271861</v>
      </c>
      <c r="I17" s="1130">
        <v>187662</v>
      </c>
      <c r="J17" s="1130">
        <v>84199</v>
      </c>
    </row>
    <row r="18" spans="1:10" s="167" customFormat="1" x14ac:dyDescent="0.2">
      <c r="A18" s="321" t="s">
        <v>781</v>
      </c>
      <c r="B18" s="1202">
        <v>2903854</v>
      </c>
      <c r="C18" s="1202">
        <v>720532</v>
      </c>
      <c r="D18" s="1202">
        <v>2183322</v>
      </c>
      <c r="E18" s="1202">
        <v>2517659</v>
      </c>
      <c r="F18" s="1202">
        <v>719718</v>
      </c>
      <c r="G18" s="1202">
        <v>1797941</v>
      </c>
      <c r="H18" s="1202">
        <v>386195</v>
      </c>
      <c r="I18" s="1202">
        <v>814</v>
      </c>
      <c r="J18" s="1202">
        <v>385381</v>
      </c>
    </row>
    <row r="19" spans="1:10" x14ac:dyDescent="0.2">
      <c r="A19" s="168" t="s">
        <v>782</v>
      </c>
      <c r="B19" s="1202">
        <v>116772</v>
      </c>
      <c r="C19" s="1130">
        <v>15426</v>
      </c>
      <c r="D19" s="1130">
        <v>101346</v>
      </c>
      <c r="E19" s="1202">
        <v>113802</v>
      </c>
      <c r="F19" s="1130">
        <v>15426</v>
      </c>
      <c r="G19" s="1130">
        <v>98376</v>
      </c>
      <c r="H19" s="1202">
        <v>2970</v>
      </c>
      <c r="I19" s="1130">
        <v>0</v>
      </c>
      <c r="J19" s="1130">
        <v>2970</v>
      </c>
    </row>
    <row r="20" spans="1:10" x14ac:dyDescent="0.2">
      <c r="A20" s="168" t="s">
        <v>1910</v>
      </c>
      <c r="B20" s="1202">
        <v>3232</v>
      </c>
      <c r="C20" s="1130">
        <v>394</v>
      </c>
      <c r="D20" s="1130">
        <v>2838</v>
      </c>
      <c r="E20" s="1202">
        <v>3232</v>
      </c>
      <c r="F20" s="1130">
        <v>394</v>
      </c>
      <c r="G20" s="1130">
        <v>2838</v>
      </c>
      <c r="H20" s="1202">
        <v>0</v>
      </c>
      <c r="I20" s="1130">
        <v>0</v>
      </c>
      <c r="J20" s="1130">
        <v>0</v>
      </c>
    </row>
    <row r="21" spans="1:10" x14ac:dyDescent="0.2">
      <c r="A21" s="168" t="s">
        <v>341</v>
      </c>
      <c r="B21" s="1202">
        <v>126802</v>
      </c>
      <c r="C21" s="1130">
        <v>23781</v>
      </c>
      <c r="D21" s="1130">
        <v>103021</v>
      </c>
      <c r="E21" s="1202">
        <v>121889</v>
      </c>
      <c r="F21" s="1130">
        <v>23413</v>
      </c>
      <c r="G21" s="1130">
        <v>98476</v>
      </c>
      <c r="H21" s="1202">
        <v>4913</v>
      </c>
      <c r="I21" s="1130">
        <v>368</v>
      </c>
      <c r="J21" s="1130">
        <v>4545</v>
      </c>
    </row>
    <row r="22" spans="1:10" x14ac:dyDescent="0.2">
      <c r="A22" s="168" t="s">
        <v>783</v>
      </c>
      <c r="B22" s="1202">
        <v>27181</v>
      </c>
      <c r="C22" s="1130">
        <v>7468</v>
      </c>
      <c r="D22" s="1130">
        <v>19713</v>
      </c>
      <c r="E22" s="1202">
        <v>27181</v>
      </c>
      <c r="F22" s="1130">
        <v>7468</v>
      </c>
      <c r="G22" s="1130">
        <v>19713</v>
      </c>
      <c r="H22" s="1202">
        <v>0</v>
      </c>
      <c r="I22" s="1130">
        <v>0</v>
      </c>
      <c r="J22" s="1130">
        <v>0</v>
      </c>
    </row>
    <row r="23" spans="1:10" x14ac:dyDescent="0.2">
      <c r="A23" s="168" t="s">
        <v>881</v>
      </c>
      <c r="B23" s="1202">
        <v>95</v>
      </c>
      <c r="C23" s="1130">
        <v>55</v>
      </c>
      <c r="D23" s="1130">
        <v>40</v>
      </c>
      <c r="E23" s="1202">
        <v>95</v>
      </c>
      <c r="F23" s="1130">
        <v>55</v>
      </c>
      <c r="G23" s="1130">
        <v>40</v>
      </c>
      <c r="H23" s="1202">
        <v>0</v>
      </c>
      <c r="I23" s="1130">
        <v>0</v>
      </c>
      <c r="J23" s="1130">
        <v>0</v>
      </c>
    </row>
    <row r="24" spans="1:10" x14ac:dyDescent="0.2">
      <c r="A24" s="168" t="s">
        <v>339</v>
      </c>
      <c r="B24" s="1202">
        <v>1842898</v>
      </c>
      <c r="C24" s="1130">
        <v>510431</v>
      </c>
      <c r="D24" s="1130">
        <v>1332467</v>
      </c>
      <c r="E24" s="1202">
        <v>1553172</v>
      </c>
      <c r="F24" s="1130">
        <v>509985</v>
      </c>
      <c r="G24" s="1130">
        <v>1043187</v>
      </c>
      <c r="H24" s="1202">
        <v>289726</v>
      </c>
      <c r="I24" s="1130">
        <v>446</v>
      </c>
      <c r="J24" s="1130">
        <v>289280</v>
      </c>
    </row>
    <row r="25" spans="1:10" x14ac:dyDescent="0.2">
      <c r="A25" s="168" t="s">
        <v>784</v>
      </c>
      <c r="B25" s="1202">
        <v>30930</v>
      </c>
      <c r="C25" s="1130">
        <v>4751</v>
      </c>
      <c r="D25" s="1130">
        <v>26179</v>
      </c>
      <c r="E25" s="1202">
        <v>30930</v>
      </c>
      <c r="F25" s="1130">
        <v>4751</v>
      </c>
      <c r="G25" s="1130">
        <v>26179</v>
      </c>
      <c r="H25" s="1202">
        <v>0</v>
      </c>
      <c r="I25" s="1130">
        <v>0</v>
      </c>
      <c r="J25" s="1130">
        <v>0</v>
      </c>
    </row>
    <row r="26" spans="1:10" x14ac:dyDescent="0.2">
      <c r="A26" s="168" t="s">
        <v>785</v>
      </c>
      <c r="B26" s="1202">
        <v>604935</v>
      </c>
      <c r="C26" s="1130">
        <v>128834</v>
      </c>
      <c r="D26" s="1130">
        <v>476101</v>
      </c>
      <c r="E26" s="1202">
        <v>516349</v>
      </c>
      <c r="F26" s="1130">
        <v>128834</v>
      </c>
      <c r="G26" s="1130">
        <v>387515</v>
      </c>
      <c r="H26" s="1202">
        <v>88586</v>
      </c>
      <c r="I26" s="1130">
        <v>0</v>
      </c>
      <c r="J26" s="1130">
        <v>88586</v>
      </c>
    </row>
    <row r="27" spans="1:10" x14ac:dyDescent="0.2">
      <c r="A27" s="168" t="s">
        <v>786</v>
      </c>
      <c r="B27" s="1202">
        <v>84988</v>
      </c>
      <c r="C27" s="1130">
        <v>16913</v>
      </c>
      <c r="D27" s="1130">
        <v>68075</v>
      </c>
      <c r="E27" s="1202">
        <v>84988</v>
      </c>
      <c r="F27" s="1130">
        <v>16913</v>
      </c>
      <c r="G27" s="1130">
        <v>68075</v>
      </c>
      <c r="H27" s="1202">
        <v>0</v>
      </c>
      <c r="I27" s="1130">
        <v>0</v>
      </c>
      <c r="J27" s="1130">
        <v>0</v>
      </c>
    </row>
    <row r="28" spans="1:10" x14ac:dyDescent="0.2">
      <c r="A28" s="168" t="s">
        <v>787</v>
      </c>
      <c r="B28" s="1202">
        <v>58433</v>
      </c>
      <c r="C28" s="1130">
        <v>10674</v>
      </c>
      <c r="D28" s="1130">
        <v>47759</v>
      </c>
      <c r="E28" s="1202">
        <v>58433</v>
      </c>
      <c r="F28" s="1130">
        <v>10674</v>
      </c>
      <c r="G28" s="1130">
        <v>47759</v>
      </c>
      <c r="H28" s="1202">
        <v>0</v>
      </c>
      <c r="I28" s="1130">
        <v>0</v>
      </c>
      <c r="J28" s="1130">
        <v>0</v>
      </c>
    </row>
    <row r="29" spans="1:10" x14ac:dyDescent="0.2">
      <c r="A29" s="168" t="s">
        <v>883</v>
      </c>
      <c r="B29" s="1202">
        <v>7588</v>
      </c>
      <c r="C29" s="1130">
        <v>1805</v>
      </c>
      <c r="D29" s="1130">
        <v>5783</v>
      </c>
      <c r="E29" s="1202">
        <v>7588</v>
      </c>
      <c r="F29" s="1130">
        <v>1805</v>
      </c>
      <c r="G29" s="1130">
        <v>5783</v>
      </c>
      <c r="H29" s="1202">
        <v>0</v>
      </c>
      <c r="I29" s="1130">
        <v>0</v>
      </c>
      <c r="J29" s="1130">
        <v>0</v>
      </c>
    </row>
    <row r="30" spans="1:10" s="167" customFormat="1" x14ac:dyDescent="0.2">
      <c r="A30" s="321" t="s">
        <v>788</v>
      </c>
      <c r="B30" s="1202">
        <v>1432137</v>
      </c>
      <c r="C30" s="1202">
        <v>156423</v>
      </c>
      <c r="D30" s="1202">
        <v>1275714</v>
      </c>
      <c r="E30" s="1202">
        <v>1323526</v>
      </c>
      <c r="F30" s="1202">
        <v>156423</v>
      </c>
      <c r="G30" s="1202">
        <v>1167103</v>
      </c>
      <c r="H30" s="1202">
        <v>108611</v>
      </c>
      <c r="I30" s="1202">
        <v>0</v>
      </c>
      <c r="J30" s="1202">
        <v>108611</v>
      </c>
    </row>
    <row r="31" spans="1:10" x14ac:dyDescent="0.2">
      <c r="A31" s="168" t="s">
        <v>789</v>
      </c>
      <c r="B31" s="1202">
        <v>1296045</v>
      </c>
      <c r="C31" s="1130">
        <v>150423</v>
      </c>
      <c r="D31" s="1130">
        <v>1145622</v>
      </c>
      <c r="E31" s="1202">
        <v>1192532</v>
      </c>
      <c r="F31" s="1130">
        <v>150423</v>
      </c>
      <c r="G31" s="1130">
        <v>1042109</v>
      </c>
      <c r="H31" s="1202">
        <v>103513</v>
      </c>
      <c r="I31" s="1130">
        <v>0</v>
      </c>
      <c r="J31" s="1130">
        <v>103513</v>
      </c>
    </row>
    <row r="32" spans="1:10" x14ac:dyDescent="0.2">
      <c r="A32" s="168" t="s">
        <v>346</v>
      </c>
      <c r="B32" s="1202">
        <v>101051</v>
      </c>
      <c r="C32" s="1130">
        <v>3431</v>
      </c>
      <c r="D32" s="1130">
        <v>97620</v>
      </c>
      <c r="E32" s="1202">
        <v>95953</v>
      </c>
      <c r="F32" s="1130">
        <v>3431</v>
      </c>
      <c r="G32" s="1130">
        <v>92522</v>
      </c>
      <c r="H32" s="1202">
        <v>5098</v>
      </c>
      <c r="I32" s="1130">
        <v>0</v>
      </c>
      <c r="J32" s="1130">
        <v>5098</v>
      </c>
    </row>
    <row r="33" spans="1:10" x14ac:dyDescent="0.2">
      <c r="A33" s="168" t="s">
        <v>790</v>
      </c>
      <c r="B33" s="1202">
        <v>35041</v>
      </c>
      <c r="C33" s="1130">
        <v>2569</v>
      </c>
      <c r="D33" s="1130">
        <v>32472</v>
      </c>
      <c r="E33" s="1202">
        <v>35041</v>
      </c>
      <c r="F33" s="1130">
        <v>2569</v>
      </c>
      <c r="G33" s="1130">
        <v>32472</v>
      </c>
      <c r="H33" s="1202">
        <v>0</v>
      </c>
      <c r="I33" s="1130">
        <v>0</v>
      </c>
      <c r="J33" s="1130">
        <v>0</v>
      </c>
    </row>
    <row r="34" spans="1:10" ht="5.15" customHeight="1" thickBot="1" x14ac:dyDescent="0.25">
      <c r="A34" s="274"/>
      <c r="B34" s="275"/>
      <c r="C34" s="275"/>
      <c r="D34" s="275"/>
      <c r="E34" s="275"/>
      <c r="F34" s="275"/>
      <c r="G34" s="275"/>
      <c r="H34" s="275"/>
      <c r="I34" s="275"/>
      <c r="J34" s="275"/>
    </row>
    <row r="35" spans="1:10" ht="9.5" thickTop="1" x14ac:dyDescent="0.2">
      <c r="A35" s="295" t="s">
        <v>1171</v>
      </c>
    </row>
    <row r="36" spans="1:10" x14ac:dyDescent="0.2">
      <c r="A36" s="126"/>
    </row>
  </sheetData>
  <mergeCells count="4">
    <mergeCell ref="A1:J1"/>
    <mergeCell ref="B3:D3"/>
    <mergeCell ref="E3:G3"/>
    <mergeCell ref="H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Sheet88"/>
  <dimension ref="A1:M66"/>
  <sheetViews>
    <sheetView showGridLines="0" zoomScaleNormal="100" zoomScaleSheetLayoutView="100" workbookViewId="0">
      <selection sqref="A1:M1"/>
    </sheetView>
  </sheetViews>
  <sheetFormatPr defaultColWidth="12.54296875" defaultRowHeight="9" x14ac:dyDescent="0.2"/>
  <cols>
    <col min="1" max="1" width="12" style="126" customWidth="1"/>
    <col min="2" max="2" width="4.54296875" style="126" customWidth="1"/>
    <col min="3" max="3" width="8.54296875" style="126" customWidth="1"/>
    <col min="4" max="5" width="8.453125" style="126" customWidth="1"/>
    <col min="6" max="6" width="7.453125" style="126" customWidth="1"/>
    <col min="7" max="8" width="7.54296875" style="126" customWidth="1"/>
    <col min="9" max="9" width="7.453125" style="126" bestFit="1" customWidth="1"/>
    <col min="10" max="10" width="8" style="126" customWidth="1"/>
    <col min="11" max="11" width="8.453125" style="126" customWidth="1"/>
    <col min="12" max="13" width="8.54296875" style="126" customWidth="1"/>
    <col min="14" max="16384" width="12.54296875" style="126"/>
  </cols>
  <sheetData>
    <row r="1" spans="1:13" ht="18" customHeight="1" x14ac:dyDescent="0.2">
      <c r="A1" s="1577" t="s">
        <v>1959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  <c r="L1" s="1577"/>
      <c r="M1" s="1577"/>
    </row>
    <row r="2" spans="1:13" ht="13.5" customHeight="1" x14ac:dyDescent="0.2">
      <c r="A2" s="328">
        <v>2024</v>
      </c>
      <c r="K2" s="290"/>
      <c r="M2" s="290" t="s">
        <v>227</v>
      </c>
    </row>
    <row r="3" spans="1:13" ht="20.149999999999999" customHeight="1" x14ac:dyDescent="0.2">
      <c r="A3" s="1588" t="s">
        <v>1968</v>
      </c>
      <c r="B3" s="1589"/>
      <c r="C3" s="1581" t="s">
        <v>1</v>
      </c>
      <c r="D3" s="1590"/>
      <c r="E3" s="1592" t="s">
        <v>432</v>
      </c>
      <c r="F3" s="1593" t="s">
        <v>433</v>
      </c>
      <c r="G3" s="1593" t="s">
        <v>434</v>
      </c>
      <c r="H3" s="1593" t="s">
        <v>435</v>
      </c>
      <c r="I3" s="1593" t="s">
        <v>436</v>
      </c>
      <c r="J3" s="1593" t="s">
        <v>437</v>
      </c>
      <c r="K3" s="1593" t="s">
        <v>438</v>
      </c>
      <c r="L3" s="1593" t="s">
        <v>439</v>
      </c>
      <c r="M3" s="1594" t="s">
        <v>440</v>
      </c>
    </row>
    <row r="4" spans="1:13" ht="10.4" customHeight="1" x14ac:dyDescent="0.2">
      <c r="A4" s="1595" t="s">
        <v>815</v>
      </c>
      <c r="B4" s="1596"/>
      <c r="C4" s="1591"/>
      <c r="D4" s="1590"/>
      <c r="E4" s="1592"/>
      <c r="F4" s="1593"/>
      <c r="G4" s="1593"/>
      <c r="H4" s="1593"/>
      <c r="I4" s="1593"/>
      <c r="J4" s="1593"/>
      <c r="K4" s="1593"/>
      <c r="L4" s="1593"/>
      <c r="M4" s="1594"/>
    </row>
    <row r="5" spans="1:13" ht="5.15" customHeight="1" x14ac:dyDescent="0.2">
      <c r="A5" s="165"/>
    </row>
    <row r="6" spans="1:13" x14ac:dyDescent="0.2">
      <c r="A6" s="315" t="s">
        <v>278</v>
      </c>
      <c r="C6" s="1597">
        <v>33603470</v>
      </c>
      <c r="D6" s="1597"/>
      <c r="E6" s="1017">
        <v>940466</v>
      </c>
      <c r="F6" s="1017">
        <v>31892</v>
      </c>
      <c r="G6" s="1017">
        <v>2735128</v>
      </c>
      <c r="H6" s="1017">
        <v>4285849</v>
      </c>
      <c r="I6" s="1017">
        <v>373892</v>
      </c>
      <c r="J6" s="1017">
        <v>3193584</v>
      </c>
      <c r="K6" s="1017">
        <v>8493125</v>
      </c>
      <c r="L6" s="1017">
        <v>2978616</v>
      </c>
      <c r="M6" s="1017">
        <v>4093625</v>
      </c>
    </row>
    <row r="7" spans="1:13" x14ac:dyDescent="0.2">
      <c r="A7" s="315" t="s">
        <v>1152</v>
      </c>
      <c r="C7" s="1597">
        <v>32726515</v>
      </c>
      <c r="D7" s="1597"/>
      <c r="E7" s="1017">
        <v>902416</v>
      </c>
      <c r="F7" s="1017">
        <v>31868</v>
      </c>
      <c r="G7" s="1017">
        <v>2734924</v>
      </c>
      <c r="H7" s="1017">
        <v>4000051</v>
      </c>
      <c r="I7" s="1017">
        <v>357312</v>
      </c>
      <c r="J7" s="1017">
        <v>3087852</v>
      </c>
      <c r="K7" s="1017">
        <v>8409217</v>
      </c>
      <c r="L7" s="1017">
        <v>2948083</v>
      </c>
      <c r="M7" s="1017">
        <v>4006219</v>
      </c>
    </row>
    <row r="8" spans="1:13" ht="11.15" customHeight="1" x14ac:dyDescent="0.2">
      <c r="A8" s="202" t="s">
        <v>578</v>
      </c>
      <c r="C8" s="1586">
        <v>1282450</v>
      </c>
      <c r="D8" s="1586"/>
      <c r="E8" s="688">
        <v>22677</v>
      </c>
      <c r="F8" s="688">
        <v>0</v>
      </c>
      <c r="G8" s="688">
        <v>77149</v>
      </c>
      <c r="H8" s="688">
        <v>8898</v>
      </c>
      <c r="I8" s="688">
        <v>14462</v>
      </c>
      <c r="J8" s="688">
        <v>301762</v>
      </c>
      <c r="K8" s="688">
        <v>15644</v>
      </c>
      <c r="L8" s="688">
        <v>287816</v>
      </c>
      <c r="M8" s="688">
        <v>306110</v>
      </c>
    </row>
    <row r="9" spans="1:13" ht="10.4" customHeight="1" x14ac:dyDescent="0.2">
      <c r="A9" s="202" t="s">
        <v>337</v>
      </c>
      <c r="C9" s="1586">
        <v>27456</v>
      </c>
      <c r="D9" s="1586"/>
      <c r="E9" s="688">
        <v>2250</v>
      </c>
      <c r="F9" s="688">
        <v>0</v>
      </c>
      <c r="G9" s="688">
        <v>0</v>
      </c>
      <c r="H9" s="688">
        <v>0</v>
      </c>
      <c r="I9" s="688">
        <v>0</v>
      </c>
      <c r="J9" s="688">
        <v>0</v>
      </c>
      <c r="K9" s="688">
        <v>0</v>
      </c>
      <c r="L9" s="688">
        <v>3015</v>
      </c>
      <c r="M9" s="688">
        <v>22191</v>
      </c>
    </row>
    <row r="10" spans="1:13" ht="10.4" customHeight="1" x14ac:dyDescent="0.2">
      <c r="A10" s="202" t="s">
        <v>777</v>
      </c>
      <c r="C10" s="1586">
        <v>1307914</v>
      </c>
      <c r="D10" s="1586"/>
      <c r="E10" s="688">
        <v>8291</v>
      </c>
      <c r="F10" s="688">
        <v>0</v>
      </c>
      <c r="G10" s="688">
        <v>402633</v>
      </c>
      <c r="H10" s="688">
        <v>0</v>
      </c>
      <c r="I10" s="688">
        <v>0</v>
      </c>
      <c r="J10" s="688">
        <v>791801</v>
      </c>
      <c r="K10" s="688">
        <v>0</v>
      </c>
      <c r="L10" s="688">
        <v>4949</v>
      </c>
      <c r="M10" s="688">
        <v>71414</v>
      </c>
    </row>
    <row r="11" spans="1:13" ht="10.4" customHeight="1" x14ac:dyDescent="0.2">
      <c r="A11" s="202" t="s">
        <v>778</v>
      </c>
      <c r="C11" s="1586">
        <v>4310510</v>
      </c>
      <c r="D11" s="1586"/>
      <c r="E11" s="688">
        <v>137003</v>
      </c>
      <c r="F11" s="688">
        <v>412</v>
      </c>
      <c r="G11" s="688">
        <v>274502</v>
      </c>
      <c r="H11" s="688">
        <v>575612</v>
      </c>
      <c r="I11" s="688">
        <v>77803</v>
      </c>
      <c r="J11" s="688">
        <v>629520</v>
      </c>
      <c r="K11" s="688">
        <v>20039</v>
      </c>
      <c r="L11" s="688">
        <v>404159</v>
      </c>
      <c r="M11" s="688">
        <v>570748</v>
      </c>
    </row>
    <row r="12" spans="1:13" ht="10.4" customHeight="1" x14ac:dyDescent="0.2">
      <c r="A12" s="202" t="s">
        <v>335</v>
      </c>
      <c r="C12" s="1586">
        <v>4381959</v>
      </c>
      <c r="D12" s="1586"/>
      <c r="E12" s="688">
        <v>174905</v>
      </c>
      <c r="F12" s="688">
        <v>29744</v>
      </c>
      <c r="G12" s="688">
        <v>777169</v>
      </c>
      <c r="H12" s="688">
        <v>1019115</v>
      </c>
      <c r="I12" s="688">
        <v>25161</v>
      </c>
      <c r="J12" s="688">
        <v>259320</v>
      </c>
      <c r="K12" s="688">
        <v>23855</v>
      </c>
      <c r="L12" s="688">
        <v>330825</v>
      </c>
      <c r="M12" s="688">
        <v>835009</v>
      </c>
    </row>
    <row r="13" spans="1:13" ht="10.4" customHeight="1" x14ac:dyDescent="0.2">
      <c r="A13" s="202" t="s">
        <v>779</v>
      </c>
      <c r="C13" s="1586">
        <v>0</v>
      </c>
      <c r="D13" s="1586"/>
      <c r="E13" s="688">
        <v>0</v>
      </c>
      <c r="F13" s="688">
        <v>0</v>
      </c>
      <c r="G13" s="688">
        <v>0</v>
      </c>
      <c r="H13" s="688">
        <v>0</v>
      </c>
      <c r="I13" s="688">
        <v>0</v>
      </c>
      <c r="J13" s="688">
        <v>0</v>
      </c>
      <c r="K13" s="688">
        <v>0</v>
      </c>
      <c r="L13" s="688">
        <v>0</v>
      </c>
      <c r="M13" s="688">
        <v>0</v>
      </c>
    </row>
    <row r="14" spans="1:13" ht="10.4" customHeight="1" x14ac:dyDescent="0.2">
      <c r="A14" s="202" t="s">
        <v>589</v>
      </c>
      <c r="C14" s="1586">
        <v>2989542</v>
      </c>
      <c r="D14" s="1586"/>
      <c r="E14" s="688">
        <v>116023</v>
      </c>
      <c r="F14" s="688">
        <v>48</v>
      </c>
      <c r="G14" s="688">
        <v>465614</v>
      </c>
      <c r="H14" s="688">
        <v>312557</v>
      </c>
      <c r="I14" s="688">
        <v>2894</v>
      </c>
      <c r="J14" s="688">
        <v>240602</v>
      </c>
      <c r="K14" s="688">
        <v>1764</v>
      </c>
      <c r="L14" s="688">
        <v>107466</v>
      </c>
      <c r="M14" s="688">
        <v>1025861</v>
      </c>
    </row>
    <row r="15" spans="1:13" ht="10.4" customHeight="1" x14ac:dyDescent="0.2">
      <c r="A15" s="202" t="s">
        <v>780</v>
      </c>
      <c r="C15" s="1586">
        <v>18237877</v>
      </c>
      <c r="D15" s="1586"/>
      <c r="E15" s="688">
        <v>441267</v>
      </c>
      <c r="F15" s="688">
        <v>1664</v>
      </c>
      <c r="G15" s="688">
        <v>700926</v>
      </c>
      <c r="H15" s="688">
        <v>2083869</v>
      </c>
      <c r="I15" s="688">
        <v>233809</v>
      </c>
      <c r="J15" s="688">
        <v>725187</v>
      </c>
      <c r="K15" s="688">
        <v>8347915</v>
      </c>
      <c r="L15" s="313">
        <v>1809853</v>
      </c>
      <c r="M15" s="688">
        <v>1174886</v>
      </c>
    </row>
    <row r="16" spans="1:13" ht="10.4" customHeight="1" x14ac:dyDescent="0.2">
      <c r="A16" s="202" t="s">
        <v>590</v>
      </c>
      <c r="C16" s="1586">
        <v>188807</v>
      </c>
      <c r="D16" s="1586"/>
      <c r="E16" s="688">
        <v>0</v>
      </c>
      <c r="F16" s="688">
        <v>0</v>
      </c>
      <c r="G16" s="688">
        <v>36931</v>
      </c>
      <c r="H16" s="688">
        <v>0</v>
      </c>
      <c r="I16" s="688">
        <v>3183</v>
      </c>
      <c r="J16" s="688">
        <v>139660</v>
      </c>
      <c r="K16" s="688">
        <v>0</v>
      </c>
      <c r="L16" s="688">
        <v>0</v>
      </c>
      <c r="M16" s="688">
        <v>0</v>
      </c>
    </row>
    <row r="17" spans="1:13" ht="10.4" customHeight="1" x14ac:dyDescent="0.2">
      <c r="A17" s="315" t="s">
        <v>1153</v>
      </c>
      <c r="C17" s="1597">
        <v>720532</v>
      </c>
      <c r="D17" s="1597"/>
      <c r="E17" s="1017">
        <v>17288</v>
      </c>
      <c r="F17" s="1017">
        <v>24</v>
      </c>
      <c r="G17" s="1017">
        <v>161</v>
      </c>
      <c r="H17" s="1017">
        <v>268353</v>
      </c>
      <c r="I17" s="1017">
        <v>15707</v>
      </c>
      <c r="J17" s="1017">
        <v>55825</v>
      </c>
      <c r="K17" s="1017">
        <v>80177</v>
      </c>
      <c r="L17" s="1017">
        <v>25070</v>
      </c>
      <c r="M17" s="1017">
        <v>67858</v>
      </c>
    </row>
    <row r="18" spans="1:13" ht="10.4" customHeight="1" x14ac:dyDescent="0.2">
      <c r="A18" s="202" t="s">
        <v>782</v>
      </c>
      <c r="C18" s="1586">
        <v>15426</v>
      </c>
      <c r="D18" s="1586"/>
      <c r="E18" s="688">
        <v>887</v>
      </c>
      <c r="F18" s="688">
        <v>0</v>
      </c>
      <c r="G18" s="688">
        <v>0</v>
      </c>
      <c r="H18" s="688">
        <v>3414</v>
      </c>
      <c r="I18" s="688">
        <v>267</v>
      </c>
      <c r="J18" s="688">
        <v>1000</v>
      </c>
      <c r="K18" s="688">
        <v>210</v>
      </c>
      <c r="L18" s="688">
        <v>911</v>
      </c>
      <c r="M18" s="688">
        <v>1746</v>
      </c>
    </row>
    <row r="19" spans="1:13" ht="10.4" customHeight="1" x14ac:dyDescent="0.2">
      <c r="A19" s="202" t="s">
        <v>1910</v>
      </c>
      <c r="C19" s="1586">
        <v>394</v>
      </c>
      <c r="D19" s="1586"/>
      <c r="E19" s="688">
        <v>32</v>
      </c>
      <c r="F19" s="688">
        <v>0</v>
      </c>
      <c r="G19" s="688">
        <v>0</v>
      </c>
      <c r="H19" s="688">
        <v>0</v>
      </c>
      <c r="I19" s="688">
        <v>0</v>
      </c>
      <c r="J19" s="688">
        <v>0</v>
      </c>
      <c r="K19" s="688">
        <v>0</v>
      </c>
      <c r="L19" s="688">
        <v>0</v>
      </c>
      <c r="M19" s="688">
        <v>0</v>
      </c>
    </row>
    <row r="20" spans="1:13" ht="10.4" customHeight="1" x14ac:dyDescent="0.2">
      <c r="A20" s="202" t="s">
        <v>341</v>
      </c>
      <c r="C20" s="1586">
        <v>23781</v>
      </c>
      <c r="D20" s="1586"/>
      <c r="E20" s="688">
        <v>281</v>
      </c>
      <c r="F20" s="688">
        <v>0</v>
      </c>
      <c r="G20" s="688">
        <v>0</v>
      </c>
      <c r="H20" s="688">
        <v>5371</v>
      </c>
      <c r="I20" s="688">
        <v>964</v>
      </c>
      <c r="J20" s="688">
        <v>971</v>
      </c>
      <c r="K20" s="688">
        <v>403</v>
      </c>
      <c r="L20" s="688">
        <v>920</v>
      </c>
      <c r="M20" s="688">
        <v>2606</v>
      </c>
    </row>
    <row r="21" spans="1:13" ht="10.4" customHeight="1" x14ac:dyDescent="0.2">
      <c r="A21" s="202" t="s">
        <v>783</v>
      </c>
      <c r="C21" s="1586">
        <v>7468</v>
      </c>
      <c r="D21" s="1586"/>
      <c r="E21" s="688">
        <v>907</v>
      </c>
      <c r="F21" s="688">
        <v>0</v>
      </c>
      <c r="G21" s="688">
        <v>0</v>
      </c>
      <c r="H21" s="688">
        <v>340</v>
      </c>
      <c r="I21" s="688">
        <v>82</v>
      </c>
      <c r="J21" s="688">
        <v>491</v>
      </c>
      <c r="K21" s="688">
        <v>243</v>
      </c>
      <c r="L21" s="688">
        <v>516</v>
      </c>
      <c r="M21" s="688">
        <v>902</v>
      </c>
    </row>
    <row r="22" spans="1:13" ht="10.4" customHeight="1" x14ac:dyDescent="0.2">
      <c r="A22" s="202" t="s">
        <v>881</v>
      </c>
      <c r="C22" s="1586">
        <v>55</v>
      </c>
      <c r="D22" s="1586"/>
      <c r="E22" s="688">
        <v>0</v>
      </c>
      <c r="F22" s="688">
        <v>0</v>
      </c>
      <c r="G22" s="688">
        <v>0</v>
      </c>
      <c r="H22" s="688">
        <v>14</v>
      </c>
      <c r="I22" s="688">
        <v>0</v>
      </c>
      <c r="J22" s="688">
        <v>0</v>
      </c>
      <c r="K22" s="688">
        <v>0</v>
      </c>
      <c r="L22" s="688">
        <v>0</v>
      </c>
      <c r="M22" s="688">
        <v>0</v>
      </c>
    </row>
    <row r="23" spans="1:13" ht="10.4" customHeight="1" x14ac:dyDescent="0.2">
      <c r="A23" s="202" t="s">
        <v>339</v>
      </c>
      <c r="C23" s="1586">
        <v>510431</v>
      </c>
      <c r="D23" s="1586"/>
      <c r="E23" s="688">
        <v>11234</v>
      </c>
      <c r="F23" s="688">
        <v>24</v>
      </c>
      <c r="G23" s="688">
        <v>121</v>
      </c>
      <c r="H23" s="688">
        <v>205461</v>
      </c>
      <c r="I23" s="688">
        <v>11697</v>
      </c>
      <c r="J23" s="688">
        <v>41454</v>
      </c>
      <c r="K23" s="688">
        <v>78535</v>
      </c>
      <c r="L23" s="688">
        <v>19679</v>
      </c>
      <c r="M23" s="688">
        <v>56454</v>
      </c>
    </row>
    <row r="24" spans="1:13" ht="10.4" customHeight="1" x14ac:dyDescent="0.2">
      <c r="A24" s="202" t="s">
        <v>784</v>
      </c>
      <c r="C24" s="1586">
        <v>4751</v>
      </c>
      <c r="D24" s="1586"/>
      <c r="E24" s="688">
        <v>665</v>
      </c>
      <c r="F24" s="688">
        <v>0</v>
      </c>
      <c r="G24" s="688">
        <v>0</v>
      </c>
      <c r="H24" s="688">
        <v>925</v>
      </c>
      <c r="I24" s="688">
        <v>428</v>
      </c>
      <c r="J24" s="688">
        <v>71</v>
      </c>
      <c r="K24" s="688">
        <v>191</v>
      </c>
      <c r="L24" s="688">
        <v>307</v>
      </c>
      <c r="M24" s="688">
        <v>353</v>
      </c>
    </row>
    <row r="25" spans="1:13" ht="10.4" customHeight="1" x14ac:dyDescent="0.2">
      <c r="A25" s="202" t="s">
        <v>785</v>
      </c>
      <c r="C25" s="1586">
        <v>128834</v>
      </c>
      <c r="D25" s="1586"/>
      <c r="E25" s="688">
        <v>2304</v>
      </c>
      <c r="F25" s="688">
        <v>0</v>
      </c>
      <c r="G25" s="688">
        <v>40</v>
      </c>
      <c r="H25" s="688">
        <v>45542</v>
      </c>
      <c r="I25" s="688">
        <v>925</v>
      </c>
      <c r="J25" s="688">
        <v>6387</v>
      </c>
      <c r="K25" s="688">
        <v>471</v>
      </c>
      <c r="L25" s="688">
        <v>918</v>
      </c>
      <c r="M25" s="688">
        <v>3899</v>
      </c>
    </row>
    <row r="26" spans="1:13" ht="10.4" customHeight="1" x14ac:dyDescent="0.2">
      <c r="A26" s="202" t="s">
        <v>786</v>
      </c>
      <c r="C26" s="1586">
        <v>16913</v>
      </c>
      <c r="D26" s="1586"/>
      <c r="E26" s="688">
        <v>204</v>
      </c>
      <c r="F26" s="688">
        <v>0</v>
      </c>
      <c r="G26" s="688">
        <v>0</v>
      </c>
      <c r="H26" s="688">
        <v>5726</v>
      </c>
      <c r="I26" s="688">
        <v>675</v>
      </c>
      <c r="J26" s="688">
        <v>4827</v>
      </c>
      <c r="K26" s="688">
        <v>44</v>
      </c>
      <c r="L26" s="688">
        <v>121</v>
      </c>
      <c r="M26" s="688">
        <v>818</v>
      </c>
    </row>
    <row r="27" spans="1:13" ht="10.4" customHeight="1" x14ac:dyDescent="0.2">
      <c r="A27" s="202" t="s">
        <v>787</v>
      </c>
      <c r="C27" s="1586">
        <v>10674</v>
      </c>
      <c r="D27" s="1586"/>
      <c r="E27" s="688">
        <v>577</v>
      </c>
      <c r="F27" s="688">
        <v>0</v>
      </c>
      <c r="G27" s="688">
        <v>0</v>
      </c>
      <c r="H27" s="688">
        <v>1560</v>
      </c>
      <c r="I27" s="688">
        <v>669</v>
      </c>
      <c r="J27" s="688">
        <v>624</v>
      </c>
      <c r="K27" s="688">
        <v>80</v>
      </c>
      <c r="L27" s="688">
        <v>1688</v>
      </c>
      <c r="M27" s="688">
        <v>942</v>
      </c>
    </row>
    <row r="28" spans="1:13" ht="10.4" customHeight="1" x14ac:dyDescent="0.2">
      <c r="A28" s="202" t="s">
        <v>883</v>
      </c>
      <c r="C28" s="1586">
        <v>1805</v>
      </c>
      <c r="D28" s="1586"/>
      <c r="E28" s="688">
        <v>197</v>
      </c>
      <c r="F28" s="688">
        <v>0</v>
      </c>
      <c r="G28" s="688">
        <v>0</v>
      </c>
      <c r="H28" s="688">
        <v>0</v>
      </c>
      <c r="I28" s="688">
        <v>0</v>
      </c>
      <c r="J28" s="688">
        <v>0</v>
      </c>
      <c r="K28" s="688">
        <v>0</v>
      </c>
      <c r="L28" s="688">
        <v>10</v>
      </c>
      <c r="M28" s="688">
        <v>138</v>
      </c>
    </row>
    <row r="29" spans="1:13" ht="10.4" customHeight="1" x14ac:dyDescent="0.2">
      <c r="A29" s="315" t="s">
        <v>1154</v>
      </c>
      <c r="C29" s="1597">
        <v>156423</v>
      </c>
      <c r="D29" s="1597"/>
      <c r="E29" s="1017">
        <v>20762</v>
      </c>
      <c r="F29" s="1017">
        <v>0</v>
      </c>
      <c r="G29" s="1017">
        <v>43</v>
      </c>
      <c r="H29" s="1017">
        <v>17445</v>
      </c>
      <c r="I29" s="1017">
        <v>873</v>
      </c>
      <c r="J29" s="1017">
        <v>49907</v>
      </c>
      <c r="K29" s="1017">
        <v>3731</v>
      </c>
      <c r="L29" s="1017">
        <v>5463</v>
      </c>
      <c r="M29" s="1017">
        <v>19548</v>
      </c>
    </row>
    <row r="30" spans="1:13" ht="10.4" customHeight="1" x14ac:dyDescent="0.2">
      <c r="A30" s="202" t="s">
        <v>789</v>
      </c>
      <c r="C30" s="1586">
        <v>150423</v>
      </c>
      <c r="D30" s="1586"/>
      <c r="E30" s="688">
        <v>20750</v>
      </c>
      <c r="F30" s="688">
        <v>0</v>
      </c>
      <c r="G30" s="688">
        <v>43</v>
      </c>
      <c r="H30" s="688">
        <v>17152</v>
      </c>
      <c r="I30" s="688">
        <v>807</v>
      </c>
      <c r="J30" s="688">
        <v>49683</v>
      </c>
      <c r="K30" s="688">
        <v>3363</v>
      </c>
      <c r="L30" s="688">
        <v>5371</v>
      </c>
      <c r="M30" s="688">
        <v>18503</v>
      </c>
    </row>
    <row r="31" spans="1:13" ht="10.4" customHeight="1" x14ac:dyDescent="0.2">
      <c r="A31" s="202" t="s">
        <v>346</v>
      </c>
      <c r="C31" s="1586">
        <v>3431</v>
      </c>
      <c r="D31" s="1586"/>
      <c r="E31" s="688">
        <v>0</v>
      </c>
      <c r="F31" s="688">
        <v>0</v>
      </c>
      <c r="G31" s="688">
        <v>0</v>
      </c>
      <c r="H31" s="688">
        <v>36</v>
      </c>
      <c r="I31" s="688">
        <v>0</v>
      </c>
      <c r="J31" s="688">
        <v>0</v>
      </c>
      <c r="K31" s="688">
        <v>21</v>
      </c>
      <c r="L31" s="688">
        <v>0</v>
      </c>
      <c r="M31" s="688">
        <v>327</v>
      </c>
    </row>
    <row r="32" spans="1:13" ht="10.4" customHeight="1" x14ac:dyDescent="0.2">
      <c r="A32" s="202" t="s">
        <v>790</v>
      </c>
      <c r="C32" s="1586">
        <v>2569</v>
      </c>
      <c r="D32" s="1586"/>
      <c r="E32" s="688">
        <v>12</v>
      </c>
      <c r="F32" s="688">
        <v>0</v>
      </c>
      <c r="G32" s="688">
        <v>0</v>
      </c>
      <c r="H32" s="688">
        <v>257</v>
      </c>
      <c r="I32" s="688">
        <v>66</v>
      </c>
      <c r="J32" s="688">
        <v>224</v>
      </c>
      <c r="K32" s="688">
        <v>347</v>
      </c>
      <c r="L32" s="688">
        <v>92</v>
      </c>
      <c r="M32" s="688">
        <v>718</v>
      </c>
    </row>
    <row r="33" spans="1:13" ht="5.15" customHeight="1" x14ac:dyDescent="0.2">
      <c r="A33" s="162"/>
      <c r="C33" s="162"/>
    </row>
    <row r="34" spans="1:13" ht="20.149999999999999" customHeight="1" x14ac:dyDescent="0.2">
      <c r="A34" s="1588" t="s">
        <v>1968</v>
      </c>
      <c r="B34" s="1589"/>
      <c r="C34" s="1593" t="s">
        <v>444</v>
      </c>
      <c r="D34" s="1592" t="s">
        <v>445</v>
      </c>
      <c r="E34" s="1592" t="s">
        <v>446</v>
      </c>
      <c r="F34" s="1592" t="s">
        <v>447</v>
      </c>
      <c r="G34" s="1592" t="s">
        <v>448</v>
      </c>
      <c r="H34" s="1592" t="s">
        <v>449</v>
      </c>
      <c r="I34" s="1592" t="s">
        <v>450</v>
      </c>
      <c r="J34" s="1592" t="s">
        <v>451</v>
      </c>
      <c r="K34" s="1592" t="s">
        <v>452</v>
      </c>
      <c r="L34" s="1592" t="s">
        <v>453</v>
      </c>
      <c r="M34" s="1598" t="s">
        <v>454</v>
      </c>
    </row>
    <row r="35" spans="1:13" ht="10.4" customHeight="1" x14ac:dyDescent="0.2">
      <c r="A35" s="1595" t="s">
        <v>815</v>
      </c>
      <c r="B35" s="1596"/>
      <c r="C35" s="1552"/>
      <c r="D35" s="1552"/>
      <c r="E35" s="1592"/>
      <c r="F35" s="1592"/>
      <c r="G35" s="1592"/>
      <c r="H35" s="1592"/>
      <c r="I35" s="1592"/>
      <c r="J35" s="1592"/>
      <c r="K35" s="1592"/>
      <c r="L35" s="1592"/>
      <c r="M35" s="1598"/>
    </row>
    <row r="36" spans="1:13" ht="5.15" customHeight="1" x14ac:dyDescent="0.2">
      <c r="A36" s="165"/>
    </row>
    <row r="37" spans="1:13" x14ac:dyDescent="0.2">
      <c r="A37" s="315" t="s">
        <v>278</v>
      </c>
      <c r="C37" s="1204">
        <v>2749537</v>
      </c>
      <c r="D37" s="1204">
        <v>724871</v>
      </c>
      <c r="E37" s="1204">
        <v>560035</v>
      </c>
      <c r="F37" s="1204">
        <v>305997</v>
      </c>
      <c r="G37" s="1204">
        <v>666185</v>
      </c>
      <c r="H37" s="1204">
        <v>4657</v>
      </c>
      <c r="I37" s="1204">
        <v>401</v>
      </c>
      <c r="J37" s="1204">
        <v>16770</v>
      </c>
      <c r="K37" s="1204">
        <v>223286</v>
      </c>
      <c r="L37" s="1204">
        <v>4038</v>
      </c>
      <c r="M37" s="1204">
        <v>1221516</v>
      </c>
    </row>
    <row r="38" spans="1:13" x14ac:dyDescent="0.2">
      <c r="A38" s="315" t="s">
        <v>1152</v>
      </c>
      <c r="C38" s="1204">
        <v>2740124</v>
      </c>
      <c r="D38" s="1204">
        <v>712576</v>
      </c>
      <c r="E38" s="1204">
        <v>538227</v>
      </c>
      <c r="F38" s="1204">
        <v>305402</v>
      </c>
      <c r="G38" s="1204">
        <v>630744</v>
      </c>
      <c r="H38" s="1204">
        <v>4218</v>
      </c>
      <c r="I38" s="1204">
        <v>0</v>
      </c>
      <c r="J38" s="1204">
        <v>16681</v>
      </c>
      <c r="K38" s="1204">
        <v>220113</v>
      </c>
      <c r="L38" s="1204">
        <v>4038</v>
      </c>
      <c r="M38" s="1204">
        <v>1076450</v>
      </c>
    </row>
    <row r="39" spans="1:13" x14ac:dyDescent="0.2">
      <c r="A39" s="202" t="s">
        <v>578</v>
      </c>
      <c r="C39" s="1205">
        <v>56916</v>
      </c>
      <c r="D39" s="1205">
        <v>76187</v>
      </c>
      <c r="E39" s="1205">
        <v>136</v>
      </c>
      <c r="F39" s="1205">
        <v>1154</v>
      </c>
      <c r="G39" s="1205">
        <v>113539</v>
      </c>
      <c r="H39" s="1205">
        <v>0</v>
      </c>
      <c r="I39" s="1205">
        <v>0</v>
      </c>
      <c r="J39" s="1205">
        <v>0</v>
      </c>
      <c r="K39" s="1205">
        <v>0</v>
      </c>
      <c r="L39" s="1205">
        <v>0</v>
      </c>
      <c r="M39" s="44">
        <v>0</v>
      </c>
    </row>
    <row r="40" spans="1:13" x14ac:dyDescent="0.2">
      <c r="A40" s="202" t="s">
        <v>337</v>
      </c>
      <c r="C40" s="1205">
        <v>0</v>
      </c>
      <c r="D40" s="1205">
        <v>0</v>
      </c>
      <c r="E40" s="1205">
        <v>0</v>
      </c>
      <c r="F40" s="1205">
        <v>0</v>
      </c>
      <c r="G40" s="1205">
        <v>0</v>
      </c>
      <c r="H40" s="1205">
        <v>0</v>
      </c>
      <c r="I40" s="1205">
        <v>0</v>
      </c>
      <c r="J40" s="1205">
        <v>0</v>
      </c>
      <c r="K40" s="1205">
        <v>0</v>
      </c>
      <c r="L40" s="1205">
        <v>0</v>
      </c>
      <c r="M40" s="44">
        <v>0</v>
      </c>
    </row>
    <row r="41" spans="1:13" x14ac:dyDescent="0.2">
      <c r="A41" s="202" t="s">
        <v>777</v>
      </c>
      <c r="C41" s="1205">
        <v>0</v>
      </c>
      <c r="D41" s="1205">
        <v>0</v>
      </c>
      <c r="E41" s="1205">
        <v>3302</v>
      </c>
      <c r="F41" s="1205">
        <v>0</v>
      </c>
      <c r="G41" s="1205">
        <v>25502</v>
      </c>
      <c r="H41" s="1205">
        <v>0</v>
      </c>
      <c r="I41" s="1205">
        <v>0</v>
      </c>
      <c r="J41" s="1205">
        <v>0</v>
      </c>
      <c r="K41" s="1205">
        <v>0</v>
      </c>
      <c r="L41" s="1205">
        <v>0</v>
      </c>
      <c r="M41" s="44">
        <v>22</v>
      </c>
    </row>
    <row r="42" spans="1:13" x14ac:dyDescent="0.2">
      <c r="A42" s="202" t="s">
        <v>778</v>
      </c>
      <c r="C42" s="1205">
        <v>921429</v>
      </c>
      <c r="D42" s="1205">
        <v>138133</v>
      </c>
      <c r="E42" s="1205">
        <v>66741</v>
      </c>
      <c r="F42" s="1205">
        <v>85808</v>
      </c>
      <c r="G42" s="1205">
        <v>180400</v>
      </c>
      <c r="H42" s="1205">
        <v>0</v>
      </c>
      <c r="I42" s="1205">
        <v>0</v>
      </c>
      <c r="J42" s="1205">
        <v>10230</v>
      </c>
      <c r="K42" s="1205">
        <v>216610</v>
      </c>
      <c r="L42" s="1205">
        <v>3</v>
      </c>
      <c r="M42" s="44">
        <v>1358</v>
      </c>
    </row>
    <row r="43" spans="1:13" x14ac:dyDescent="0.2">
      <c r="A43" s="202" t="s">
        <v>335</v>
      </c>
      <c r="C43" s="1205">
        <v>100434</v>
      </c>
      <c r="D43" s="1205">
        <v>30928</v>
      </c>
      <c r="E43" s="1205">
        <v>41519</v>
      </c>
      <c r="F43" s="1205">
        <v>14756</v>
      </c>
      <c r="G43" s="1205">
        <v>104046</v>
      </c>
      <c r="H43" s="1205">
        <v>4218</v>
      </c>
      <c r="I43" s="1205">
        <v>0</v>
      </c>
      <c r="J43" s="1205">
        <v>1052</v>
      </c>
      <c r="K43" s="1205">
        <v>0</v>
      </c>
      <c r="L43" s="1205">
        <v>200</v>
      </c>
      <c r="M43" s="44">
        <v>609703</v>
      </c>
    </row>
    <row r="44" spans="1:13" x14ac:dyDescent="0.2">
      <c r="A44" s="202" t="s">
        <v>779</v>
      </c>
      <c r="C44" s="1205">
        <v>0</v>
      </c>
      <c r="D44" s="1205">
        <v>0</v>
      </c>
      <c r="E44" s="1205">
        <v>0</v>
      </c>
      <c r="F44" s="1205">
        <v>0</v>
      </c>
      <c r="G44" s="1205">
        <v>0</v>
      </c>
      <c r="H44" s="1205">
        <v>0</v>
      </c>
      <c r="I44" s="1205">
        <v>0</v>
      </c>
      <c r="J44" s="1205">
        <v>0</v>
      </c>
      <c r="K44" s="1205">
        <v>0</v>
      </c>
      <c r="L44" s="1205">
        <v>0</v>
      </c>
      <c r="M44" s="44">
        <v>0</v>
      </c>
    </row>
    <row r="45" spans="1:13" x14ac:dyDescent="0.2">
      <c r="A45" s="202" t="s">
        <v>589</v>
      </c>
      <c r="C45" s="1205">
        <v>396562</v>
      </c>
      <c r="D45" s="1205">
        <v>7550</v>
      </c>
      <c r="E45" s="1205">
        <v>278682</v>
      </c>
      <c r="F45" s="1205">
        <v>1851</v>
      </c>
      <c r="G45" s="1205">
        <v>26121</v>
      </c>
      <c r="H45" s="1205">
        <v>0</v>
      </c>
      <c r="I45" s="1205">
        <v>0</v>
      </c>
      <c r="J45" s="1205">
        <v>399</v>
      </c>
      <c r="K45" s="1205">
        <v>0</v>
      </c>
      <c r="L45" s="1205">
        <v>14</v>
      </c>
      <c r="M45" s="44">
        <v>5534</v>
      </c>
    </row>
    <row r="46" spans="1:13" x14ac:dyDescent="0.2">
      <c r="A46" s="202" t="s">
        <v>780</v>
      </c>
      <c r="C46" s="1205">
        <v>1262320</v>
      </c>
      <c r="D46" s="1205">
        <v>453334</v>
      </c>
      <c r="E46" s="1205">
        <v>147721</v>
      </c>
      <c r="F46" s="1205">
        <v>201833</v>
      </c>
      <c r="G46" s="1205">
        <v>181136</v>
      </c>
      <c r="H46" s="1205">
        <v>0</v>
      </c>
      <c r="I46" s="1205">
        <v>0</v>
      </c>
      <c r="J46" s="1205">
        <v>5000</v>
      </c>
      <c r="K46" s="44">
        <v>3503</v>
      </c>
      <c r="L46" s="1205">
        <v>3821</v>
      </c>
      <c r="M46" s="44">
        <v>459833</v>
      </c>
    </row>
    <row r="47" spans="1:13" x14ac:dyDescent="0.2">
      <c r="A47" s="202" t="s">
        <v>590</v>
      </c>
      <c r="C47" s="1205">
        <v>2463</v>
      </c>
      <c r="D47" s="1205">
        <v>6444</v>
      </c>
      <c r="E47" s="1205">
        <v>126</v>
      </c>
      <c r="F47" s="1205">
        <v>0</v>
      </c>
      <c r="G47" s="1205">
        <v>0</v>
      </c>
      <c r="H47" s="1205">
        <v>0</v>
      </c>
      <c r="I47" s="1205">
        <v>0</v>
      </c>
      <c r="J47" s="1205">
        <v>0</v>
      </c>
      <c r="K47" s="1205">
        <v>0</v>
      </c>
      <c r="L47" s="1205">
        <v>0</v>
      </c>
      <c r="M47" s="44">
        <v>0</v>
      </c>
    </row>
    <row r="48" spans="1:13" x14ac:dyDescent="0.2">
      <c r="A48" s="315" t="s">
        <v>1153</v>
      </c>
      <c r="C48" s="1204">
        <v>7577</v>
      </c>
      <c r="D48" s="1204">
        <v>8991</v>
      </c>
      <c r="E48" s="1204">
        <v>15842</v>
      </c>
      <c r="F48" s="1204">
        <v>473</v>
      </c>
      <c r="G48" s="1204">
        <v>19376</v>
      </c>
      <c r="H48" s="1204">
        <v>339</v>
      </c>
      <c r="I48" s="1204">
        <v>397</v>
      </c>
      <c r="J48" s="1204">
        <v>3</v>
      </c>
      <c r="K48" s="1204">
        <v>92</v>
      </c>
      <c r="L48" s="1204">
        <v>0</v>
      </c>
      <c r="M48" s="1204">
        <v>136979</v>
      </c>
    </row>
    <row r="49" spans="1:13" x14ac:dyDescent="0.2">
      <c r="A49" s="202" t="s">
        <v>782</v>
      </c>
      <c r="C49" s="1205">
        <v>113</v>
      </c>
      <c r="D49" s="1205">
        <v>977</v>
      </c>
      <c r="E49" s="1205">
        <v>928</v>
      </c>
      <c r="F49" s="1205">
        <v>25</v>
      </c>
      <c r="G49" s="1205">
        <v>1445</v>
      </c>
      <c r="H49" s="1205">
        <v>0</v>
      </c>
      <c r="I49" s="1205">
        <v>0</v>
      </c>
      <c r="J49" s="1205">
        <v>0</v>
      </c>
      <c r="K49" s="1205">
        <v>0</v>
      </c>
      <c r="L49" s="1205">
        <v>0</v>
      </c>
      <c r="M49" s="44">
        <v>3503</v>
      </c>
    </row>
    <row r="50" spans="1:13" x14ac:dyDescent="0.2">
      <c r="A50" s="202" t="s">
        <v>1910</v>
      </c>
      <c r="C50" s="1205">
        <v>0</v>
      </c>
      <c r="D50" s="1205">
        <v>0</v>
      </c>
      <c r="E50" s="1205">
        <v>29</v>
      </c>
      <c r="F50" s="1205">
        <v>0</v>
      </c>
      <c r="G50" s="1205">
        <v>0</v>
      </c>
      <c r="H50" s="1205">
        <v>0</v>
      </c>
      <c r="I50" s="1205">
        <v>0</v>
      </c>
      <c r="J50" s="1205">
        <v>0</v>
      </c>
      <c r="K50" s="1205">
        <v>0</v>
      </c>
      <c r="L50" s="1205">
        <v>0</v>
      </c>
      <c r="M50" s="44">
        <v>333</v>
      </c>
    </row>
    <row r="51" spans="1:13" x14ac:dyDescent="0.2">
      <c r="A51" s="202" t="s">
        <v>341</v>
      </c>
      <c r="C51" s="1205">
        <v>394</v>
      </c>
      <c r="D51" s="1205">
        <v>712</v>
      </c>
      <c r="E51" s="1205">
        <v>1060</v>
      </c>
      <c r="F51" s="1205">
        <v>37</v>
      </c>
      <c r="G51" s="1205">
        <v>3460</v>
      </c>
      <c r="H51" s="1205">
        <v>0</v>
      </c>
      <c r="I51" s="1205">
        <v>0</v>
      </c>
      <c r="J51" s="1205">
        <v>3</v>
      </c>
      <c r="K51" s="1205">
        <v>0</v>
      </c>
      <c r="L51" s="1205">
        <v>0</v>
      </c>
      <c r="M51" s="44">
        <v>6599</v>
      </c>
    </row>
    <row r="52" spans="1:13" x14ac:dyDescent="0.2">
      <c r="A52" s="202" t="s">
        <v>783</v>
      </c>
      <c r="C52" s="1205">
        <v>1482</v>
      </c>
      <c r="D52" s="1205">
        <v>758</v>
      </c>
      <c r="E52" s="1205">
        <v>606</v>
      </c>
      <c r="F52" s="1205">
        <v>15</v>
      </c>
      <c r="G52" s="1205">
        <v>53</v>
      </c>
      <c r="H52" s="1205">
        <v>0</v>
      </c>
      <c r="I52" s="1205">
        <v>0</v>
      </c>
      <c r="J52" s="1205">
        <v>0</v>
      </c>
      <c r="K52" s="1205">
        <v>0</v>
      </c>
      <c r="L52" s="1205">
        <v>0</v>
      </c>
      <c r="M52" s="44">
        <v>1073</v>
      </c>
    </row>
    <row r="53" spans="1:13" x14ac:dyDescent="0.2">
      <c r="A53" s="202" t="s">
        <v>881</v>
      </c>
      <c r="C53" s="1205">
        <v>0</v>
      </c>
      <c r="D53" s="1205">
        <v>0</v>
      </c>
      <c r="E53" s="1205">
        <v>0</v>
      </c>
      <c r="F53" s="1205">
        <v>0</v>
      </c>
      <c r="G53" s="1205">
        <v>0</v>
      </c>
      <c r="H53" s="1205">
        <v>0</v>
      </c>
      <c r="I53" s="1205">
        <v>0</v>
      </c>
      <c r="J53" s="1205">
        <v>0</v>
      </c>
      <c r="K53" s="1205">
        <v>0</v>
      </c>
      <c r="L53" s="1205">
        <v>0</v>
      </c>
      <c r="M53" s="44">
        <v>41</v>
      </c>
    </row>
    <row r="54" spans="1:13" x14ac:dyDescent="0.2">
      <c r="A54" s="202" t="s">
        <v>339</v>
      </c>
      <c r="C54" s="1205">
        <v>4048</v>
      </c>
      <c r="D54" s="1205">
        <v>3589</v>
      </c>
      <c r="E54" s="1205">
        <v>9182</v>
      </c>
      <c r="F54" s="1205">
        <v>243</v>
      </c>
      <c r="G54" s="1205">
        <v>5718</v>
      </c>
      <c r="H54" s="1205">
        <v>318</v>
      </c>
      <c r="I54" s="1205">
        <v>390</v>
      </c>
      <c r="J54" s="1205">
        <v>0</v>
      </c>
      <c r="K54" s="1205">
        <v>92</v>
      </c>
      <c r="L54" s="1205">
        <v>0</v>
      </c>
      <c r="M54" s="44">
        <v>62192</v>
      </c>
    </row>
    <row r="55" spans="1:13" x14ac:dyDescent="0.2">
      <c r="A55" s="202" t="s">
        <v>784</v>
      </c>
      <c r="C55" s="1205">
        <v>188</v>
      </c>
      <c r="D55" s="1205">
        <v>218</v>
      </c>
      <c r="E55" s="1205">
        <v>227</v>
      </c>
      <c r="F55" s="1205">
        <v>0</v>
      </c>
      <c r="G55" s="1205">
        <v>298</v>
      </c>
      <c r="H55" s="1205">
        <v>0</v>
      </c>
      <c r="I55" s="1205">
        <v>0</v>
      </c>
      <c r="J55" s="1205">
        <v>0</v>
      </c>
      <c r="K55" s="1205">
        <v>0</v>
      </c>
      <c r="L55" s="1205">
        <v>0</v>
      </c>
      <c r="M55" s="44">
        <v>880</v>
      </c>
    </row>
    <row r="56" spans="1:13" x14ac:dyDescent="0.2">
      <c r="A56" s="202" t="s">
        <v>785</v>
      </c>
      <c r="C56" s="1205">
        <v>887</v>
      </c>
      <c r="D56" s="1205">
        <v>1285</v>
      </c>
      <c r="E56" s="1205">
        <v>2576</v>
      </c>
      <c r="F56" s="1205">
        <v>129</v>
      </c>
      <c r="G56" s="1205">
        <v>6232</v>
      </c>
      <c r="H56" s="1205">
        <v>20</v>
      </c>
      <c r="I56" s="1205">
        <v>7</v>
      </c>
      <c r="J56" s="1205">
        <v>0</v>
      </c>
      <c r="K56" s="1205">
        <v>0</v>
      </c>
      <c r="L56" s="1205">
        <v>0</v>
      </c>
      <c r="M56" s="44">
        <v>57212</v>
      </c>
    </row>
    <row r="57" spans="1:13" x14ac:dyDescent="0.2">
      <c r="A57" s="202" t="s">
        <v>786</v>
      </c>
      <c r="C57" s="1205">
        <v>48</v>
      </c>
      <c r="D57" s="1205">
        <v>330</v>
      </c>
      <c r="E57" s="1205">
        <v>384</v>
      </c>
      <c r="F57" s="1205">
        <v>1</v>
      </c>
      <c r="G57" s="1205">
        <v>1298</v>
      </c>
      <c r="H57" s="1205">
        <v>1</v>
      </c>
      <c r="I57" s="1205">
        <v>0</v>
      </c>
      <c r="J57" s="1205">
        <v>0</v>
      </c>
      <c r="K57" s="1205">
        <v>0</v>
      </c>
      <c r="L57" s="1205">
        <v>0</v>
      </c>
      <c r="M57" s="44">
        <v>2436</v>
      </c>
    </row>
    <row r="58" spans="1:13" x14ac:dyDescent="0.2">
      <c r="A58" s="202" t="s">
        <v>787</v>
      </c>
      <c r="C58" s="1205">
        <v>98</v>
      </c>
      <c r="D58" s="1205">
        <v>1013</v>
      </c>
      <c r="E58" s="1205">
        <v>680</v>
      </c>
      <c r="F58" s="1205">
        <v>20</v>
      </c>
      <c r="G58" s="1205">
        <v>872</v>
      </c>
      <c r="H58" s="1205">
        <v>0</v>
      </c>
      <c r="I58" s="1205">
        <v>0</v>
      </c>
      <c r="J58" s="1205">
        <v>0</v>
      </c>
      <c r="K58" s="1205">
        <v>0</v>
      </c>
      <c r="L58" s="1205">
        <v>0</v>
      </c>
      <c r="M58" s="44">
        <v>1851</v>
      </c>
    </row>
    <row r="59" spans="1:13" x14ac:dyDescent="0.2">
      <c r="A59" s="202" t="s">
        <v>883</v>
      </c>
      <c r="C59" s="1205">
        <v>319</v>
      </c>
      <c r="D59" s="1205">
        <v>109</v>
      </c>
      <c r="E59" s="1205">
        <v>170</v>
      </c>
      <c r="F59" s="1205">
        <v>3</v>
      </c>
      <c r="G59" s="1205">
        <v>0</v>
      </c>
      <c r="H59" s="1205">
        <v>0</v>
      </c>
      <c r="I59" s="1205">
        <v>0</v>
      </c>
      <c r="J59" s="1205">
        <v>0</v>
      </c>
      <c r="K59" s="1205">
        <v>0</v>
      </c>
      <c r="L59" s="1205">
        <v>0</v>
      </c>
      <c r="M59" s="44">
        <v>859</v>
      </c>
    </row>
    <row r="60" spans="1:13" x14ac:dyDescent="0.2">
      <c r="A60" s="315" t="s">
        <v>1154</v>
      </c>
      <c r="C60" s="1204">
        <v>1836</v>
      </c>
      <c r="D60" s="1204">
        <v>3304</v>
      </c>
      <c r="E60" s="1204">
        <v>5966</v>
      </c>
      <c r="F60" s="1204">
        <v>122</v>
      </c>
      <c r="G60" s="1204">
        <v>16065</v>
      </c>
      <c r="H60" s="1204">
        <v>100</v>
      </c>
      <c r="I60" s="1204">
        <v>4</v>
      </c>
      <c r="J60" s="1204">
        <v>86</v>
      </c>
      <c r="K60" s="1204">
        <v>3081</v>
      </c>
      <c r="L60" s="1204">
        <v>0</v>
      </c>
      <c r="M60" s="1204">
        <v>8087</v>
      </c>
    </row>
    <row r="61" spans="1:13" x14ac:dyDescent="0.2">
      <c r="A61" s="202" t="s">
        <v>789</v>
      </c>
      <c r="C61" s="1205">
        <v>1723</v>
      </c>
      <c r="D61" s="1205">
        <v>3132</v>
      </c>
      <c r="E61" s="1205">
        <v>5912</v>
      </c>
      <c r="F61" s="1205">
        <v>105</v>
      </c>
      <c r="G61" s="1205">
        <v>15676</v>
      </c>
      <c r="H61" s="1205">
        <v>100</v>
      </c>
      <c r="I61" s="1205">
        <v>0</v>
      </c>
      <c r="J61" s="1205">
        <v>86</v>
      </c>
      <c r="K61" s="1205">
        <v>0</v>
      </c>
      <c r="L61" s="1205">
        <v>0</v>
      </c>
      <c r="M61" s="44">
        <v>8017</v>
      </c>
    </row>
    <row r="62" spans="1:13" x14ac:dyDescent="0.2">
      <c r="A62" s="202" t="s">
        <v>346</v>
      </c>
      <c r="C62" s="1205">
        <v>69</v>
      </c>
      <c r="D62" s="1205">
        <v>0</v>
      </c>
      <c r="E62" s="1205">
        <v>2</v>
      </c>
      <c r="F62" s="1205">
        <v>0</v>
      </c>
      <c r="G62" s="1205">
        <v>0</v>
      </c>
      <c r="H62" s="1205">
        <v>0</v>
      </c>
      <c r="I62" s="1205">
        <v>0</v>
      </c>
      <c r="J62" s="1205">
        <v>0</v>
      </c>
      <c r="K62" s="1205">
        <v>2976</v>
      </c>
      <c r="L62" s="1205">
        <v>0</v>
      </c>
      <c r="M62" s="44">
        <v>0</v>
      </c>
    </row>
    <row r="63" spans="1:13" x14ac:dyDescent="0.2">
      <c r="A63" s="202" t="s">
        <v>790</v>
      </c>
      <c r="C63" s="1205">
        <v>44</v>
      </c>
      <c r="D63" s="1205">
        <v>172</v>
      </c>
      <c r="E63" s="1205">
        <v>52</v>
      </c>
      <c r="F63" s="1205">
        <v>17</v>
      </c>
      <c r="G63" s="1205">
        <v>389</v>
      </c>
      <c r="H63" s="1205">
        <v>0</v>
      </c>
      <c r="I63" s="1205">
        <v>4</v>
      </c>
      <c r="J63" s="1205">
        <v>0</v>
      </c>
      <c r="K63" s="1205">
        <v>105</v>
      </c>
      <c r="L63" s="1205">
        <v>0</v>
      </c>
      <c r="M63" s="1205">
        <v>70</v>
      </c>
    </row>
    <row r="64" spans="1:13" ht="5.15" customHeight="1" thickBot="1" x14ac:dyDescent="0.25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</row>
    <row r="65" spans="1:13" ht="21" customHeight="1" thickTop="1" x14ac:dyDescent="0.2">
      <c r="A65" s="1587" t="s">
        <v>2062</v>
      </c>
      <c r="B65" s="1587"/>
      <c r="C65" s="1587"/>
      <c r="D65" s="1587"/>
      <c r="E65" s="1587"/>
      <c r="F65" s="1587"/>
      <c r="G65" s="1587"/>
      <c r="H65" s="1587"/>
      <c r="I65" s="1587"/>
      <c r="J65" s="1587"/>
      <c r="K65" s="1587"/>
      <c r="L65" s="1587"/>
      <c r="M65" s="1587"/>
    </row>
    <row r="66" spans="1:13" s="119" customFormat="1" x14ac:dyDescent="0.2">
      <c r="A66" s="295" t="s">
        <v>1171</v>
      </c>
    </row>
  </sheetData>
  <mergeCells count="54"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  <mergeCell ref="C27:D27"/>
    <mergeCell ref="C28:D28"/>
    <mergeCell ref="C31:D31"/>
    <mergeCell ref="C32:D32"/>
    <mergeCell ref="C34:C35"/>
    <mergeCell ref="D34:D35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3:D23"/>
    <mergeCell ref="C24:D24"/>
    <mergeCell ref="C25:D25"/>
    <mergeCell ref="C26:D26"/>
    <mergeCell ref="M3:M4"/>
    <mergeCell ref="A4:B4"/>
    <mergeCell ref="C6:D6"/>
    <mergeCell ref="C7:D7"/>
    <mergeCell ref="C8:D8"/>
    <mergeCell ref="C22:D22"/>
    <mergeCell ref="C20:D20"/>
    <mergeCell ref="C21:D21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Sheet89"/>
  <dimension ref="A1:M66"/>
  <sheetViews>
    <sheetView showGridLines="0" zoomScaleNormal="100" zoomScaleSheetLayoutView="100" workbookViewId="0">
      <selection sqref="A1:M1"/>
    </sheetView>
  </sheetViews>
  <sheetFormatPr defaultColWidth="12.54296875" defaultRowHeight="9" x14ac:dyDescent="0.2"/>
  <cols>
    <col min="1" max="1" width="11.453125" style="126" customWidth="1"/>
    <col min="2" max="2" width="6.453125" style="126" customWidth="1"/>
    <col min="3" max="3" width="8.54296875" style="126" bestFit="1" customWidth="1"/>
    <col min="4" max="4" width="7.54296875" style="126" bestFit="1" customWidth="1"/>
    <col min="5" max="5" width="8.453125" style="126" customWidth="1"/>
    <col min="6" max="6" width="9.54296875" style="126" customWidth="1"/>
    <col min="7" max="7" width="8.54296875" style="126" bestFit="1" customWidth="1"/>
    <col min="8" max="8" width="8" style="126" bestFit="1" customWidth="1"/>
    <col min="9" max="9" width="7.453125" style="126" bestFit="1" customWidth="1"/>
    <col min="10" max="10" width="8" style="126" bestFit="1" customWidth="1"/>
    <col min="11" max="12" width="8.54296875" style="126" bestFit="1" customWidth="1"/>
    <col min="13" max="13" width="8.453125" style="126" bestFit="1" customWidth="1"/>
    <col min="14" max="16384" width="12.54296875" style="126"/>
  </cols>
  <sheetData>
    <row r="1" spans="1:13" ht="18" customHeight="1" x14ac:dyDescent="0.2">
      <c r="A1" s="1577" t="s">
        <v>1960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  <c r="L1" s="1577"/>
      <c r="M1" s="1577"/>
    </row>
    <row r="2" spans="1:13" ht="14.25" customHeight="1" x14ac:dyDescent="0.2">
      <c r="A2" s="328">
        <v>2024</v>
      </c>
      <c r="J2" s="290"/>
      <c r="M2" s="290" t="s">
        <v>227</v>
      </c>
    </row>
    <row r="3" spans="1:13" ht="20.149999999999999" customHeight="1" x14ac:dyDescent="0.2">
      <c r="A3" s="1588" t="s">
        <v>1968</v>
      </c>
      <c r="B3" s="1589"/>
      <c r="C3" s="1581" t="s">
        <v>1</v>
      </c>
      <c r="D3" s="1599"/>
      <c r="E3" s="1600" t="s">
        <v>432</v>
      </c>
      <c r="F3" s="1601" t="s">
        <v>433</v>
      </c>
      <c r="G3" s="1601" t="s">
        <v>434</v>
      </c>
      <c r="H3" s="1601" t="s">
        <v>435</v>
      </c>
      <c r="I3" s="1601" t="s">
        <v>436</v>
      </c>
      <c r="J3" s="1601" t="s">
        <v>437</v>
      </c>
      <c r="K3" s="1601" t="s">
        <v>438</v>
      </c>
      <c r="L3" s="1601" t="s">
        <v>439</v>
      </c>
      <c r="M3" s="1602" t="s">
        <v>440</v>
      </c>
    </row>
    <row r="4" spans="1:13" ht="10.4" customHeight="1" x14ac:dyDescent="0.2">
      <c r="A4" s="1595" t="s">
        <v>815</v>
      </c>
      <c r="B4" s="1596"/>
      <c r="C4" s="1581"/>
      <c r="D4" s="1599"/>
      <c r="E4" s="1428"/>
      <c r="F4" s="1428"/>
      <c r="G4" s="1428"/>
      <c r="H4" s="1428"/>
      <c r="I4" s="1428"/>
      <c r="J4" s="1428"/>
      <c r="K4" s="1428"/>
      <c r="L4" s="1428"/>
      <c r="M4" s="1430"/>
    </row>
    <row r="5" spans="1:13" ht="5.15" customHeight="1" x14ac:dyDescent="0.2">
      <c r="A5" s="163"/>
      <c r="B5" s="163"/>
    </row>
    <row r="6" spans="1:13" x14ac:dyDescent="0.2">
      <c r="A6" s="315" t="s">
        <v>278</v>
      </c>
      <c r="B6" s="315"/>
      <c r="C6" s="1597">
        <v>52065709</v>
      </c>
      <c r="D6" s="1597"/>
      <c r="E6" s="41">
        <v>6634494</v>
      </c>
      <c r="F6" s="41">
        <v>13886639</v>
      </c>
      <c r="G6" s="41">
        <v>1164912</v>
      </c>
      <c r="H6" s="41">
        <v>3789471</v>
      </c>
      <c r="I6" s="41">
        <v>570419</v>
      </c>
      <c r="J6" s="41">
        <v>2031348</v>
      </c>
      <c r="K6" s="41">
        <v>7250687</v>
      </c>
      <c r="L6" s="41">
        <v>5381124</v>
      </c>
      <c r="M6" s="41">
        <v>2065041</v>
      </c>
    </row>
    <row r="7" spans="1:13" x14ac:dyDescent="0.2">
      <c r="A7" s="315" t="s">
        <v>1152</v>
      </c>
      <c r="B7" s="176"/>
      <c r="C7" s="1597">
        <v>48606673</v>
      </c>
      <c r="D7" s="1597"/>
      <c r="E7" s="41">
        <v>6263931</v>
      </c>
      <c r="F7" s="41">
        <v>13858358</v>
      </c>
      <c r="G7" s="41">
        <v>1078116</v>
      </c>
      <c r="H7" s="41">
        <v>3121497</v>
      </c>
      <c r="I7" s="41">
        <v>546092</v>
      </c>
      <c r="J7" s="41">
        <v>2007977</v>
      </c>
      <c r="K7" s="41">
        <v>6570101</v>
      </c>
      <c r="L7" s="41">
        <v>5151108</v>
      </c>
      <c r="M7" s="41">
        <v>1695992</v>
      </c>
    </row>
    <row r="8" spans="1:13" x14ac:dyDescent="0.2">
      <c r="A8" s="202" t="s">
        <v>578</v>
      </c>
      <c r="B8" s="325"/>
      <c r="C8" s="1586">
        <v>4287705</v>
      </c>
      <c r="D8" s="1586"/>
      <c r="E8" s="1206">
        <v>1699920</v>
      </c>
      <c r="F8" s="1206">
        <v>0</v>
      </c>
      <c r="G8" s="1206">
        <v>327042</v>
      </c>
      <c r="H8" s="1206">
        <v>52040</v>
      </c>
      <c r="I8" s="1206">
        <v>0</v>
      </c>
      <c r="J8" s="1206">
        <v>50475</v>
      </c>
      <c r="K8" s="1206">
        <v>638333</v>
      </c>
      <c r="L8" s="1206">
        <v>1050334</v>
      </c>
      <c r="M8" s="1206">
        <v>7666</v>
      </c>
    </row>
    <row r="9" spans="1:13" x14ac:dyDescent="0.2">
      <c r="A9" s="202" t="s">
        <v>337</v>
      </c>
      <c r="B9" s="169"/>
      <c r="C9" s="1586">
        <v>0</v>
      </c>
      <c r="D9" s="1586"/>
      <c r="E9" s="1206">
        <v>0</v>
      </c>
      <c r="F9" s="1206">
        <v>0</v>
      </c>
      <c r="G9" s="1206">
        <v>0</v>
      </c>
      <c r="H9" s="1206">
        <v>0</v>
      </c>
      <c r="I9" s="1206">
        <v>0</v>
      </c>
      <c r="J9" s="1206">
        <v>0</v>
      </c>
      <c r="K9" s="1206">
        <v>0</v>
      </c>
      <c r="L9" s="1206">
        <v>0</v>
      </c>
      <c r="M9" s="1206">
        <v>0</v>
      </c>
    </row>
    <row r="10" spans="1:13" x14ac:dyDescent="0.2">
      <c r="A10" s="202" t="s">
        <v>777</v>
      </c>
      <c r="B10" s="169"/>
      <c r="C10" s="1586">
        <v>736753</v>
      </c>
      <c r="D10" s="1586"/>
      <c r="E10" s="1206">
        <v>144701</v>
      </c>
      <c r="F10" s="1206">
        <v>0</v>
      </c>
      <c r="G10" s="1206">
        <v>257351</v>
      </c>
      <c r="H10" s="1206">
        <v>4000</v>
      </c>
      <c r="I10" s="1206">
        <v>0</v>
      </c>
      <c r="J10" s="1206">
        <v>54852</v>
      </c>
      <c r="K10" s="1206">
        <v>0</v>
      </c>
      <c r="L10" s="1206">
        <v>4300</v>
      </c>
      <c r="M10" s="1206">
        <v>0</v>
      </c>
    </row>
    <row r="11" spans="1:13" x14ac:dyDescent="0.2">
      <c r="A11" s="202" t="s">
        <v>778</v>
      </c>
      <c r="B11" s="325"/>
      <c r="C11" s="1586">
        <v>8467598</v>
      </c>
      <c r="D11" s="1586"/>
      <c r="E11" s="1206">
        <v>900613</v>
      </c>
      <c r="F11" s="1206">
        <v>127</v>
      </c>
      <c r="G11" s="1206">
        <v>68887</v>
      </c>
      <c r="H11" s="1206">
        <v>636639</v>
      </c>
      <c r="I11" s="1206">
        <v>205971</v>
      </c>
      <c r="J11" s="1206">
        <v>909807</v>
      </c>
      <c r="K11" s="1206">
        <v>2345740</v>
      </c>
      <c r="L11" s="1206">
        <v>1110930</v>
      </c>
      <c r="M11" s="1206">
        <v>309698</v>
      </c>
    </row>
    <row r="12" spans="1:13" x14ac:dyDescent="0.2">
      <c r="A12" s="202" t="s">
        <v>335</v>
      </c>
      <c r="B12" s="325"/>
      <c r="C12" s="1586">
        <v>5897217</v>
      </c>
      <c r="D12" s="1586"/>
      <c r="E12" s="1206">
        <v>2617201</v>
      </c>
      <c r="F12" s="1206">
        <v>71</v>
      </c>
      <c r="G12" s="1206">
        <v>47429</v>
      </c>
      <c r="H12" s="1206">
        <v>473652</v>
      </c>
      <c r="I12" s="1206">
        <v>19860</v>
      </c>
      <c r="J12" s="1206">
        <v>112830</v>
      </c>
      <c r="K12" s="1206">
        <v>1005346</v>
      </c>
      <c r="L12" s="1206">
        <v>459332</v>
      </c>
      <c r="M12" s="1206">
        <v>28365</v>
      </c>
    </row>
    <row r="13" spans="1:13" x14ac:dyDescent="0.2">
      <c r="A13" s="202" t="s">
        <v>779</v>
      </c>
      <c r="B13" s="325"/>
      <c r="C13" s="1586">
        <v>0</v>
      </c>
      <c r="D13" s="1586"/>
      <c r="E13" s="1206">
        <v>0</v>
      </c>
      <c r="F13" s="1206">
        <v>0</v>
      </c>
      <c r="G13" s="1206">
        <v>0</v>
      </c>
      <c r="H13" s="1206">
        <v>0</v>
      </c>
      <c r="I13" s="1206">
        <v>0</v>
      </c>
      <c r="J13" s="1206">
        <v>0</v>
      </c>
      <c r="K13" s="1206">
        <v>0</v>
      </c>
      <c r="L13" s="1206">
        <v>0</v>
      </c>
      <c r="M13" s="1206">
        <v>0</v>
      </c>
    </row>
    <row r="14" spans="1:13" x14ac:dyDescent="0.2">
      <c r="A14" s="202" t="s">
        <v>589</v>
      </c>
      <c r="B14" s="325"/>
      <c r="C14" s="1586">
        <v>3233490</v>
      </c>
      <c r="D14" s="1586"/>
      <c r="E14" s="1206">
        <v>298845</v>
      </c>
      <c r="F14" s="1206">
        <v>48</v>
      </c>
      <c r="G14" s="1206">
        <v>28493</v>
      </c>
      <c r="H14" s="1206">
        <v>126912</v>
      </c>
      <c r="I14" s="1206">
        <v>727</v>
      </c>
      <c r="J14" s="1206">
        <v>362527</v>
      </c>
      <c r="K14" s="1206">
        <v>468707</v>
      </c>
      <c r="L14" s="1206">
        <v>431846</v>
      </c>
      <c r="M14" s="1206">
        <v>97803</v>
      </c>
    </row>
    <row r="15" spans="1:13" x14ac:dyDescent="0.2">
      <c r="A15" s="202" t="s">
        <v>780</v>
      </c>
      <c r="B15" s="325"/>
      <c r="C15" s="1586">
        <v>25856667</v>
      </c>
      <c r="D15" s="1586"/>
      <c r="E15" s="1206">
        <v>590592</v>
      </c>
      <c r="F15" s="1206">
        <v>13858112</v>
      </c>
      <c r="G15" s="1206">
        <v>340573</v>
      </c>
      <c r="H15" s="1206">
        <v>1808852</v>
      </c>
      <c r="I15" s="1206">
        <v>319534</v>
      </c>
      <c r="J15" s="1206">
        <v>512838</v>
      </c>
      <c r="K15" s="1206">
        <v>2089835</v>
      </c>
      <c r="L15" s="1206">
        <v>2080246</v>
      </c>
      <c r="M15" s="1206">
        <v>1209416</v>
      </c>
    </row>
    <row r="16" spans="1:13" x14ac:dyDescent="0.2">
      <c r="A16" s="202" t="s">
        <v>590</v>
      </c>
      <c r="B16" s="325"/>
      <c r="C16" s="1586">
        <v>127243</v>
      </c>
      <c r="D16" s="1586"/>
      <c r="E16" s="1206">
        <v>12059</v>
      </c>
      <c r="F16" s="1206">
        <v>0</v>
      </c>
      <c r="G16" s="1206">
        <v>8341</v>
      </c>
      <c r="H16" s="1206">
        <v>19402</v>
      </c>
      <c r="I16" s="1206">
        <v>0</v>
      </c>
      <c r="J16" s="1206">
        <v>4648</v>
      </c>
      <c r="K16" s="1206">
        <v>22140</v>
      </c>
      <c r="L16" s="1206">
        <v>14120</v>
      </c>
      <c r="M16" s="1206">
        <v>43044</v>
      </c>
    </row>
    <row r="17" spans="1:13" x14ac:dyDescent="0.2">
      <c r="A17" s="315" t="s">
        <v>1153</v>
      </c>
      <c r="B17" s="176"/>
      <c r="C17" s="1597">
        <v>2183322</v>
      </c>
      <c r="D17" s="1597"/>
      <c r="E17" s="41">
        <v>276347</v>
      </c>
      <c r="F17" s="41">
        <v>8</v>
      </c>
      <c r="G17" s="41">
        <v>83085</v>
      </c>
      <c r="H17" s="41">
        <v>480915</v>
      </c>
      <c r="I17" s="41">
        <v>23672</v>
      </c>
      <c r="J17" s="41">
        <v>16458</v>
      </c>
      <c r="K17" s="41">
        <v>328617</v>
      </c>
      <c r="L17" s="41">
        <v>216396</v>
      </c>
      <c r="M17" s="41">
        <v>219168</v>
      </c>
    </row>
    <row r="18" spans="1:13" x14ac:dyDescent="0.2">
      <c r="A18" s="202" t="s">
        <v>782</v>
      </c>
      <c r="B18" s="325"/>
      <c r="C18" s="1586">
        <v>101346</v>
      </c>
      <c r="D18" s="1586"/>
      <c r="E18" s="1206">
        <v>5227</v>
      </c>
      <c r="F18" s="1206">
        <v>0</v>
      </c>
      <c r="G18" s="1206">
        <v>6027</v>
      </c>
      <c r="H18" s="1206">
        <v>17267</v>
      </c>
      <c r="I18" s="1206">
        <v>337</v>
      </c>
      <c r="J18" s="1206">
        <v>294</v>
      </c>
      <c r="K18" s="1206">
        <v>21179</v>
      </c>
      <c r="L18" s="1206">
        <v>4491</v>
      </c>
      <c r="M18" s="1206">
        <v>4720</v>
      </c>
    </row>
    <row r="19" spans="1:13" x14ac:dyDescent="0.2">
      <c r="A19" s="202" t="s">
        <v>1910</v>
      </c>
      <c r="B19" s="325"/>
      <c r="C19" s="1586">
        <v>2838</v>
      </c>
      <c r="D19" s="1586"/>
      <c r="E19" s="1206">
        <v>1</v>
      </c>
      <c r="F19" s="1206">
        <v>0</v>
      </c>
      <c r="G19" s="1206">
        <v>0</v>
      </c>
      <c r="H19" s="1206">
        <v>0</v>
      </c>
      <c r="I19" s="1206">
        <v>16</v>
      </c>
      <c r="J19" s="1206">
        <v>0</v>
      </c>
      <c r="K19" s="1206">
        <v>0</v>
      </c>
      <c r="L19" s="1206">
        <v>0</v>
      </c>
      <c r="M19" s="1206">
        <v>0</v>
      </c>
    </row>
    <row r="20" spans="1:13" x14ac:dyDescent="0.2">
      <c r="A20" s="202" t="s">
        <v>341</v>
      </c>
      <c r="B20" s="325"/>
      <c r="C20" s="1586">
        <v>103021</v>
      </c>
      <c r="D20" s="1586"/>
      <c r="E20" s="1206">
        <v>2797</v>
      </c>
      <c r="F20" s="1206">
        <v>0</v>
      </c>
      <c r="G20" s="1206">
        <v>5049</v>
      </c>
      <c r="H20" s="1206">
        <v>18926</v>
      </c>
      <c r="I20" s="1206">
        <v>625</v>
      </c>
      <c r="J20" s="1206">
        <v>291</v>
      </c>
      <c r="K20" s="1206">
        <v>28907</v>
      </c>
      <c r="L20" s="1206">
        <v>4819</v>
      </c>
      <c r="M20" s="1206">
        <v>6945</v>
      </c>
    </row>
    <row r="21" spans="1:13" x14ac:dyDescent="0.2">
      <c r="A21" s="202" t="s">
        <v>783</v>
      </c>
      <c r="B21" s="325"/>
      <c r="C21" s="1586">
        <v>19713</v>
      </c>
      <c r="D21" s="1586"/>
      <c r="E21" s="1206">
        <v>613</v>
      </c>
      <c r="F21" s="1206">
        <v>0</v>
      </c>
      <c r="G21" s="1206">
        <v>48</v>
      </c>
      <c r="H21" s="1206">
        <v>2727</v>
      </c>
      <c r="I21" s="1206">
        <v>0</v>
      </c>
      <c r="J21" s="1206">
        <v>180</v>
      </c>
      <c r="K21" s="1206">
        <v>4168</v>
      </c>
      <c r="L21" s="1206">
        <v>2083</v>
      </c>
      <c r="M21" s="1206">
        <v>2528</v>
      </c>
    </row>
    <row r="22" spans="1:13" x14ac:dyDescent="0.2">
      <c r="A22" s="202" t="s">
        <v>881</v>
      </c>
      <c r="B22" s="325"/>
      <c r="C22" s="1586">
        <v>40</v>
      </c>
      <c r="D22" s="1586"/>
      <c r="E22" s="1206">
        <v>0</v>
      </c>
      <c r="F22" s="1206">
        <v>0</v>
      </c>
      <c r="G22" s="1206">
        <v>0</v>
      </c>
      <c r="H22" s="1206">
        <v>0</v>
      </c>
      <c r="I22" s="1206">
        <v>0</v>
      </c>
      <c r="J22" s="1206">
        <v>0</v>
      </c>
      <c r="K22" s="1206">
        <v>0</v>
      </c>
      <c r="L22" s="1206">
        <v>0</v>
      </c>
      <c r="M22" s="1206">
        <v>0</v>
      </c>
    </row>
    <row r="23" spans="1:13" x14ac:dyDescent="0.2">
      <c r="A23" s="202" t="s">
        <v>339</v>
      </c>
      <c r="B23" s="325"/>
      <c r="C23" s="1586">
        <v>1332467</v>
      </c>
      <c r="D23" s="1586"/>
      <c r="E23" s="1206">
        <v>204840</v>
      </c>
      <c r="F23" s="1206">
        <v>4</v>
      </c>
      <c r="G23" s="1206">
        <v>13340</v>
      </c>
      <c r="H23" s="1206">
        <v>314732</v>
      </c>
      <c r="I23" s="1206">
        <v>10532</v>
      </c>
      <c r="J23" s="1206">
        <v>13454</v>
      </c>
      <c r="K23" s="1206">
        <v>207940</v>
      </c>
      <c r="L23" s="1206">
        <v>140966</v>
      </c>
      <c r="M23" s="1206">
        <v>147711</v>
      </c>
    </row>
    <row r="24" spans="1:13" x14ac:dyDescent="0.2">
      <c r="A24" s="202" t="s">
        <v>784</v>
      </c>
      <c r="B24" s="325"/>
      <c r="C24" s="1586">
        <v>26179</v>
      </c>
      <c r="D24" s="1586"/>
      <c r="E24" s="1206">
        <v>105</v>
      </c>
      <c r="F24" s="1206">
        <v>0</v>
      </c>
      <c r="G24" s="1206">
        <v>1511</v>
      </c>
      <c r="H24" s="1206">
        <v>2151</v>
      </c>
      <c r="I24" s="1206">
        <v>0</v>
      </c>
      <c r="J24" s="1206">
        <v>50</v>
      </c>
      <c r="K24" s="1206">
        <v>3869</v>
      </c>
      <c r="L24" s="1206">
        <v>364</v>
      </c>
      <c r="M24" s="1206">
        <v>2296</v>
      </c>
    </row>
    <row r="25" spans="1:13" x14ac:dyDescent="0.2">
      <c r="A25" s="202" t="s">
        <v>785</v>
      </c>
      <c r="B25" s="325"/>
      <c r="C25" s="1586">
        <v>476101</v>
      </c>
      <c r="D25" s="1586"/>
      <c r="E25" s="1206">
        <v>59157</v>
      </c>
      <c r="F25" s="1206">
        <v>0</v>
      </c>
      <c r="G25" s="1206">
        <v>50182</v>
      </c>
      <c r="H25" s="1206">
        <v>102667</v>
      </c>
      <c r="I25" s="1206">
        <v>11713</v>
      </c>
      <c r="J25" s="1206">
        <v>1640</v>
      </c>
      <c r="K25" s="1206">
        <v>39979</v>
      </c>
      <c r="L25" s="1206">
        <v>59033</v>
      </c>
      <c r="M25" s="1206">
        <v>45349</v>
      </c>
    </row>
    <row r="26" spans="1:13" x14ac:dyDescent="0.2">
      <c r="A26" s="202" t="s">
        <v>786</v>
      </c>
      <c r="B26" s="325"/>
      <c r="C26" s="1586">
        <v>68075</v>
      </c>
      <c r="D26" s="1586"/>
      <c r="E26" s="1206">
        <v>2824</v>
      </c>
      <c r="F26" s="1206">
        <v>4</v>
      </c>
      <c r="G26" s="1206">
        <v>0</v>
      </c>
      <c r="H26" s="1206">
        <v>17513</v>
      </c>
      <c r="I26" s="1206">
        <v>387</v>
      </c>
      <c r="J26" s="1206">
        <v>507</v>
      </c>
      <c r="K26" s="1206">
        <v>11304</v>
      </c>
      <c r="L26" s="1206">
        <v>4065</v>
      </c>
      <c r="M26" s="1206">
        <v>3351</v>
      </c>
    </row>
    <row r="27" spans="1:13" x14ac:dyDescent="0.2">
      <c r="A27" s="202" t="s">
        <v>787</v>
      </c>
      <c r="B27" s="325"/>
      <c r="C27" s="1586">
        <v>47759</v>
      </c>
      <c r="D27" s="1586"/>
      <c r="E27" s="1206">
        <v>718</v>
      </c>
      <c r="F27" s="1206">
        <v>0</v>
      </c>
      <c r="G27" s="1206">
        <v>6928</v>
      </c>
      <c r="H27" s="1206">
        <v>4932</v>
      </c>
      <c r="I27" s="1206">
        <v>62</v>
      </c>
      <c r="J27" s="1206">
        <v>41</v>
      </c>
      <c r="K27" s="1206">
        <v>11265</v>
      </c>
      <c r="L27" s="1206">
        <v>558</v>
      </c>
      <c r="M27" s="1206">
        <v>4557</v>
      </c>
    </row>
    <row r="28" spans="1:13" x14ac:dyDescent="0.2">
      <c r="A28" s="202" t="s">
        <v>883</v>
      </c>
      <c r="B28" s="325"/>
      <c r="C28" s="1586">
        <v>5783</v>
      </c>
      <c r="D28" s="1586"/>
      <c r="E28" s="1206">
        <v>65</v>
      </c>
      <c r="F28" s="1206">
        <v>0</v>
      </c>
      <c r="G28" s="1206">
        <v>0</v>
      </c>
      <c r="H28" s="1206">
        <v>0</v>
      </c>
      <c r="I28" s="1206">
        <v>0</v>
      </c>
      <c r="J28" s="1206">
        <v>1</v>
      </c>
      <c r="K28" s="1206">
        <v>6</v>
      </c>
      <c r="L28" s="1206">
        <v>17</v>
      </c>
      <c r="M28" s="1206">
        <v>1711</v>
      </c>
    </row>
    <row r="29" spans="1:13" x14ac:dyDescent="0.2">
      <c r="A29" s="315" t="s">
        <v>1154</v>
      </c>
      <c r="B29" s="326"/>
      <c r="C29" s="1597">
        <v>1275714</v>
      </c>
      <c r="D29" s="1597"/>
      <c r="E29" s="41">
        <v>94216</v>
      </c>
      <c r="F29" s="41">
        <v>28273</v>
      </c>
      <c r="G29" s="41">
        <v>3711</v>
      </c>
      <c r="H29" s="41">
        <v>187059</v>
      </c>
      <c r="I29" s="41">
        <v>655</v>
      </c>
      <c r="J29" s="41">
        <v>6913</v>
      </c>
      <c r="K29" s="41">
        <v>351969</v>
      </c>
      <c r="L29" s="41">
        <v>13620</v>
      </c>
      <c r="M29" s="41">
        <v>149881</v>
      </c>
    </row>
    <row r="30" spans="1:13" x14ac:dyDescent="0.2">
      <c r="A30" s="202" t="s">
        <v>789</v>
      </c>
      <c r="B30" s="325"/>
      <c r="C30" s="1586">
        <v>1145622</v>
      </c>
      <c r="D30" s="1586"/>
      <c r="E30" s="1207">
        <v>94073</v>
      </c>
      <c r="F30" s="1207">
        <v>28273</v>
      </c>
      <c r="G30" s="1207">
        <v>3711</v>
      </c>
      <c r="H30" s="1207">
        <v>185471</v>
      </c>
      <c r="I30" s="1207">
        <v>655</v>
      </c>
      <c r="J30" s="1207">
        <v>6516</v>
      </c>
      <c r="K30" s="1207">
        <v>337309</v>
      </c>
      <c r="L30" s="1207">
        <v>13453</v>
      </c>
      <c r="M30" s="1207">
        <v>143522</v>
      </c>
    </row>
    <row r="31" spans="1:13" x14ac:dyDescent="0.2">
      <c r="A31" s="202" t="s">
        <v>346</v>
      </c>
      <c r="B31" s="325"/>
      <c r="C31" s="1586">
        <v>97620</v>
      </c>
      <c r="D31" s="1586"/>
      <c r="E31" s="1207">
        <v>40</v>
      </c>
      <c r="F31" s="1207">
        <v>0</v>
      </c>
      <c r="G31" s="1207">
        <v>0</v>
      </c>
      <c r="H31" s="1207">
        <v>208</v>
      </c>
      <c r="I31" s="1207">
        <v>0</v>
      </c>
      <c r="J31" s="1207">
        <v>0</v>
      </c>
      <c r="K31" s="1207">
        <v>0</v>
      </c>
      <c r="L31" s="1207">
        <v>4</v>
      </c>
      <c r="M31" s="1207">
        <v>5163</v>
      </c>
    </row>
    <row r="32" spans="1:13" x14ac:dyDescent="0.2">
      <c r="A32" s="202" t="s">
        <v>790</v>
      </c>
      <c r="B32" s="325"/>
      <c r="C32" s="1586">
        <v>32472</v>
      </c>
      <c r="D32" s="1586"/>
      <c r="E32" s="1207">
        <v>103</v>
      </c>
      <c r="F32" s="1207">
        <v>0</v>
      </c>
      <c r="G32" s="1207">
        <v>0</v>
      </c>
      <c r="H32" s="1207">
        <v>1380</v>
      </c>
      <c r="I32" s="1207">
        <v>0</v>
      </c>
      <c r="J32" s="1207">
        <v>397</v>
      </c>
      <c r="K32" s="1207">
        <v>14660</v>
      </c>
      <c r="L32" s="1207">
        <v>163</v>
      </c>
      <c r="M32" s="1207">
        <v>1196</v>
      </c>
    </row>
    <row r="33" spans="1:13" ht="5.15" customHeight="1" x14ac:dyDescent="0.2">
      <c r="A33" s="162"/>
      <c r="B33" s="162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1208"/>
    </row>
    <row r="34" spans="1:13" ht="20.149999999999999" customHeight="1" x14ac:dyDescent="0.2">
      <c r="A34" s="1588" t="s">
        <v>1968</v>
      </c>
      <c r="B34" s="1589"/>
      <c r="C34" s="1603" t="s">
        <v>444</v>
      </c>
      <c r="D34" s="1605" t="s">
        <v>445</v>
      </c>
      <c r="E34" s="1605" t="s">
        <v>446</v>
      </c>
      <c r="F34" s="1605" t="s">
        <v>447</v>
      </c>
      <c r="G34" s="1605" t="s">
        <v>448</v>
      </c>
      <c r="H34" s="1605" t="s">
        <v>449</v>
      </c>
      <c r="I34" s="1605" t="s">
        <v>450</v>
      </c>
      <c r="J34" s="1605" t="s">
        <v>451</v>
      </c>
      <c r="K34" s="1605" t="s">
        <v>452</v>
      </c>
      <c r="L34" s="1605" t="s">
        <v>453</v>
      </c>
      <c r="M34" s="1606" t="s">
        <v>454</v>
      </c>
    </row>
    <row r="35" spans="1:13" ht="10.4" customHeight="1" x14ac:dyDescent="0.2">
      <c r="A35" s="1595" t="s">
        <v>815</v>
      </c>
      <c r="B35" s="1596"/>
      <c r="C35" s="1604"/>
      <c r="D35" s="1605"/>
      <c r="E35" s="1605"/>
      <c r="F35" s="1605"/>
      <c r="G35" s="1605"/>
      <c r="H35" s="1605"/>
      <c r="I35" s="1605"/>
      <c r="J35" s="1605"/>
      <c r="K35" s="1605"/>
      <c r="L35" s="1605"/>
      <c r="M35" s="1606"/>
    </row>
    <row r="36" spans="1:13" ht="5.15" customHeight="1" x14ac:dyDescent="0.2">
      <c r="A36" s="327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</row>
    <row r="37" spans="1:13" x14ac:dyDescent="0.2">
      <c r="A37" s="315" t="s">
        <v>278</v>
      </c>
      <c r="C37" s="1204">
        <v>3539484</v>
      </c>
      <c r="D37" s="1204">
        <v>846085</v>
      </c>
      <c r="E37" s="1204">
        <v>534806</v>
      </c>
      <c r="F37" s="1204">
        <v>281060</v>
      </c>
      <c r="G37" s="1204">
        <v>1540240</v>
      </c>
      <c r="H37" s="1204">
        <v>4728</v>
      </c>
      <c r="I37" s="1204">
        <v>3309</v>
      </c>
      <c r="J37" s="1204">
        <v>14561</v>
      </c>
      <c r="K37" s="1204">
        <v>47764</v>
      </c>
      <c r="L37" s="1204">
        <v>2663</v>
      </c>
      <c r="M37" s="1204">
        <v>2476874</v>
      </c>
    </row>
    <row r="38" spans="1:13" x14ac:dyDescent="0.2">
      <c r="A38" s="315" t="s">
        <v>1152</v>
      </c>
      <c r="C38" s="1204">
        <v>3491439</v>
      </c>
      <c r="D38" s="1204">
        <v>828341</v>
      </c>
      <c r="E38" s="1204">
        <v>473711</v>
      </c>
      <c r="F38" s="1204">
        <v>271804</v>
      </c>
      <c r="G38" s="1204">
        <v>1532244</v>
      </c>
      <c r="H38" s="1204">
        <v>193</v>
      </c>
      <c r="I38" s="1204">
        <v>0</v>
      </c>
      <c r="J38" s="1204">
        <v>14523</v>
      </c>
      <c r="K38" s="1204">
        <v>44102</v>
      </c>
      <c r="L38" s="1204">
        <v>2663</v>
      </c>
      <c r="M38" s="1204">
        <v>1654481</v>
      </c>
    </row>
    <row r="39" spans="1:13" x14ac:dyDescent="0.2">
      <c r="A39" s="202" t="s">
        <v>578</v>
      </c>
      <c r="C39" s="1209">
        <v>440103</v>
      </c>
      <c r="D39" s="1209">
        <v>6117</v>
      </c>
      <c r="E39" s="1209">
        <v>0</v>
      </c>
      <c r="F39" s="1209">
        <v>5</v>
      </c>
      <c r="G39" s="1209">
        <v>15670</v>
      </c>
      <c r="H39" s="1209">
        <v>0</v>
      </c>
      <c r="I39" s="1209">
        <v>0</v>
      </c>
      <c r="J39" s="1209">
        <v>0</v>
      </c>
      <c r="K39" s="1209">
        <v>0</v>
      </c>
      <c r="L39" s="1209">
        <v>0</v>
      </c>
      <c r="M39" s="1209">
        <v>0</v>
      </c>
    </row>
    <row r="40" spans="1:13" x14ac:dyDescent="0.2">
      <c r="A40" s="202" t="s">
        <v>337</v>
      </c>
      <c r="C40" s="1209">
        <v>0</v>
      </c>
      <c r="D40" s="1209">
        <v>0</v>
      </c>
      <c r="E40" s="1209">
        <v>0</v>
      </c>
      <c r="F40" s="1209">
        <v>0</v>
      </c>
      <c r="G40" s="1209">
        <v>0</v>
      </c>
      <c r="H40" s="1209">
        <v>0</v>
      </c>
      <c r="I40" s="1209">
        <v>0</v>
      </c>
      <c r="J40" s="1209">
        <v>0</v>
      </c>
      <c r="K40" s="1209">
        <v>0</v>
      </c>
      <c r="L40" s="1209">
        <v>0</v>
      </c>
      <c r="M40" s="1209">
        <v>0</v>
      </c>
    </row>
    <row r="41" spans="1:13" x14ac:dyDescent="0.2">
      <c r="A41" s="202" t="s">
        <v>777</v>
      </c>
      <c r="C41" s="1209">
        <v>0</v>
      </c>
      <c r="D41" s="1209">
        <v>0</v>
      </c>
      <c r="E41" s="1209">
        <v>0</v>
      </c>
      <c r="F41" s="1209">
        <v>0</v>
      </c>
      <c r="G41" s="1209">
        <v>271549</v>
      </c>
      <c r="H41" s="1209">
        <v>0</v>
      </c>
      <c r="I41" s="1209">
        <v>0</v>
      </c>
      <c r="J41" s="1209">
        <v>0</v>
      </c>
      <c r="K41" s="1209">
        <v>0</v>
      </c>
      <c r="L41" s="1209">
        <v>0</v>
      </c>
      <c r="M41" s="1209">
        <v>0</v>
      </c>
    </row>
    <row r="42" spans="1:13" x14ac:dyDescent="0.2">
      <c r="A42" s="202" t="s">
        <v>778</v>
      </c>
      <c r="C42" s="1209">
        <v>986889</v>
      </c>
      <c r="D42" s="1209">
        <v>150419</v>
      </c>
      <c r="E42" s="1209">
        <v>90243</v>
      </c>
      <c r="F42" s="1209">
        <v>53152</v>
      </c>
      <c r="G42" s="1209">
        <v>650489</v>
      </c>
      <c r="H42" s="1209">
        <v>6</v>
      </c>
      <c r="I42" s="1209">
        <v>0</v>
      </c>
      <c r="J42" s="1209">
        <v>7028</v>
      </c>
      <c r="K42" s="1209">
        <v>40683</v>
      </c>
      <c r="L42" s="1209">
        <v>45</v>
      </c>
      <c r="M42" s="1209">
        <v>232</v>
      </c>
    </row>
    <row r="43" spans="1:13" x14ac:dyDescent="0.2">
      <c r="A43" s="202" t="s">
        <v>335</v>
      </c>
      <c r="C43" s="1209">
        <v>34044</v>
      </c>
      <c r="D43" s="1209">
        <v>68987</v>
      </c>
      <c r="E43" s="1209">
        <v>12214</v>
      </c>
      <c r="F43" s="1209">
        <v>20915</v>
      </c>
      <c r="G43" s="1209">
        <v>33801</v>
      </c>
      <c r="H43" s="1209">
        <v>187</v>
      </c>
      <c r="I43" s="1209">
        <v>0</v>
      </c>
      <c r="J43" s="1209">
        <v>2111</v>
      </c>
      <c r="K43" s="1209">
        <v>0</v>
      </c>
      <c r="L43" s="1209">
        <v>38</v>
      </c>
      <c r="M43" s="1209">
        <v>960834</v>
      </c>
    </row>
    <row r="44" spans="1:13" x14ac:dyDescent="0.2">
      <c r="A44" s="202" t="s">
        <v>779</v>
      </c>
      <c r="C44" s="1209">
        <v>0</v>
      </c>
      <c r="D44" s="1209">
        <v>0</v>
      </c>
      <c r="E44" s="1209">
        <v>0</v>
      </c>
      <c r="F44" s="1209">
        <v>0</v>
      </c>
      <c r="G44" s="1209">
        <v>0</v>
      </c>
      <c r="H44" s="1209">
        <v>0</v>
      </c>
      <c r="I44" s="1209">
        <v>0</v>
      </c>
      <c r="J44" s="1209">
        <v>0</v>
      </c>
      <c r="K44" s="1209">
        <v>0</v>
      </c>
      <c r="L44" s="1209">
        <v>0</v>
      </c>
      <c r="M44" s="1209">
        <v>0</v>
      </c>
    </row>
    <row r="45" spans="1:13" x14ac:dyDescent="0.2">
      <c r="A45" s="202" t="s">
        <v>589</v>
      </c>
      <c r="C45" s="1209">
        <v>750314</v>
      </c>
      <c r="D45" s="1209">
        <v>13821</v>
      </c>
      <c r="E45" s="1209">
        <v>198553</v>
      </c>
      <c r="F45" s="1209">
        <v>5064</v>
      </c>
      <c r="G45" s="1209">
        <v>437765</v>
      </c>
      <c r="H45" s="1209">
        <v>0</v>
      </c>
      <c r="I45" s="1209">
        <v>0</v>
      </c>
      <c r="J45" s="1209">
        <v>174</v>
      </c>
      <c r="K45" s="1209">
        <v>0</v>
      </c>
      <c r="L45" s="1209">
        <v>44</v>
      </c>
      <c r="M45" s="1209">
        <v>11847</v>
      </c>
    </row>
    <row r="46" spans="1:13" x14ac:dyDescent="0.2">
      <c r="A46" s="202" t="s">
        <v>780</v>
      </c>
      <c r="C46" s="1209">
        <v>1276866</v>
      </c>
      <c r="D46" s="1209">
        <v>588834</v>
      </c>
      <c r="E46" s="1209">
        <v>172598</v>
      </c>
      <c r="F46" s="1209">
        <v>192668</v>
      </c>
      <c r="G46" s="1209">
        <v>122970</v>
      </c>
      <c r="H46" s="1209">
        <v>0</v>
      </c>
      <c r="I46" s="1209">
        <v>0</v>
      </c>
      <c r="J46" s="1209">
        <v>5210</v>
      </c>
      <c r="K46" s="1209">
        <v>3419</v>
      </c>
      <c r="L46" s="1209">
        <v>2536</v>
      </c>
      <c r="M46" s="1209">
        <v>681568</v>
      </c>
    </row>
    <row r="47" spans="1:13" x14ac:dyDescent="0.2">
      <c r="A47" s="202" t="s">
        <v>590</v>
      </c>
      <c r="C47" s="1209">
        <v>3223</v>
      </c>
      <c r="D47" s="1209">
        <v>163</v>
      </c>
      <c r="E47" s="1209">
        <v>103</v>
      </c>
      <c r="F47" s="1209">
        <v>0</v>
      </c>
      <c r="G47" s="1209">
        <v>0</v>
      </c>
      <c r="H47" s="1209">
        <v>0</v>
      </c>
      <c r="I47" s="1209">
        <v>0</v>
      </c>
      <c r="J47" s="1209">
        <v>0</v>
      </c>
      <c r="K47" s="1209">
        <v>0</v>
      </c>
      <c r="L47" s="1209">
        <v>0</v>
      </c>
      <c r="M47" s="1209">
        <v>0</v>
      </c>
    </row>
    <row r="48" spans="1:13" x14ac:dyDescent="0.2">
      <c r="A48" s="315" t="s">
        <v>1153</v>
      </c>
      <c r="C48" s="1204">
        <v>23773</v>
      </c>
      <c r="D48" s="1204">
        <v>13150</v>
      </c>
      <c r="E48" s="1204">
        <v>36818</v>
      </c>
      <c r="F48" s="1204">
        <v>4232</v>
      </c>
      <c r="G48" s="1204">
        <v>7540</v>
      </c>
      <c r="H48" s="1204">
        <v>1490</v>
      </c>
      <c r="I48" s="1204">
        <v>3305</v>
      </c>
      <c r="J48" s="1204">
        <v>12</v>
      </c>
      <c r="K48" s="1204">
        <v>581</v>
      </c>
      <c r="L48" s="1204">
        <v>0</v>
      </c>
      <c r="M48" s="1204">
        <v>447755</v>
      </c>
    </row>
    <row r="49" spans="1:13" x14ac:dyDescent="0.2">
      <c r="A49" s="202" t="s">
        <v>782</v>
      </c>
      <c r="C49" s="1209">
        <v>809</v>
      </c>
      <c r="D49" s="1209">
        <v>707</v>
      </c>
      <c r="E49" s="1209">
        <v>2190</v>
      </c>
      <c r="F49" s="1209">
        <v>93</v>
      </c>
      <c r="G49" s="1209">
        <v>0</v>
      </c>
      <c r="H49" s="1209">
        <v>13</v>
      </c>
      <c r="I49" s="1209">
        <v>322</v>
      </c>
      <c r="J49" s="1209">
        <v>0</v>
      </c>
      <c r="K49" s="1209">
        <v>0</v>
      </c>
      <c r="L49" s="1209">
        <v>0</v>
      </c>
      <c r="M49" s="1209">
        <v>37670</v>
      </c>
    </row>
    <row r="50" spans="1:13" x14ac:dyDescent="0.2">
      <c r="A50" s="202" t="s">
        <v>1910</v>
      </c>
      <c r="C50" s="1209">
        <v>0</v>
      </c>
      <c r="D50" s="1209">
        <v>0</v>
      </c>
      <c r="E50" s="1209">
        <v>13</v>
      </c>
      <c r="F50" s="1209">
        <v>0</v>
      </c>
      <c r="G50" s="1209">
        <v>0</v>
      </c>
      <c r="H50" s="1209">
        <v>0</v>
      </c>
      <c r="I50" s="1209">
        <v>0</v>
      </c>
      <c r="J50" s="1209">
        <v>0</v>
      </c>
      <c r="K50" s="1209">
        <v>0</v>
      </c>
      <c r="L50" s="1209">
        <v>0</v>
      </c>
      <c r="M50" s="1209">
        <v>2808</v>
      </c>
    </row>
    <row r="51" spans="1:13" x14ac:dyDescent="0.2">
      <c r="A51" s="202" t="s">
        <v>341</v>
      </c>
      <c r="C51" s="1209">
        <v>1345</v>
      </c>
      <c r="D51" s="1209">
        <v>1045</v>
      </c>
      <c r="E51" s="1209">
        <v>2321</v>
      </c>
      <c r="F51" s="1209">
        <v>151</v>
      </c>
      <c r="G51" s="1209">
        <v>91</v>
      </c>
      <c r="H51" s="1209">
        <v>25</v>
      </c>
      <c r="I51" s="1209">
        <v>24</v>
      </c>
      <c r="J51" s="1209">
        <v>0</v>
      </c>
      <c r="K51" s="1209">
        <v>0</v>
      </c>
      <c r="L51" s="1209">
        <v>0</v>
      </c>
      <c r="M51" s="1209">
        <v>29660</v>
      </c>
    </row>
    <row r="52" spans="1:13" x14ac:dyDescent="0.2">
      <c r="A52" s="202" t="s">
        <v>783</v>
      </c>
      <c r="C52" s="1209">
        <v>584</v>
      </c>
      <c r="D52" s="1209">
        <v>211</v>
      </c>
      <c r="E52" s="1209">
        <v>647</v>
      </c>
      <c r="F52" s="1209">
        <v>22</v>
      </c>
      <c r="G52" s="1209">
        <v>0</v>
      </c>
      <c r="H52" s="1209">
        <v>17</v>
      </c>
      <c r="I52" s="1209">
        <v>0</v>
      </c>
      <c r="J52" s="1209">
        <v>0</v>
      </c>
      <c r="K52" s="1209">
        <v>0</v>
      </c>
      <c r="L52" s="1209">
        <v>0</v>
      </c>
      <c r="M52" s="1209">
        <v>5885</v>
      </c>
    </row>
    <row r="53" spans="1:13" x14ac:dyDescent="0.2">
      <c r="A53" s="202" t="s">
        <v>881</v>
      </c>
      <c r="B53" s="325"/>
      <c r="C53" s="44">
        <v>0</v>
      </c>
      <c r="D53" s="44">
        <v>0</v>
      </c>
      <c r="E53" s="1206">
        <v>0</v>
      </c>
      <c r="F53" s="1206">
        <v>0</v>
      </c>
      <c r="G53" s="1206">
        <v>0</v>
      </c>
      <c r="H53" s="1206">
        <v>0</v>
      </c>
      <c r="I53" s="1206">
        <v>0</v>
      </c>
      <c r="J53" s="1206">
        <v>0</v>
      </c>
      <c r="K53" s="1206">
        <v>0</v>
      </c>
      <c r="L53" s="1206">
        <v>0</v>
      </c>
      <c r="M53" s="1206">
        <v>40</v>
      </c>
    </row>
    <row r="54" spans="1:13" x14ac:dyDescent="0.2">
      <c r="A54" s="202" t="s">
        <v>339</v>
      </c>
      <c r="C54" s="1209">
        <v>15816</v>
      </c>
      <c r="D54" s="1209">
        <v>7666</v>
      </c>
      <c r="E54" s="1209">
        <v>21316</v>
      </c>
      <c r="F54" s="1209">
        <v>3352</v>
      </c>
      <c r="G54" s="1209">
        <v>5940</v>
      </c>
      <c r="H54" s="1209">
        <v>1147</v>
      </c>
      <c r="I54" s="1209">
        <v>2933</v>
      </c>
      <c r="J54" s="1209">
        <v>5</v>
      </c>
      <c r="K54" s="1209">
        <v>581</v>
      </c>
      <c r="L54" s="1209">
        <v>0</v>
      </c>
      <c r="M54" s="1209">
        <v>220192</v>
      </c>
    </row>
    <row r="55" spans="1:13" x14ac:dyDescent="0.2">
      <c r="A55" s="202" t="s">
        <v>784</v>
      </c>
      <c r="C55" s="1209">
        <v>332</v>
      </c>
      <c r="D55" s="1209">
        <v>157</v>
      </c>
      <c r="E55" s="1209">
        <v>550</v>
      </c>
      <c r="F55" s="1209">
        <v>22</v>
      </c>
      <c r="G55" s="1209">
        <v>0</v>
      </c>
      <c r="H55" s="1209">
        <v>7</v>
      </c>
      <c r="I55" s="1209">
        <v>0</v>
      </c>
      <c r="J55" s="1209">
        <v>7</v>
      </c>
      <c r="K55" s="1209">
        <v>0</v>
      </c>
      <c r="L55" s="1209">
        <v>0</v>
      </c>
      <c r="M55" s="1209">
        <v>14758</v>
      </c>
    </row>
    <row r="56" spans="1:13" x14ac:dyDescent="0.2">
      <c r="A56" s="202" t="s">
        <v>785</v>
      </c>
      <c r="C56" s="1209">
        <v>3445</v>
      </c>
      <c r="D56" s="1209">
        <v>2655</v>
      </c>
      <c r="E56" s="1209">
        <v>6841</v>
      </c>
      <c r="F56" s="1209">
        <v>293</v>
      </c>
      <c r="G56" s="1209">
        <v>1494</v>
      </c>
      <c r="H56" s="1209">
        <v>206</v>
      </c>
      <c r="I56" s="1209">
        <v>26</v>
      </c>
      <c r="J56" s="1209">
        <v>0</v>
      </c>
      <c r="K56" s="1209">
        <v>0</v>
      </c>
      <c r="L56" s="1209">
        <v>0</v>
      </c>
      <c r="M56" s="1209">
        <v>91421</v>
      </c>
    </row>
    <row r="57" spans="1:13" x14ac:dyDescent="0.2">
      <c r="A57" s="202" t="s">
        <v>786</v>
      </c>
      <c r="C57" s="1209">
        <v>186</v>
      </c>
      <c r="D57" s="1209">
        <v>311</v>
      </c>
      <c r="E57" s="1209">
        <v>1692</v>
      </c>
      <c r="F57" s="1209">
        <v>189</v>
      </c>
      <c r="G57" s="1209">
        <v>15</v>
      </c>
      <c r="H57" s="1209">
        <v>55</v>
      </c>
      <c r="I57" s="1209">
        <v>0</v>
      </c>
      <c r="J57" s="1209">
        <v>0</v>
      </c>
      <c r="K57" s="1209">
        <v>0</v>
      </c>
      <c r="L57" s="1209">
        <v>0</v>
      </c>
      <c r="M57" s="1209">
        <v>25672</v>
      </c>
    </row>
    <row r="58" spans="1:13" x14ac:dyDescent="0.2">
      <c r="A58" s="202" t="s">
        <v>787</v>
      </c>
      <c r="C58" s="1209">
        <v>230</v>
      </c>
      <c r="D58" s="1209">
        <v>301</v>
      </c>
      <c r="E58" s="1209">
        <v>1055</v>
      </c>
      <c r="F58" s="1209">
        <v>110</v>
      </c>
      <c r="G58" s="1209">
        <v>0</v>
      </c>
      <c r="H58" s="1209">
        <v>20</v>
      </c>
      <c r="I58" s="1209">
        <v>0</v>
      </c>
      <c r="J58" s="1209">
        <v>0</v>
      </c>
      <c r="K58" s="1209">
        <v>0</v>
      </c>
      <c r="L58" s="1209">
        <v>0</v>
      </c>
      <c r="M58" s="1209">
        <v>16982</v>
      </c>
    </row>
    <row r="59" spans="1:13" x14ac:dyDescent="0.2">
      <c r="A59" s="202" t="s">
        <v>883</v>
      </c>
      <c r="C59" s="1209">
        <v>1026</v>
      </c>
      <c r="D59" s="1209">
        <v>97</v>
      </c>
      <c r="E59" s="1209">
        <v>193</v>
      </c>
      <c r="F59" s="1209">
        <v>0</v>
      </c>
      <c r="G59" s="1209">
        <v>0</v>
      </c>
      <c r="H59" s="1209">
        <v>0</v>
      </c>
      <c r="I59" s="1209">
        <v>0</v>
      </c>
      <c r="J59" s="1209">
        <v>0</v>
      </c>
      <c r="K59" s="1209">
        <v>0</v>
      </c>
      <c r="L59" s="1209">
        <v>0</v>
      </c>
      <c r="M59" s="1209">
        <v>2667</v>
      </c>
    </row>
    <row r="60" spans="1:13" x14ac:dyDescent="0.2">
      <c r="A60" s="315" t="s">
        <v>1154</v>
      </c>
      <c r="C60" s="1204">
        <v>24272</v>
      </c>
      <c r="D60" s="1204">
        <v>4594</v>
      </c>
      <c r="E60" s="1204">
        <v>24277</v>
      </c>
      <c r="F60" s="1204">
        <v>5024</v>
      </c>
      <c r="G60" s="1204">
        <v>456</v>
      </c>
      <c r="H60" s="1204">
        <v>3045</v>
      </c>
      <c r="I60" s="1204">
        <v>4</v>
      </c>
      <c r="J60" s="1204">
        <v>26</v>
      </c>
      <c r="K60" s="1204">
        <v>3081</v>
      </c>
      <c r="L60" s="1204">
        <v>0</v>
      </c>
      <c r="M60" s="1204">
        <v>374638</v>
      </c>
    </row>
    <row r="61" spans="1:13" x14ac:dyDescent="0.2">
      <c r="A61" s="202" t="s">
        <v>789</v>
      </c>
      <c r="C61" s="1209">
        <v>24082</v>
      </c>
      <c r="D61" s="1209">
        <v>4285</v>
      </c>
      <c r="E61" s="1209">
        <v>23958</v>
      </c>
      <c r="F61" s="1209">
        <v>4980</v>
      </c>
      <c r="G61" s="1209">
        <v>420</v>
      </c>
      <c r="H61" s="1209">
        <v>3045</v>
      </c>
      <c r="I61" s="1209">
        <v>0</v>
      </c>
      <c r="J61" s="1209">
        <v>26</v>
      </c>
      <c r="K61" s="1209">
        <v>0</v>
      </c>
      <c r="L61" s="1209">
        <v>0</v>
      </c>
      <c r="M61" s="1209">
        <v>271843</v>
      </c>
    </row>
    <row r="62" spans="1:13" x14ac:dyDescent="0.2">
      <c r="A62" s="202" t="s">
        <v>346</v>
      </c>
      <c r="C62" s="1209">
        <v>0</v>
      </c>
      <c r="D62" s="1209">
        <v>38</v>
      </c>
      <c r="E62" s="1209">
        <v>0</v>
      </c>
      <c r="F62" s="1209">
        <v>17</v>
      </c>
      <c r="G62" s="1209">
        <v>20</v>
      </c>
      <c r="H62" s="1209">
        <v>0</v>
      </c>
      <c r="I62" s="1209">
        <v>4</v>
      </c>
      <c r="J62" s="1209">
        <v>0</v>
      </c>
      <c r="K62" s="1209">
        <v>105</v>
      </c>
      <c r="L62" s="1209">
        <v>0</v>
      </c>
      <c r="M62" s="1209">
        <v>92021</v>
      </c>
    </row>
    <row r="63" spans="1:13" x14ac:dyDescent="0.2">
      <c r="A63" s="202" t="s">
        <v>790</v>
      </c>
      <c r="C63" s="1209">
        <v>190</v>
      </c>
      <c r="D63" s="1209">
        <v>271</v>
      </c>
      <c r="E63" s="1209">
        <v>319</v>
      </c>
      <c r="F63" s="1209">
        <v>27</v>
      </c>
      <c r="G63" s="1209">
        <v>16</v>
      </c>
      <c r="H63" s="1209">
        <v>0</v>
      </c>
      <c r="I63" s="1209">
        <v>0</v>
      </c>
      <c r="J63" s="1209">
        <v>0</v>
      </c>
      <c r="K63" s="1209">
        <v>2976</v>
      </c>
      <c r="L63" s="1209">
        <v>0</v>
      </c>
      <c r="M63" s="1209">
        <v>10774</v>
      </c>
    </row>
    <row r="64" spans="1:13" ht="5.15" customHeight="1" thickBot="1" x14ac:dyDescent="0.25">
      <c r="A64" s="294"/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</row>
    <row r="65" spans="1:13" ht="21" customHeight="1" thickTop="1" x14ac:dyDescent="0.2">
      <c r="A65" s="1587" t="s">
        <v>2062</v>
      </c>
      <c r="B65" s="1587"/>
      <c r="C65" s="1587"/>
      <c r="D65" s="1587"/>
      <c r="E65" s="1587"/>
      <c r="F65" s="1587"/>
      <c r="G65" s="1587"/>
      <c r="H65" s="1587"/>
      <c r="I65" s="1587"/>
      <c r="J65" s="1587"/>
      <c r="K65" s="1587"/>
      <c r="L65" s="1587"/>
      <c r="M65" s="1587"/>
    </row>
    <row r="66" spans="1:13" x14ac:dyDescent="0.2">
      <c r="A66" s="295" t="s">
        <v>1171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</row>
  </sheetData>
  <mergeCells count="54">
    <mergeCell ref="L34:L35"/>
    <mergeCell ref="A34:B34"/>
    <mergeCell ref="A35:B35"/>
    <mergeCell ref="M34:M35"/>
    <mergeCell ref="E34:E35"/>
    <mergeCell ref="F34:F35"/>
    <mergeCell ref="G34:G35"/>
    <mergeCell ref="H34:H35"/>
    <mergeCell ref="I34:I35"/>
    <mergeCell ref="J34:J35"/>
    <mergeCell ref="K34:K35"/>
    <mergeCell ref="C27:D27"/>
    <mergeCell ref="C28:D28"/>
    <mergeCell ref="C31:D31"/>
    <mergeCell ref="C32:D32"/>
    <mergeCell ref="C34:C35"/>
    <mergeCell ref="D34:D35"/>
    <mergeCell ref="C9:D9"/>
    <mergeCell ref="C10:D10"/>
    <mergeCell ref="C30:D30"/>
    <mergeCell ref="C11:D11"/>
    <mergeCell ref="C12:D12"/>
    <mergeCell ref="C13:D13"/>
    <mergeCell ref="C29:D29"/>
    <mergeCell ref="C15:D15"/>
    <mergeCell ref="C16:D16"/>
    <mergeCell ref="C17:D17"/>
    <mergeCell ref="C18:D18"/>
    <mergeCell ref="C19:D19"/>
    <mergeCell ref="C20:D20"/>
    <mergeCell ref="C24:D24"/>
    <mergeCell ref="C25:D25"/>
    <mergeCell ref="C26:D26"/>
    <mergeCell ref="M3:M4"/>
    <mergeCell ref="A4:B4"/>
    <mergeCell ref="C6:D6"/>
    <mergeCell ref="C7:D7"/>
    <mergeCell ref="C8:D8"/>
    <mergeCell ref="C22:D22"/>
    <mergeCell ref="C21:D21"/>
    <mergeCell ref="C23:D23"/>
    <mergeCell ref="A65:M65"/>
    <mergeCell ref="A1:M1"/>
    <mergeCell ref="A3:B3"/>
    <mergeCell ref="C3:D4"/>
    <mergeCell ref="E3:E4"/>
    <mergeCell ref="F3:F4"/>
    <mergeCell ref="G3:G4"/>
    <mergeCell ref="H3:H4"/>
    <mergeCell ref="I3:I4"/>
    <mergeCell ref="J3:J4"/>
    <mergeCell ref="K3:K4"/>
    <mergeCell ref="C14:D14"/>
    <mergeCell ref="L3:L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Sheet90"/>
  <dimension ref="A1:I29"/>
  <sheetViews>
    <sheetView showGridLines="0" zoomScaleNormal="100" zoomScaleSheetLayoutView="100" workbookViewId="0">
      <selection sqref="A1:I1"/>
    </sheetView>
  </sheetViews>
  <sheetFormatPr defaultColWidth="12.54296875" defaultRowHeight="9" x14ac:dyDescent="0.2"/>
  <cols>
    <col min="1" max="1" width="36.54296875" style="126" customWidth="1"/>
    <col min="2" max="2" width="9.453125" style="126" bestFit="1" customWidth="1"/>
    <col min="3" max="3" width="8.453125" style="126" bestFit="1" customWidth="1"/>
    <col min="4" max="4" width="8.54296875" style="126" bestFit="1" customWidth="1"/>
    <col min="5" max="5" width="8.453125" style="126" bestFit="1" customWidth="1"/>
    <col min="6" max="6" width="9.453125" style="126" bestFit="1" customWidth="1"/>
    <col min="7" max="8" width="7.453125" style="126" bestFit="1" customWidth="1"/>
    <col min="9" max="9" width="8.54296875" style="126" bestFit="1" customWidth="1"/>
    <col min="10" max="16384" width="12.54296875" style="126"/>
  </cols>
  <sheetData>
    <row r="1" spans="1:9" ht="28.4" customHeight="1" x14ac:dyDescent="0.2">
      <c r="A1" s="1577" t="s">
        <v>1962</v>
      </c>
      <c r="B1" s="1577"/>
      <c r="C1" s="1577"/>
      <c r="D1" s="1577"/>
      <c r="E1" s="1577"/>
      <c r="F1" s="1577"/>
      <c r="G1" s="1577"/>
      <c r="H1" s="1577"/>
      <c r="I1" s="1577"/>
    </row>
    <row r="2" spans="1:9" ht="11.25" customHeight="1" x14ac:dyDescent="0.2">
      <c r="A2" s="328">
        <v>2024</v>
      </c>
      <c r="I2" s="290" t="s">
        <v>227</v>
      </c>
    </row>
    <row r="3" spans="1:9" ht="10.4" customHeight="1" x14ac:dyDescent="0.2">
      <c r="A3" s="322" t="s">
        <v>816</v>
      </c>
      <c r="B3" s="1580" t="s">
        <v>1</v>
      </c>
      <c r="C3" s="1608"/>
      <c r="D3" s="1601" t="s">
        <v>817</v>
      </c>
      <c r="E3" s="1601" t="s">
        <v>818</v>
      </c>
      <c r="F3" s="1601" t="s">
        <v>796</v>
      </c>
      <c r="G3" s="1608" t="s">
        <v>819</v>
      </c>
      <c r="H3" s="1608"/>
      <c r="I3" s="1602" t="s">
        <v>820</v>
      </c>
    </row>
    <row r="4" spans="1:9" ht="45" x14ac:dyDescent="0.2">
      <c r="A4" s="323" t="s">
        <v>1961</v>
      </c>
      <c r="B4" s="1059"/>
      <c r="C4" s="324" t="s">
        <v>821</v>
      </c>
      <c r="D4" s="1609"/>
      <c r="E4" s="1609"/>
      <c r="F4" s="1609"/>
      <c r="G4" s="1061" t="s">
        <v>822</v>
      </c>
      <c r="H4" s="1061" t="s">
        <v>2260</v>
      </c>
      <c r="I4" s="1610"/>
    </row>
    <row r="5" spans="1:9" ht="5.15" customHeight="1" x14ac:dyDescent="0.2">
      <c r="A5" s="163"/>
    </row>
    <row r="6" spans="1:9" x14ac:dyDescent="0.2">
      <c r="A6" s="47" t="s">
        <v>6</v>
      </c>
      <c r="B6" s="1017">
        <v>33603470</v>
      </c>
      <c r="C6" s="1017">
        <v>6331929</v>
      </c>
      <c r="D6" s="1017">
        <v>8703541</v>
      </c>
      <c r="E6" s="1017">
        <v>3818286</v>
      </c>
      <c r="F6" s="1017">
        <v>17181363</v>
      </c>
      <c r="G6" s="1017">
        <v>341823</v>
      </c>
      <c r="H6" s="1017">
        <v>374469</v>
      </c>
      <c r="I6" s="1017">
        <v>3183988</v>
      </c>
    </row>
    <row r="7" spans="1:9" ht="11.15" customHeight="1" x14ac:dyDescent="0.2">
      <c r="A7" s="124" t="s">
        <v>89</v>
      </c>
      <c r="B7" s="688">
        <v>940466</v>
      </c>
      <c r="C7" s="688">
        <v>173406</v>
      </c>
      <c r="D7" s="688">
        <v>0</v>
      </c>
      <c r="E7" s="688">
        <v>145572</v>
      </c>
      <c r="F7" s="688">
        <v>748361</v>
      </c>
      <c r="G7" s="688">
        <v>21312</v>
      </c>
      <c r="H7" s="688">
        <v>17978</v>
      </c>
      <c r="I7" s="688">
        <v>7243</v>
      </c>
    </row>
    <row r="8" spans="1:9" ht="11.15" customHeight="1" x14ac:dyDescent="0.2">
      <c r="A8" s="124" t="s">
        <v>90</v>
      </c>
      <c r="B8" s="688">
        <v>31892</v>
      </c>
      <c r="C8" s="688">
        <v>29423</v>
      </c>
      <c r="D8" s="688">
        <v>0</v>
      </c>
      <c r="E8" s="688">
        <v>0</v>
      </c>
      <c r="F8" s="688">
        <v>31892</v>
      </c>
      <c r="G8" s="688">
        <v>0</v>
      </c>
      <c r="H8" s="688">
        <v>0</v>
      </c>
      <c r="I8" s="688">
        <v>0</v>
      </c>
    </row>
    <row r="9" spans="1:9" ht="11.15" customHeight="1" x14ac:dyDescent="0.2">
      <c r="A9" s="124" t="s">
        <v>91</v>
      </c>
      <c r="B9" s="688">
        <v>2735128</v>
      </c>
      <c r="C9" s="688">
        <v>14336</v>
      </c>
      <c r="D9" s="688">
        <v>0</v>
      </c>
      <c r="E9" s="688">
        <v>1843115</v>
      </c>
      <c r="F9" s="688">
        <v>853109</v>
      </c>
      <c r="G9" s="688">
        <v>0</v>
      </c>
      <c r="H9" s="688">
        <v>1930</v>
      </c>
      <c r="I9" s="688">
        <v>36974</v>
      </c>
    </row>
    <row r="10" spans="1:9" ht="11.15" customHeight="1" x14ac:dyDescent="0.2">
      <c r="A10" s="124" t="s">
        <v>92</v>
      </c>
      <c r="B10" s="688">
        <v>4285849</v>
      </c>
      <c r="C10" s="688">
        <v>773937</v>
      </c>
      <c r="D10" s="688">
        <v>31950</v>
      </c>
      <c r="E10" s="688">
        <v>135920</v>
      </c>
      <c r="F10" s="688">
        <v>4041234</v>
      </c>
      <c r="G10" s="688">
        <v>0</v>
      </c>
      <c r="H10" s="688">
        <v>73757</v>
      </c>
      <c r="I10" s="688">
        <v>2988</v>
      </c>
    </row>
    <row r="11" spans="1:9" ht="11.15" customHeight="1" x14ac:dyDescent="0.2">
      <c r="A11" s="124" t="s">
        <v>93</v>
      </c>
      <c r="B11" s="688">
        <v>373892</v>
      </c>
      <c r="C11" s="688">
        <v>25616</v>
      </c>
      <c r="D11" s="688">
        <v>0</v>
      </c>
      <c r="E11" s="688">
        <v>0</v>
      </c>
      <c r="F11" s="688">
        <v>357204</v>
      </c>
      <c r="G11" s="688">
        <v>2</v>
      </c>
      <c r="H11" s="688">
        <v>3717</v>
      </c>
      <c r="I11" s="688">
        <v>12969</v>
      </c>
    </row>
    <row r="12" spans="1:9" ht="11.15" customHeight="1" x14ac:dyDescent="0.2">
      <c r="A12" s="124" t="s">
        <v>94</v>
      </c>
      <c r="B12" s="688">
        <v>3193584</v>
      </c>
      <c r="C12" s="688">
        <v>210707</v>
      </c>
      <c r="D12" s="688">
        <v>0</v>
      </c>
      <c r="E12" s="688">
        <v>5489</v>
      </c>
      <c r="F12" s="688">
        <v>2045434</v>
      </c>
      <c r="G12" s="688">
        <v>1</v>
      </c>
      <c r="H12" s="688">
        <v>24283</v>
      </c>
      <c r="I12" s="688">
        <v>1118377</v>
      </c>
    </row>
    <row r="13" spans="1:9" ht="11.15" customHeight="1" x14ac:dyDescent="0.2">
      <c r="A13" s="124" t="s">
        <v>95</v>
      </c>
      <c r="B13" s="688">
        <v>8493125</v>
      </c>
      <c r="C13" s="688">
        <v>3427560</v>
      </c>
      <c r="D13" s="688">
        <v>8309072</v>
      </c>
      <c r="E13" s="688">
        <v>0</v>
      </c>
      <c r="F13" s="688">
        <v>107601</v>
      </c>
      <c r="G13" s="688">
        <v>0</v>
      </c>
      <c r="H13" s="688">
        <v>1305</v>
      </c>
      <c r="I13" s="688">
        <v>75147</v>
      </c>
    </row>
    <row r="14" spans="1:9" ht="11.15" customHeight="1" x14ac:dyDescent="0.2">
      <c r="A14" s="124" t="s">
        <v>96</v>
      </c>
      <c r="B14" s="688">
        <v>2978616</v>
      </c>
      <c r="C14" s="688">
        <v>140039</v>
      </c>
      <c r="D14" s="688">
        <v>328366</v>
      </c>
      <c r="E14" s="688">
        <v>105457</v>
      </c>
      <c r="F14" s="688">
        <v>2476919</v>
      </c>
      <c r="G14" s="688">
        <v>0</v>
      </c>
      <c r="H14" s="688">
        <v>59447</v>
      </c>
      <c r="I14" s="688">
        <v>8427</v>
      </c>
    </row>
    <row r="15" spans="1:9" ht="11.15" customHeight="1" x14ac:dyDescent="0.2">
      <c r="A15" s="124" t="s">
        <v>97</v>
      </c>
      <c r="B15" s="688">
        <v>4093625</v>
      </c>
      <c r="C15" s="688">
        <v>735791</v>
      </c>
      <c r="D15" s="688">
        <v>0</v>
      </c>
      <c r="E15" s="688">
        <v>1353405</v>
      </c>
      <c r="F15" s="688">
        <v>2069812</v>
      </c>
      <c r="G15" s="688">
        <v>1</v>
      </c>
      <c r="H15" s="688">
        <v>16359</v>
      </c>
      <c r="I15" s="688">
        <v>654048</v>
      </c>
    </row>
    <row r="16" spans="1:9" ht="11.15" customHeight="1" x14ac:dyDescent="0.2">
      <c r="A16" s="124" t="s">
        <v>98</v>
      </c>
      <c r="B16" s="688">
        <v>2749537</v>
      </c>
      <c r="C16" s="688">
        <v>66222</v>
      </c>
      <c r="D16" s="688">
        <v>0</v>
      </c>
      <c r="E16" s="688">
        <v>0</v>
      </c>
      <c r="F16" s="688">
        <v>1624507</v>
      </c>
      <c r="G16" s="688">
        <v>25</v>
      </c>
      <c r="H16" s="688">
        <v>92250</v>
      </c>
      <c r="I16" s="688">
        <v>1032755</v>
      </c>
    </row>
    <row r="17" spans="1:9" ht="11.15" customHeight="1" x14ac:dyDescent="0.2">
      <c r="A17" s="124" t="s">
        <v>99</v>
      </c>
      <c r="B17" s="688">
        <v>724871</v>
      </c>
      <c r="C17" s="688">
        <v>35628</v>
      </c>
      <c r="D17" s="688">
        <v>0</v>
      </c>
      <c r="E17" s="688">
        <v>0</v>
      </c>
      <c r="F17" s="688">
        <v>604772</v>
      </c>
      <c r="G17" s="688">
        <v>2571</v>
      </c>
      <c r="H17" s="688">
        <v>19771</v>
      </c>
      <c r="I17" s="688">
        <v>97757</v>
      </c>
    </row>
    <row r="18" spans="1:9" ht="11.15" customHeight="1" x14ac:dyDescent="0.2">
      <c r="A18" s="124" t="s">
        <v>100</v>
      </c>
      <c r="B18" s="688">
        <v>560035</v>
      </c>
      <c r="C18" s="688">
        <v>70776</v>
      </c>
      <c r="D18" s="688">
        <v>0</v>
      </c>
      <c r="E18" s="688">
        <v>0</v>
      </c>
      <c r="F18" s="688">
        <v>188812</v>
      </c>
      <c r="G18" s="688">
        <v>317843</v>
      </c>
      <c r="H18" s="688">
        <v>10864</v>
      </c>
      <c r="I18" s="688">
        <v>42516</v>
      </c>
    </row>
    <row r="19" spans="1:9" ht="11.15" customHeight="1" x14ac:dyDescent="0.2">
      <c r="A19" s="124" t="s">
        <v>101</v>
      </c>
      <c r="B19" s="688">
        <v>305997</v>
      </c>
      <c r="C19" s="688">
        <v>15385</v>
      </c>
      <c r="D19" s="688">
        <v>0</v>
      </c>
      <c r="E19" s="688">
        <v>0</v>
      </c>
      <c r="F19" s="688">
        <v>273026</v>
      </c>
      <c r="G19" s="688">
        <v>0</v>
      </c>
      <c r="H19" s="688">
        <v>32954</v>
      </c>
      <c r="I19" s="688">
        <v>17</v>
      </c>
    </row>
    <row r="20" spans="1:9" ht="11.15" customHeight="1" x14ac:dyDescent="0.2">
      <c r="A20" s="124" t="s">
        <v>102</v>
      </c>
      <c r="B20" s="688">
        <v>666185</v>
      </c>
      <c r="C20" s="688">
        <v>39151</v>
      </c>
      <c r="D20" s="688">
        <v>0</v>
      </c>
      <c r="E20" s="688">
        <v>218938</v>
      </c>
      <c r="F20" s="688">
        <v>423720</v>
      </c>
      <c r="G20" s="688">
        <v>0</v>
      </c>
      <c r="H20" s="688">
        <v>2992</v>
      </c>
      <c r="I20" s="688">
        <v>20535</v>
      </c>
    </row>
    <row r="21" spans="1:9" ht="11.15" customHeight="1" x14ac:dyDescent="0.2">
      <c r="A21" s="124" t="s">
        <v>103</v>
      </c>
      <c r="B21" s="688">
        <v>4657</v>
      </c>
      <c r="C21" s="688">
        <v>4657</v>
      </c>
      <c r="D21" s="688">
        <v>0</v>
      </c>
      <c r="E21" s="688">
        <v>0</v>
      </c>
      <c r="F21" s="688">
        <v>4657</v>
      </c>
      <c r="G21" s="688">
        <v>0</v>
      </c>
      <c r="H21" s="688">
        <v>0</v>
      </c>
      <c r="I21" s="688">
        <v>0</v>
      </c>
    </row>
    <row r="22" spans="1:9" ht="11.15" customHeight="1" x14ac:dyDescent="0.2">
      <c r="A22" s="124" t="s">
        <v>104</v>
      </c>
      <c r="B22" s="688">
        <v>401</v>
      </c>
      <c r="C22" s="688">
        <v>401</v>
      </c>
      <c r="D22" s="688">
        <v>0</v>
      </c>
      <c r="E22" s="688">
        <v>0</v>
      </c>
      <c r="F22" s="688">
        <v>399</v>
      </c>
      <c r="G22" s="688">
        <v>0</v>
      </c>
      <c r="H22" s="688">
        <v>0</v>
      </c>
      <c r="I22" s="688">
        <v>2</v>
      </c>
    </row>
    <row r="23" spans="1:9" ht="11.15" customHeight="1" x14ac:dyDescent="0.2">
      <c r="A23" s="124" t="s">
        <v>105</v>
      </c>
      <c r="B23" s="688">
        <v>16770</v>
      </c>
      <c r="C23" s="688">
        <v>2304</v>
      </c>
      <c r="D23" s="688">
        <v>0</v>
      </c>
      <c r="E23" s="688">
        <v>0</v>
      </c>
      <c r="F23" s="688">
        <v>16753</v>
      </c>
      <c r="G23" s="688">
        <v>0</v>
      </c>
      <c r="H23" s="688">
        <v>17</v>
      </c>
      <c r="I23" s="688">
        <v>0</v>
      </c>
    </row>
    <row r="24" spans="1:9" ht="11.15" customHeight="1" x14ac:dyDescent="0.2">
      <c r="A24" s="124" t="s">
        <v>106</v>
      </c>
      <c r="B24" s="688">
        <v>223286</v>
      </c>
      <c r="C24" s="688">
        <v>138690</v>
      </c>
      <c r="D24" s="688">
        <v>0</v>
      </c>
      <c r="E24" s="688">
        <v>0</v>
      </c>
      <c r="F24" s="688">
        <v>206431</v>
      </c>
      <c r="G24" s="688">
        <v>4</v>
      </c>
      <c r="H24" s="688">
        <v>16845</v>
      </c>
      <c r="I24" s="688">
        <v>6</v>
      </c>
    </row>
    <row r="25" spans="1:9" ht="11.15" customHeight="1" x14ac:dyDescent="0.2">
      <c r="A25" s="124" t="s">
        <v>107</v>
      </c>
      <c r="B25" s="688">
        <v>4038</v>
      </c>
      <c r="C25" s="688">
        <v>0</v>
      </c>
      <c r="D25" s="688">
        <v>0</v>
      </c>
      <c r="E25" s="688">
        <v>0</v>
      </c>
      <c r="F25" s="688">
        <v>4038</v>
      </c>
      <c r="G25" s="688">
        <v>0</v>
      </c>
      <c r="H25" s="688">
        <v>0</v>
      </c>
      <c r="I25" s="688">
        <v>0</v>
      </c>
    </row>
    <row r="26" spans="1:9" ht="11.15" customHeight="1" x14ac:dyDescent="0.2">
      <c r="A26" s="124" t="s">
        <v>108</v>
      </c>
      <c r="B26" s="688">
        <v>1221516</v>
      </c>
      <c r="C26" s="688">
        <v>427900</v>
      </c>
      <c r="D26" s="688">
        <v>34153</v>
      </c>
      <c r="E26" s="688">
        <v>10390</v>
      </c>
      <c r="F26" s="688">
        <v>1102682</v>
      </c>
      <c r="G26" s="688">
        <v>64</v>
      </c>
      <c r="H26" s="688">
        <v>0</v>
      </c>
      <c r="I26" s="688">
        <v>74227</v>
      </c>
    </row>
    <row r="27" spans="1:9" ht="5.15" customHeight="1" thickBot="1" x14ac:dyDescent="0.25">
      <c r="A27" s="294"/>
      <c r="B27" s="294"/>
      <c r="C27" s="294"/>
      <c r="D27" s="294"/>
      <c r="E27" s="294"/>
      <c r="F27" s="294"/>
      <c r="G27" s="294"/>
      <c r="H27" s="294"/>
      <c r="I27" s="294"/>
    </row>
    <row r="28" spans="1:9" ht="21.75" customHeight="1" thickTop="1" x14ac:dyDescent="0.2">
      <c r="A28" s="1607" t="s">
        <v>2062</v>
      </c>
      <c r="B28" s="1607"/>
      <c r="C28" s="1607"/>
      <c r="D28" s="1607"/>
      <c r="E28" s="1607"/>
      <c r="F28" s="1607"/>
      <c r="G28" s="1607"/>
      <c r="H28" s="1607"/>
      <c r="I28" s="1607"/>
    </row>
    <row r="29" spans="1:9" ht="12" customHeight="1" x14ac:dyDescent="0.2">
      <c r="A29" s="295" t="s">
        <v>1171</v>
      </c>
      <c r="B29" s="119"/>
      <c r="C29" s="119"/>
      <c r="D29" s="119"/>
      <c r="E29" s="119"/>
      <c r="F29" s="119"/>
      <c r="G29" s="119"/>
      <c r="H29" s="119"/>
      <c r="I29" s="119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Sheet91"/>
  <dimension ref="A1:I29"/>
  <sheetViews>
    <sheetView showGridLines="0" zoomScaleNormal="100" zoomScaleSheetLayoutView="100" workbookViewId="0">
      <selection sqref="A1:I1"/>
    </sheetView>
  </sheetViews>
  <sheetFormatPr defaultColWidth="12.54296875" defaultRowHeight="9" x14ac:dyDescent="0.2"/>
  <cols>
    <col min="1" max="1" width="36.453125" style="126" customWidth="1"/>
    <col min="2" max="2" width="9.453125" style="126" bestFit="1" customWidth="1"/>
    <col min="3" max="3" width="9.1796875" style="126" customWidth="1"/>
    <col min="4" max="5" width="9.453125" style="126" bestFit="1" customWidth="1"/>
    <col min="6" max="6" width="9" style="126" customWidth="1"/>
    <col min="7" max="8" width="7.54296875" style="126" bestFit="1" customWidth="1"/>
    <col min="9" max="9" width="9" style="126" customWidth="1"/>
    <col min="10" max="16384" width="12.54296875" style="126"/>
  </cols>
  <sheetData>
    <row r="1" spans="1:9" ht="28.4" customHeight="1" x14ac:dyDescent="0.2">
      <c r="A1" s="1577" t="s">
        <v>1963</v>
      </c>
      <c r="B1" s="1577"/>
      <c r="C1" s="1577"/>
      <c r="D1" s="1577"/>
      <c r="E1" s="1577"/>
      <c r="F1" s="1577"/>
      <c r="G1" s="1577"/>
      <c r="H1" s="1577"/>
      <c r="I1" s="1577"/>
    </row>
    <row r="2" spans="1:9" ht="12" customHeight="1" x14ac:dyDescent="0.2">
      <c r="A2" s="328">
        <v>2024</v>
      </c>
      <c r="I2" s="290" t="s">
        <v>227</v>
      </c>
    </row>
    <row r="3" spans="1:9" ht="10.4" customHeight="1" x14ac:dyDescent="0.2">
      <c r="A3" s="322" t="s">
        <v>816</v>
      </c>
      <c r="B3" s="1580" t="s">
        <v>1</v>
      </c>
      <c r="C3" s="1608"/>
      <c r="D3" s="1601" t="s">
        <v>817</v>
      </c>
      <c r="E3" s="1601" t="s">
        <v>818</v>
      </c>
      <c r="F3" s="1601" t="s">
        <v>796</v>
      </c>
      <c r="G3" s="1608" t="s">
        <v>819</v>
      </c>
      <c r="H3" s="1608"/>
      <c r="I3" s="1602" t="s">
        <v>820</v>
      </c>
    </row>
    <row r="4" spans="1:9" ht="65.150000000000006" customHeight="1" x14ac:dyDescent="0.2">
      <c r="A4" s="323" t="s">
        <v>1961</v>
      </c>
      <c r="B4" s="1059"/>
      <c r="C4" s="324" t="s">
        <v>2286</v>
      </c>
      <c r="D4" s="1609"/>
      <c r="E4" s="1609"/>
      <c r="F4" s="1609"/>
      <c r="G4" s="1061" t="s">
        <v>822</v>
      </c>
      <c r="H4" s="1061" t="s">
        <v>2260</v>
      </c>
      <c r="I4" s="1610"/>
    </row>
    <row r="5" spans="1:9" ht="5.15" customHeight="1" x14ac:dyDescent="0.2">
      <c r="A5" s="163"/>
    </row>
    <row r="6" spans="1:9" ht="11.15" customHeight="1" x14ac:dyDescent="0.2">
      <c r="A6" s="47" t="s">
        <v>6</v>
      </c>
      <c r="B6" s="1017">
        <v>52065709</v>
      </c>
      <c r="C6" s="1017">
        <v>6578362</v>
      </c>
      <c r="D6" s="1017">
        <v>22021665</v>
      </c>
      <c r="E6" s="1017">
        <v>10453117</v>
      </c>
      <c r="F6" s="1017">
        <v>15823142</v>
      </c>
      <c r="G6" s="1017">
        <v>251198</v>
      </c>
      <c r="H6" s="1017">
        <v>532473</v>
      </c>
      <c r="I6" s="1017">
        <v>2984114</v>
      </c>
    </row>
    <row r="7" spans="1:9" ht="11.15" customHeight="1" x14ac:dyDescent="0.2">
      <c r="A7" s="124" t="s">
        <v>89</v>
      </c>
      <c r="B7" s="688">
        <v>6634494</v>
      </c>
      <c r="C7" s="688">
        <v>243481</v>
      </c>
      <c r="D7" s="688">
        <v>4184</v>
      </c>
      <c r="E7" s="688">
        <v>4640050</v>
      </c>
      <c r="F7" s="688">
        <v>1217574</v>
      </c>
      <c r="G7" s="688">
        <v>0</v>
      </c>
      <c r="H7" s="688">
        <v>8970</v>
      </c>
      <c r="I7" s="688">
        <v>763716</v>
      </c>
    </row>
    <row r="8" spans="1:9" ht="11.15" customHeight="1" x14ac:dyDescent="0.2">
      <c r="A8" s="124" t="s">
        <v>90</v>
      </c>
      <c r="B8" s="688">
        <v>13886639</v>
      </c>
      <c r="C8" s="688">
        <v>28301</v>
      </c>
      <c r="D8" s="688">
        <v>13856271</v>
      </c>
      <c r="E8" s="688">
        <v>0</v>
      </c>
      <c r="F8" s="688">
        <v>30348</v>
      </c>
      <c r="G8" s="688">
        <v>0</v>
      </c>
      <c r="H8" s="688">
        <v>20</v>
      </c>
      <c r="I8" s="688">
        <v>0</v>
      </c>
    </row>
    <row r="9" spans="1:9" ht="11.15" customHeight="1" x14ac:dyDescent="0.2">
      <c r="A9" s="124" t="s">
        <v>91</v>
      </c>
      <c r="B9" s="688">
        <v>1164912</v>
      </c>
      <c r="C9" s="688">
        <v>66569</v>
      </c>
      <c r="D9" s="688">
        <v>9979</v>
      </c>
      <c r="E9" s="688">
        <v>679367</v>
      </c>
      <c r="F9" s="688">
        <v>452088</v>
      </c>
      <c r="G9" s="688">
        <v>0</v>
      </c>
      <c r="H9" s="688">
        <v>5841</v>
      </c>
      <c r="I9" s="688">
        <v>17637</v>
      </c>
    </row>
    <row r="10" spans="1:9" ht="11.15" customHeight="1" x14ac:dyDescent="0.2">
      <c r="A10" s="124" t="s">
        <v>92</v>
      </c>
      <c r="B10" s="688">
        <v>3789471</v>
      </c>
      <c r="C10" s="688">
        <v>796073</v>
      </c>
      <c r="D10" s="688">
        <v>75950</v>
      </c>
      <c r="E10" s="688">
        <v>617575</v>
      </c>
      <c r="F10" s="688">
        <v>3064290</v>
      </c>
      <c r="G10" s="688">
        <v>0</v>
      </c>
      <c r="H10" s="688">
        <v>29672</v>
      </c>
      <c r="I10" s="688">
        <v>1984</v>
      </c>
    </row>
    <row r="11" spans="1:9" ht="11.15" customHeight="1" x14ac:dyDescent="0.2">
      <c r="A11" s="124" t="s">
        <v>93</v>
      </c>
      <c r="B11" s="688">
        <v>570419</v>
      </c>
      <c r="C11" s="688">
        <v>25035</v>
      </c>
      <c r="D11" s="688">
        <v>7444</v>
      </c>
      <c r="E11" s="688">
        <v>4400</v>
      </c>
      <c r="F11" s="688">
        <v>553795</v>
      </c>
      <c r="G11" s="688">
        <v>0</v>
      </c>
      <c r="H11" s="688">
        <v>4515</v>
      </c>
      <c r="I11" s="688">
        <v>265</v>
      </c>
    </row>
    <row r="12" spans="1:9" ht="11.15" customHeight="1" x14ac:dyDescent="0.2">
      <c r="A12" s="124" t="s">
        <v>94</v>
      </c>
      <c r="B12" s="688">
        <v>2031348</v>
      </c>
      <c r="C12" s="688">
        <v>187610</v>
      </c>
      <c r="D12" s="688">
        <v>0</v>
      </c>
      <c r="E12" s="688">
        <v>905388</v>
      </c>
      <c r="F12" s="688">
        <v>975472</v>
      </c>
      <c r="G12" s="688">
        <v>0</v>
      </c>
      <c r="H12" s="688">
        <v>36183</v>
      </c>
      <c r="I12" s="688">
        <v>114305</v>
      </c>
    </row>
    <row r="13" spans="1:9" ht="11.15" customHeight="1" x14ac:dyDescent="0.2">
      <c r="A13" s="124" t="s">
        <v>95</v>
      </c>
      <c r="B13" s="688">
        <v>7250687</v>
      </c>
      <c r="C13" s="688">
        <v>3402841</v>
      </c>
      <c r="D13" s="688">
        <v>6665822</v>
      </c>
      <c r="E13" s="688">
        <v>403004</v>
      </c>
      <c r="F13" s="688">
        <v>101959</v>
      </c>
      <c r="G13" s="688">
        <v>0</v>
      </c>
      <c r="H13" s="688">
        <v>3330</v>
      </c>
      <c r="I13" s="688">
        <v>76572</v>
      </c>
    </row>
    <row r="14" spans="1:9" ht="11.15" customHeight="1" x14ac:dyDescent="0.2">
      <c r="A14" s="124" t="s">
        <v>96</v>
      </c>
      <c r="B14" s="688">
        <v>5381124</v>
      </c>
      <c r="C14" s="688">
        <v>158434</v>
      </c>
      <c r="D14" s="688">
        <v>1315048</v>
      </c>
      <c r="E14" s="688">
        <v>568424</v>
      </c>
      <c r="F14" s="688">
        <v>3131675</v>
      </c>
      <c r="G14" s="688">
        <v>46</v>
      </c>
      <c r="H14" s="688">
        <v>319981</v>
      </c>
      <c r="I14" s="688">
        <v>45950</v>
      </c>
    </row>
    <row r="15" spans="1:9" ht="11.15" customHeight="1" x14ac:dyDescent="0.2">
      <c r="A15" s="124" t="s">
        <v>97</v>
      </c>
      <c r="B15" s="688">
        <v>2065041</v>
      </c>
      <c r="C15" s="688">
        <v>583304</v>
      </c>
      <c r="D15" s="688">
        <v>0</v>
      </c>
      <c r="E15" s="688">
        <v>615104</v>
      </c>
      <c r="F15" s="688">
        <v>1443875</v>
      </c>
      <c r="G15" s="688">
        <v>0</v>
      </c>
      <c r="H15" s="688">
        <v>5807</v>
      </c>
      <c r="I15" s="688">
        <v>255</v>
      </c>
    </row>
    <row r="16" spans="1:9" ht="11.15" customHeight="1" x14ac:dyDescent="0.2">
      <c r="A16" s="124" t="s">
        <v>98</v>
      </c>
      <c r="B16" s="688">
        <v>3539484</v>
      </c>
      <c r="C16" s="688">
        <v>49628</v>
      </c>
      <c r="D16" s="688">
        <v>0</v>
      </c>
      <c r="E16" s="688">
        <v>120142</v>
      </c>
      <c r="F16" s="688">
        <v>1578658</v>
      </c>
      <c r="G16" s="688">
        <v>40</v>
      </c>
      <c r="H16" s="688">
        <v>37467</v>
      </c>
      <c r="I16" s="688">
        <v>1803177</v>
      </c>
    </row>
    <row r="17" spans="1:9" ht="11.15" customHeight="1" x14ac:dyDescent="0.2">
      <c r="A17" s="124" t="s">
        <v>99</v>
      </c>
      <c r="B17" s="688">
        <v>846085</v>
      </c>
      <c r="C17" s="688">
        <v>26879</v>
      </c>
      <c r="D17" s="688">
        <v>0</v>
      </c>
      <c r="E17" s="688">
        <v>0</v>
      </c>
      <c r="F17" s="688">
        <v>783490</v>
      </c>
      <c r="G17" s="688">
        <v>20383</v>
      </c>
      <c r="H17" s="688">
        <v>15133</v>
      </c>
      <c r="I17" s="688">
        <v>27079</v>
      </c>
    </row>
    <row r="18" spans="1:9" ht="11.15" customHeight="1" x14ac:dyDescent="0.2">
      <c r="A18" s="124" t="s">
        <v>100</v>
      </c>
      <c r="B18" s="688">
        <v>534806</v>
      </c>
      <c r="C18" s="688">
        <v>73523</v>
      </c>
      <c r="D18" s="688">
        <v>0</v>
      </c>
      <c r="E18" s="688">
        <v>0</v>
      </c>
      <c r="F18" s="688">
        <v>211369</v>
      </c>
      <c r="G18" s="688">
        <v>230724</v>
      </c>
      <c r="H18" s="688">
        <v>31270</v>
      </c>
      <c r="I18" s="688">
        <v>61443</v>
      </c>
    </row>
    <row r="19" spans="1:9" ht="11.15" customHeight="1" x14ac:dyDescent="0.2">
      <c r="A19" s="124" t="s">
        <v>101</v>
      </c>
      <c r="B19" s="688">
        <v>281060</v>
      </c>
      <c r="C19" s="688">
        <v>10186</v>
      </c>
      <c r="D19" s="688">
        <v>0</v>
      </c>
      <c r="E19" s="688">
        <v>0</v>
      </c>
      <c r="F19" s="688">
        <v>262716</v>
      </c>
      <c r="G19" s="688">
        <v>0</v>
      </c>
      <c r="H19" s="688">
        <v>17835</v>
      </c>
      <c r="I19" s="688">
        <v>509</v>
      </c>
    </row>
    <row r="20" spans="1:9" ht="11.15" customHeight="1" x14ac:dyDescent="0.2">
      <c r="A20" s="124" t="s">
        <v>102</v>
      </c>
      <c r="B20" s="688">
        <v>1540240</v>
      </c>
      <c r="C20" s="688">
        <v>70012</v>
      </c>
      <c r="D20" s="688">
        <v>3554</v>
      </c>
      <c r="E20" s="688">
        <v>1261499</v>
      </c>
      <c r="F20" s="688">
        <v>274904</v>
      </c>
      <c r="G20" s="688">
        <v>0</v>
      </c>
      <c r="H20" s="688">
        <v>254</v>
      </c>
      <c r="I20" s="688">
        <v>29</v>
      </c>
    </row>
    <row r="21" spans="1:9" ht="11.15" customHeight="1" x14ac:dyDescent="0.2">
      <c r="A21" s="124" t="s">
        <v>103</v>
      </c>
      <c r="B21" s="688">
        <v>4728</v>
      </c>
      <c r="C21" s="688">
        <v>4722</v>
      </c>
      <c r="D21" s="688">
        <v>0</v>
      </c>
      <c r="E21" s="688">
        <v>0</v>
      </c>
      <c r="F21" s="688">
        <v>4728</v>
      </c>
      <c r="G21" s="688">
        <v>0</v>
      </c>
      <c r="H21" s="688">
        <v>0</v>
      </c>
      <c r="I21" s="688">
        <v>0</v>
      </c>
    </row>
    <row r="22" spans="1:9" ht="11.15" customHeight="1" x14ac:dyDescent="0.2">
      <c r="A22" s="124" t="s">
        <v>104</v>
      </c>
      <c r="B22" s="688">
        <v>3309</v>
      </c>
      <c r="C22" s="688">
        <v>3309</v>
      </c>
      <c r="D22" s="688">
        <v>0</v>
      </c>
      <c r="E22" s="688">
        <v>0</v>
      </c>
      <c r="F22" s="688">
        <v>3309</v>
      </c>
      <c r="G22" s="688">
        <v>0</v>
      </c>
      <c r="H22" s="688">
        <v>0</v>
      </c>
      <c r="I22" s="688">
        <v>0</v>
      </c>
    </row>
    <row r="23" spans="1:9" ht="11.15" customHeight="1" x14ac:dyDescent="0.2">
      <c r="A23" s="124" t="s">
        <v>105</v>
      </c>
      <c r="B23" s="688">
        <v>14561</v>
      </c>
      <c r="C23" s="688">
        <v>882</v>
      </c>
      <c r="D23" s="688">
        <v>0</v>
      </c>
      <c r="E23" s="688">
        <v>0</v>
      </c>
      <c r="F23" s="688">
        <v>14419</v>
      </c>
      <c r="G23" s="688">
        <v>0</v>
      </c>
      <c r="H23" s="688">
        <v>142</v>
      </c>
      <c r="I23" s="688">
        <v>0</v>
      </c>
    </row>
    <row r="24" spans="1:9" ht="11.15" customHeight="1" x14ac:dyDescent="0.2">
      <c r="A24" s="124" t="s">
        <v>106</v>
      </c>
      <c r="B24" s="688">
        <v>47764</v>
      </c>
      <c r="C24" s="688">
        <v>5801</v>
      </c>
      <c r="D24" s="688">
        <v>0</v>
      </c>
      <c r="E24" s="688">
        <v>0</v>
      </c>
      <c r="F24" s="688">
        <v>31708</v>
      </c>
      <c r="G24" s="688">
        <v>0</v>
      </c>
      <c r="H24" s="688">
        <v>16053</v>
      </c>
      <c r="I24" s="688">
        <v>3</v>
      </c>
    </row>
    <row r="25" spans="1:9" ht="11.15" customHeight="1" x14ac:dyDescent="0.2">
      <c r="A25" s="124" t="s">
        <v>107</v>
      </c>
      <c r="B25" s="688">
        <v>2663</v>
      </c>
      <c r="C25" s="688">
        <v>28</v>
      </c>
      <c r="D25" s="688">
        <v>0</v>
      </c>
      <c r="E25" s="688">
        <v>0</v>
      </c>
      <c r="F25" s="688">
        <v>2663</v>
      </c>
      <c r="G25" s="688">
        <v>0</v>
      </c>
      <c r="H25" s="688">
        <v>0</v>
      </c>
      <c r="I25" s="688">
        <v>0</v>
      </c>
    </row>
    <row r="26" spans="1:9" ht="11.15" customHeight="1" x14ac:dyDescent="0.2">
      <c r="A26" s="124" t="s">
        <v>108</v>
      </c>
      <c r="B26" s="688">
        <v>2476874</v>
      </c>
      <c r="C26" s="688">
        <v>841744</v>
      </c>
      <c r="D26" s="688">
        <v>83413</v>
      </c>
      <c r="E26" s="688">
        <v>638164</v>
      </c>
      <c r="F26" s="688">
        <v>1684102</v>
      </c>
      <c r="G26" s="688">
        <v>5</v>
      </c>
      <c r="H26" s="688">
        <v>0</v>
      </c>
      <c r="I26" s="688">
        <v>71190</v>
      </c>
    </row>
    <row r="27" spans="1:9" ht="5.15" customHeight="1" thickBot="1" x14ac:dyDescent="0.25">
      <c r="A27" s="294"/>
      <c r="B27" s="294"/>
      <c r="C27" s="294"/>
      <c r="D27" s="294"/>
      <c r="E27" s="294"/>
      <c r="F27" s="294"/>
      <c r="G27" s="294"/>
      <c r="H27" s="294"/>
      <c r="I27" s="294"/>
    </row>
    <row r="28" spans="1:9" ht="21" customHeight="1" thickTop="1" x14ac:dyDescent="0.2">
      <c r="A28" s="1607" t="s">
        <v>2062</v>
      </c>
      <c r="B28" s="1607"/>
      <c r="C28" s="1607"/>
      <c r="D28" s="1607"/>
      <c r="E28" s="1607"/>
      <c r="F28" s="1607"/>
      <c r="G28" s="1607"/>
      <c r="H28" s="1607"/>
      <c r="I28" s="1607"/>
    </row>
    <row r="29" spans="1:9" x14ac:dyDescent="0.2">
      <c r="A29" s="295" t="s">
        <v>1171</v>
      </c>
      <c r="B29" s="119"/>
      <c r="C29" s="119"/>
      <c r="D29" s="119"/>
      <c r="E29" s="119"/>
      <c r="F29" s="119"/>
      <c r="G29" s="119"/>
      <c r="H29" s="119"/>
      <c r="I29" s="119"/>
    </row>
  </sheetData>
  <mergeCells count="8">
    <mergeCell ref="A28:I28"/>
    <mergeCell ref="A1:I1"/>
    <mergeCell ref="B3:C3"/>
    <mergeCell ref="D3:D4"/>
    <mergeCell ref="E3:E4"/>
    <mergeCell ref="F3:F4"/>
    <mergeCell ref="G3:H3"/>
    <mergeCell ref="I3:I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1"/>
  <sheetViews>
    <sheetView showGridLines="0" showRuler="0" zoomScaleSheetLayoutView="100" workbookViewId="0">
      <selection sqref="A1:J1"/>
    </sheetView>
  </sheetViews>
  <sheetFormatPr defaultColWidth="7.54296875" defaultRowHeight="12.5" x14ac:dyDescent="0.25"/>
  <cols>
    <col min="1" max="1" width="38.54296875" style="573" customWidth="1"/>
    <col min="2" max="6" width="7.54296875" style="573" customWidth="1"/>
    <col min="7" max="7" width="9.54296875" style="573" bestFit="1" customWidth="1"/>
    <col min="8" max="10" width="7.54296875" style="573" customWidth="1"/>
    <col min="11" max="11" width="1.54296875" style="573" customWidth="1"/>
    <col min="12" max="19" width="6.453125" style="573" customWidth="1"/>
    <col min="20" max="16384" width="7.54296875" style="573"/>
  </cols>
  <sheetData>
    <row r="1" spans="1:10" ht="19.5" customHeight="1" x14ac:dyDescent="0.25">
      <c r="A1" s="1390" t="s">
        <v>1950</v>
      </c>
      <c r="B1" s="1390"/>
      <c r="C1" s="1390"/>
      <c r="D1" s="1390"/>
      <c r="E1" s="1390"/>
      <c r="F1" s="1390"/>
      <c r="G1" s="1390"/>
      <c r="H1" s="1390"/>
      <c r="I1" s="1390"/>
      <c r="J1" s="1390"/>
    </row>
    <row r="2" spans="1:10" s="577" customFormat="1" ht="10.5" customHeight="1" x14ac:dyDescent="0.2">
      <c r="A2" s="574">
        <v>2024</v>
      </c>
      <c r="B2" s="575"/>
      <c r="C2" s="575"/>
      <c r="D2" s="576"/>
      <c r="F2" s="575"/>
      <c r="G2" s="575"/>
      <c r="H2" s="575"/>
      <c r="I2" s="575"/>
    </row>
    <row r="3" spans="1:10" s="190" customFormat="1" ht="19.5" customHeight="1" x14ac:dyDescent="0.25">
      <c r="A3" s="499" t="s">
        <v>1008</v>
      </c>
      <c r="B3" s="1391" t="s">
        <v>1</v>
      </c>
      <c r="C3" s="1392"/>
      <c r="D3" s="1391" t="s">
        <v>812</v>
      </c>
      <c r="E3" s="1391"/>
      <c r="F3" s="1391" t="s">
        <v>353</v>
      </c>
      <c r="G3" s="1391"/>
      <c r="H3" s="1392"/>
      <c r="I3" s="1392"/>
      <c r="J3" s="1392"/>
    </row>
    <row r="4" spans="1:10" s="190" customFormat="1" ht="19.5" customHeight="1" x14ac:dyDescent="0.25">
      <c r="A4" s="1394" t="s">
        <v>1951</v>
      </c>
      <c r="B4" s="1393"/>
      <c r="C4" s="1393"/>
      <c r="D4" s="1393"/>
      <c r="E4" s="1393"/>
      <c r="F4" s="1395" t="s">
        <v>1009</v>
      </c>
      <c r="G4" s="1395"/>
      <c r="H4" s="1395"/>
      <c r="I4" s="1395"/>
      <c r="J4" s="1396" t="s">
        <v>1183</v>
      </c>
    </row>
    <row r="5" spans="1:10" s="190" customFormat="1" ht="19.5" customHeight="1" x14ac:dyDescent="0.25">
      <c r="A5" s="1394"/>
      <c r="B5" s="1056" t="s">
        <v>256</v>
      </c>
      <c r="C5" s="1056" t="s">
        <v>1184</v>
      </c>
      <c r="D5" s="1056" t="s">
        <v>256</v>
      </c>
      <c r="E5" s="1056" t="s">
        <v>1185</v>
      </c>
      <c r="F5" s="1056" t="s">
        <v>1</v>
      </c>
      <c r="G5" s="1056" t="s">
        <v>814</v>
      </c>
      <c r="H5" s="1056" t="s">
        <v>1133</v>
      </c>
      <c r="I5" s="1056" t="s">
        <v>1010</v>
      </c>
      <c r="J5" s="1397"/>
    </row>
    <row r="6" spans="1:10" ht="6.75" customHeight="1" x14ac:dyDescent="0.25">
      <c r="B6" s="578"/>
      <c r="C6" s="578"/>
      <c r="D6" s="578"/>
      <c r="F6" s="578"/>
      <c r="G6" s="578"/>
      <c r="H6" s="578"/>
      <c r="I6" s="578"/>
      <c r="J6" s="578"/>
    </row>
    <row r="7" spans="1:10" ht="11.15" customHeight="1" x14ac:dyDescent="0.25">
      <c r="A7" s="579" t="s">
        <v>6</v>
      </c>
      <c r="B7" s="580">
        <v>7857963.5669999998</v>
      </c>
      <c r="C7" s="580">
        <v>2214001.7999999998</v>
      </c>
      <c r="D7" s="580">
        <v>6165263.7400000002</v>
      </c>
      <c r="E7" s="580">
        <v>1504895.49</v>
      </c>
      <c r="F7" s="580">
        <v>1692699.8269999998</v>
      </c>
      <c r="G7" s="580">
        <v>408107.10599999997</v>
      </c>
      <c r="H7" s="580">
        <v>1284592.7209999999</v>
      </c>
      <c r="I7" s="580">
        <v>0</v>
      </c>
      <c r="J7" s="580">
        <v>709106.30999999994</v>
      </c>
    </row>
    <row r="8" spans="1:10" ht="11.15" customHeight="1" x14ac:dyDescent="0.25">
      <c r="A8" s="1049" t="s">
        <v>89</v>
      </c>
      <c r="B8" s="580">
        <v>999663.09600000002</v>
      </c>
      <c r="C8" s="580">
        <v>308684.152</v>
      </c>
      <c r="D8" s="582">
        <v>295890.02</v>
      </c>
      <c r="E8" s="582">
        <v>63771.374000000003</v>
      </c>
      <c r="F8" s="583">
        <v>703773.076</v>
      </c>
      <c r="G8" s="583">
        <v>49988.34</v>
      </c>
      <c r="H8" s="583">
        <v>653784.73600000003</v>
      </c>
      <c r="I8" s="583">
        <v>0</v>
      </c>
      <c r="J8" s="583">
        <v>244912.77799999999</v>
      </c>
    </row>
    <row r="9" spans="1:10" ht="11.15" customHeight="1" x14ac:dyDescent="0.25">
      <c r="A9" s="1049" t="s">
        <v>90</v>
      </c>
      <c r="B9" s="580">
        <v>0</v>
      </c>
      <c r="C9" s="580">
        <v>0</v>
      </c>
      <c r="D9" s="582">
        <v>0</v>
      </c>
      <c r="E9" s="582">
        <v>0</v>
      </c>
      <c r="F9" s="582">
        <v>0</v>
      </c>
      <c r="G9" s="582">
        <v>0</v>
      </c>
      <c r="H9" s="582">
        <v>0</v>
      </c>
      <c r="I9" s="582">
        <v>0</v>
      </c>
      <c r="J9" s="582">
        <v>0</v>
      </c>
    </row>
    <row r="10" spans="1:10" ht="11.15" customHeight="1" x14ac:dyDescent="0.25">
      <c r="A10" s="1049" t="s">
        <v>91</v>
      </c>
      <c r="B10" s="580">
        <v>1003021.004</v>
      </c>
      <c r="C10" s="580">
        <v>212037.30300000001</v>
      </c>
      <c r="D10" s="582">
        <v>1003021.004</v>
      </c>
      <c r="E10" s="582">
        <v>212037.30300000001</v>
      </c>
      <c r="F10" s="582">
        <v>0</v>
      </c>
      <c r="G10" s="582">
        <v>0</v>
      </c>
      <c r="H10" s="582">
        <v>0</v>
      </c>
      <c r="I10" s="582">
        <v>0</v>
      </c>
      <c r="J10" s="582">
        <v>0</v>
      </c>
    </row>
    <row r="11" spans="1:10" ht="11.15" customHeight="1" x14ac:dyDescent="0.25">
      <c r="A11" s="1049" t="s">
        <v>92</v>
      </c>
      <c r="B11" s="580">
        <v>0</v>
      </c>
      <c r="C11" s="580">
        <v>0</v>
      </c>
      <c r="D11" s="582">
        <v>0</v>
      </c>
      <c r="E11" s="582">
        <v>0</v>
      </c>
      <c r="F11" s="582">
        <v>0</v>
      </c>
      <c r="G11" s="582">
        <v>0</v>
      </c>
      <c r="H11" s="582">
        <v>0</v>
      </c>
      <c r="I11" s="582">
        <v>0</v>
      </c>
      <c r="J11" s="583">
        <v>0</v>
      </c>
    </row>
    <row r="12" spans="1:10" ht="11.15" customHeight="1" x14ac:dyDescent="0.25">
      <c r="A12" s="1049" t="s">
        <v>93</v>
      </c>
      <c r="B12" s="580">
        <v>0</v>
      </c>
      <c r="C12" s="580">
        <v>0</v>
      </c>
      <c r="D12" s="582">
        <v>0</v>
      </c>
      <c r="E12" s="582">
        <v>0</v>
      </c>
      <c r="F12" s="582">
        <v>0</v>
      </c>
      <c r="G12" s="582">
        <v>0</v>
      </c>
      <c r="H12" s="582">
        <v>0</v>
      </c>
      <c r="I12" s="582">
        <v>0</v>
      </c>
      <c r="J12" s="582">
        <v>0</v>
      </c>
    </row>
    <row r="13" spans="1:10" ht="11.15" customHeight="1" x14ac:dyDescent="0.25">
      <c r="A13" s="1049" t="s">
        <v>94</v>
      </c>
      <c r="B13" s="580">
        <v>187192.038</v>
      </c>
      <c r="C13" s="580">
        <v>43303.06</v>
      </c>
      <c r="D13" s="582">
        <v>124488.648</v>
      </c>
      <c r="E13" s="582">
        <v>25822.325000000001</v>
      </c>
      <c r="F13" s="582">
        <v>62703.39</v>
      </c>
      <c r="G13" s="582">
        <v>0</v>
      </c>
      <c r="H13" s="582">
        <v>62703.39</v>
      </c>
      <c r="I13" s="582">
        <v>0</v>
      </c>
      <c r="J13" s="582">
        <v>17480.735000000001</v>
      </c>
    </row>
    <row r="14" spans="1:10" ht="11.15" customHeight="1" x14ac:dyDescent="0.25">
      <c r="A14" s="1049" t="s">
        <v>95</v>
      </c>
      <c r="B14" s="580">
        <v>179794.948</v>
      </c>
      <c r="C14" s="580">
        <v>33460.864999999998</v>
      </c>
      <c r="D14" s="582">
        <v>179794.948</v>
      </c>
      <c r="E14" s="582">
        <v>33460.864999999998</v>
      </c>
      <c r="F14" s="582">
        <v>0</v>
      </c>
      <c r="G14" s="582">
        <v>0</v>
      </c>
      <c r="H14" s="582">
        <v>0</v>
      </c>
      <c r="I14" s="582">
        <v>0</v>
      </c>
      <c r="J14" s="582">
        <v>0</v>
      </c>
    </row>
    <row r="15" spans="1:10" ht="11.15" customHeight="1" x14ac:dyDescent="0.25">
      <c r="A15" s="1049" t="s">
        <v>96</v>
      </c>
      <c r="B15" s="580">
        <v>177939.40599999999</v>
      </c>
      <c r="C15" s="580">
        <v>52947.220999999998</v>
      </c>
      <c r="D15" s="582">
        <v>136003.56599999999</v>
      </c>
      <c r="E15" s="582">
        <v>38169.591</v>
      </c>
      <c r="F15" s="582">
        <v>41935.839999999997</v>
      </c>
      <c r="G15" s="582">
        <v>9474.39</v>
      </c>
      <c r="H15" s="582">
        <v>32461.45</v>
      </c>
      <c r="I15" s="582">
        <v>0</v>
      </c>
      <c r="J15" s="582">
        <v>14777.63</v>
      </c>
    </row>
    <row r="16" spans="1:10" ht="11.15" customHeight="1" x14ac:dyDescent="0.25">
      <c r="A16" s="1049" t="s">
        <v>97</v>
      </c>
      <c r="B16" s="580">
        <v>792299.47699999996</v>
      </c>
      <c r="C16" s="580">
        <v>120872.319</v>
      </c>
      <c r="D16" s="582">
        <v>792299.47699999996</v>
      </c>
      <c r="E16" s="582">
        <v>120872.319</v>
      </c>
      <c r="F16" s="582">
        <v>0</v>
      </c>
      <c r="G16" s="582">
        <v>0</v>
      </c>
      <c r="H16" s="582">
        <v>0</v>
      </c>
      <c r="I16" s="582">
        <v>0</v>
      </c>
      <c r="J16" s="582">
        <v>0</v>
      </c>
    </row>
    <row r="17" spans="1:10" ht="11.15" customHeight="1" x14ac:dyDescent="0.25">
      <c r="A17" s="1049" t="s">
        <v>98</v>
      </c>
      <c r="B17" s="580">
        <v>1121690.8900000001</v>
      </c>
      <c r="C17" s="580">
        <v>188753.872</v>
      </c>
      <c r="D17" s="582">
        <v>806657.83600000001</v>
      </c>
      <c r="E17" s="582">
        <v>39874.815000000002</v>
      </c>
      <c r="F17" s="582">
        <v>315033.054</v>
      </c>
      <c r="G17" s="582">
        <v>133852.663</v>
      </c>
      <c r="H17" s="582">
        <v>181180.391</v>
      </c>
      <c r="I17" s="582">
        <v>0</v>
      </c>
      <c r="J17" s="582">
        <v>148879.057</v>
      </c>
    </row>
    <row r="18" spans="1:10" ht="11.15" customHeight="1" x14ac:dyDescent="0.25">
      <c r="A18" s="1049" t="s">
        <v>1136</v>
      </c>
      <c r="B18" s="580">
        <v>0</v>
      </c>
      <c r="C18" s="580">
        <v>0</v>
      </c>
      <c r="D18" s="584">
        <v>0</v>
      </c>
      <c r="E18" s="584">
        <v>0</v>
      </c>
      <c r="F18" s="582">
        <v>0</v>
      </c>
      <c r="G18" s="582">
        <v>0</v>
      </c>
      <c r="H18" s="582">
        <v>0</v>
      </c>
      <c r="I18" s="582">
        <v>0</v>
      </c>
      <c r="J18" s="582">
        <v>0</v>
      </c>
    </row>
    <row r="19" spans="1:10" ht="11.15" customHeight="1" x14ac:dyDescent="0.25">
      <c r="A19" s="1049" t="s">
        <v>100</v>
      </c>
      <c r="B19" s="580">
        <v>174397.37400000001</v>
      </c>
      <c r="C19" s="580">
        <v>20839.936000000002</v>
      </c>
      <c r="D19" s="582">
        <v>165614.6</v>
      </c>
      <c r="E19" s="582">
        <v>7427.8519999999999</v>
      </c>
      <c r="F19" s="582">
        <v>8782.7739999999994</v>
      </c>
      <c r="G19" s="582">
        <v>0</v>
      </c>
      <c r="H19" s="582">
        <v>8782.7739999999994</v>
      </c>
      <c r="I19" s="582">
        <v>0</v>
      </c>
      <c r="J19" s="582">
        <v>13412.084000000001</v>
      </c>
    </row>
    <row r="20" spans="1:10" ht="11.15" customHeight="1" x14ac:dyDescent="0.25">
      <c r="A20" s="1049" t="s">
        <v>101</v>
      </c>
      <c r="B20" s="580">
        <v>0</v>
      </c>
      <c r="C20" s="580">
        <v>0</v>
      </c>
      <c r="D20" s="582">
        <v>0</v>
      </c>
      <c r="E20" s="582">
        <v>0</v>
      </c>
      <c r="F20" s="582">
        <v>0</v>
      </c>
      <c r="G20" s="582">
        <v>0</v>
      </c>
      <c r="H20" s="582">
        <v>0</v>
      </c>
      <c r="I20" s="582">
        <v>0</v>
      </c>
      <c r="J20" s="582">
        <v>0</v>
      </c>
    </row>
    <row r="21" spans="1:10" ht="11.15" customHeight="1" x14ac:dyDescent="0.25">
      <c r="A21" s="1049" t="s">
        <v>102</v>
      </c>
      <c r="B21" s="580">
        <v>221017.46000000002</v>
      </c>
      <c r="C21" s="580">
        <v>63150.678999999996</v>
      </c>
      <c r="D21" s="584">
        <v>67426</v>
      </c>
      <c r="E21" s="584">
        <v>600.24400000000003</v>
      </c>
      <c r="F21" s="582">
        <v>153591.46000000002</v>
      </c>
      <c r="G21" s="582">
        <v>59173.86</v>
      </c>
      <c r="H21" s="585">
        <v>94417.600000000006</v>
      </c>
      <c r="I21" s="585">
        <v>0</v>
      </c>
      <c r="J21" s="585">
        <v>62550.434999999998</v>
      </c>
    </row>
    <row r="22" spans="1:10" ht="11.15" customHeight="1" x14ac:dyDescent="0.25">
      <c r="A22" s="1049" t="s">
        <v>103</v>
      </c>
      <c r="B22" s="580">
        <v>0</v>
      </c>
      <c r="C22" s="580">
        <v>0</v>
      </c>
      <c r="D22" s="582">
        <v>0</v>
      </c>
      <c r="E22" s="582">
        <v>0</v>
      </c>
      <c r="F22" s="582">
        <v>0</v>
      </c>
      <c r="G22" s="582">
        <v>0</v>
      </c>
      <c r="H22" s="582">
        <v>0</v>
      </c>
      <c r="I22" s="582">
        <v>0</v>
      </c>
      <c r="J22" s="582">
        <v>0</v>
      </c>
    </row>
    <row r="23" spans="1:10" ht="11.15" customHeight="1" x14ac:dyDescent="0.25">
      <c r="A23" s="1049" t="s">
        <v>104</v>
      </c>
      <c r="B23" s="580">
        <v>9454</v>
      </c>
      <c r="C23" s="580">
        <v>3105.5830000000001</v>
      </c>
      <c r="D23" s="582">
        <v>2502.6219999999998</v>
      </c>
      <c r="E23" s="582">
        <v>763.904</v>
      </c>
      <c r="F23" s="582">
        <v>6951.3779999999997</v>
      </c>
      <c r="G23" s="582">
        <v>3844.1309999999999</v>
      </c>
      <c r="H23" s="582">
        <v>3107.2469999999998</v>
      </c>
      <c r="I23" s="582">
        <v>0</v>
      </c>
      <c r="J23" s="582">
        <v>2341.6790000000001</v>
      </c>
    </row>
    <row r="24" spans="1:10" ht="11.15" customHeight="1" x14ac:dyDescent="0.25">
      <c r="A24" s="1049" t="s">
        <v>105</v>
      </c>
      <c r="B24" s="580">
        <v>0</v>
      </c>
      <c r="C24" s="580">
        <v>0</v>
      </c>
      <c r="D24" s="582">
        <v>0</v>
      </c>
      <c r="E24" s="582">
        <v>0</v>
      </c>
      <c r="F24" s="582">
        <v>0</v>
      </c>
      <c r="G24" s="582">
        <v>0</v>
      </c>
      <c r="H24" s="582">
        <v>0</v>
      </c>
      <c r="I24" s="582">
        <v>0</v>
      </c>
      <c r="J24" s="582">
        <v>0</v>
      </c>
    </row>
    <row r="25" spans="1:10" ht="11.15" customHeight="1" x14ac:dyDescent="0.25">
      <c r="A25" s="1049" t="s">
        <v>106</v>
      </c>
      <c r="B25" s="580">
        <v>0</v>
      </c>
      <c r="C25" s="580">
        <v>0</v>
      </c>
      <c r="D25" s="582">
        <v>0</v>
      </c>
      <c r="E25" s="582">
        <v>0</v>
      </c>
      <c r="F25" s="582">
        <v>0</v>
      </c>
      <c r="G25" s="582">
        <v>0</v>
      </c>
      <c r="H25" s="582">
        <v>0</v>
      </c>
      <c r="I25" s="582">
        <v>0</v>
      </c>
      <c r="J25" s="582">
        <v>0</v>
      </c>
    </row>
    <row r="26" spans="1:10" ht="11.15" customHeight="1" x14ac:dyDescent="0.25">
      <c r="A26" s="1049" t="s">
        <v>107</v>
      </c>
      <c r="B26" s="580">
        <v>2991493.8739999998</v>
      </c>
      <c r="C26" s="580">
        <v>1166846.81</v>
      </c>
      <c r="D26" s="582">
        <v>2591565.0189999999</v>
      </c>
      <c r="E26" s="582">
        <v>962094.89800000004</v>
      </c>
      <c r="F26" s="582">
        <v>399928.85499999998</v>
      </c>
      <c r="G26" s="582">
        <v>151773.72200000001</v>
      </c>
      <c r="H26" s="582">
        <v>248155.133</v>
      </c>
      <c r="I26" s="582">
        <v>0</v>
      </c>
      <c r="J26" s="582">
        <v>204751.91200000001</v>
      </c>
    </row>
    <row r="27" spans="1:10" ht="11.15" customHeight="1" x14ac:dyDescent="0.25">
      <c r="A27" s="1049" t="s">
        <v>108</v>
      </c>
      <c r="B27" s="580">
        <v>0</v>
      </c>
      <c r="C27" s="580">
        <v>0</v>
      </c>
      <c r="D27" s="584">
        <v>0</v>
      </c>
      <c r="E27" s="584">
        <v>0</v>
      </c>
      <c r="F27" s="584">
        <v>0</v>
      </c>
      <c r="G27" s="584">
        <v>0</v>
      </c>
      <c r="H27" s="584">
        <v>0</v>
      </c>
      <c r="I27" s="584">
        <v>0</v>
      </c>
      <c r="J27" s="584">
        <v>0</v>
      </c>
    </row>
    <row r="28" spans="1:10" ht="4.5" customHeight="1" thickBot="1" x14ac:dyDescent="0.35">
      <c r="A28" s="586"/>
      <c r="B28" s="587"/>
      <c r="C28" s="587"/>
      <c r="D28" s="588"/>
      <c r="E28" s="588"/>
      <c r="F28" s="588"/>
      <c r="G28" s="588"/>
      <c r="H28" s="588"/>
      <c r="I28" s="588"/>
      <c r="J28" s="588"/>
    </row>
    <row r="29" spans="1:10" s="590" customFormat="1" ht="11.25" customHeight="1" thickTop="1" x14ac:dyDescent="0.2">
      <c r="A29" s="589" t="s">
        <v>1011</v>
      </c>
      <c r="B29" s="589"/>
      <c r="C29" s="589"/>
      <c r="D29" s="589"/>
      <c r="E29" s="589"/>
      <c r="F29" s="589"/>
      <c r="G29" s="589"/>
      <c r="H29" s="589"/>
      <c r="I29" s="589"/>
    </row>
    <row r="30" spans="1:10" s="590" customFormat="1" ht="11.25" customHeight="1" x14ac:dyDescent="0.2">
      <c r="A30" s="591" t="s">
        <v>2135</v>
      </c>
      <c r="B30" s="589"/>
      <c r="C30" s="589"/>
      <c r="D30" s="589"/>
      <c r="F30" s="589"/>
      <c r="G30" s="589"/>
      <c r="H30" s="589"/>
      <c r="I30" s="589"/>
    </row>
    <row r="31" spans="1:10" x14ac:dyDescent="0.25">
      <c r="A31" s="591"/>
    </row>
  </sheetData>
  <mergeCells count="7">
    <mergeCell ref="A1:J1"/>
    <mergeCell ref="B3:C4"/>
    <mergeCell ref="D3:E4"/>
    <mergeCell ref="F3:J3"/>
    <mergeCell ref="A4:A5"/>
    <mergeCell ref="F4:I4"/>
    <mergeCell ref="J4:J5"/>
  </mergeCell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Sheet92"/>
  <dimension ref="A1:H80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2.453125" style="126" customWidth="1"/>
    <col min="2" max="2" width="9.453125" style="126" bestFit="1" customWidth="1"/>
    <col min="3" max="4" width="8.453125" style="126" customWidth="1"/>
    <col min="5" max="5" width="9" style="126" customWidth="1"/>
    <col min="6" max="8" width="9.453125" style="126" customWidth="1"/>
    <col min="9" max="16384" width="12.54296875" style="126"/>
  </cols>
  <sheetData>
    <row r="1" spans="1:8" ht="28.4" customHeight="1" x14ac:dyDescent="0.2">
      <c r="A1" s="1577" t="s">
        <v>1498</v>
      </c>
      <c r="B1" s="1577"/>
      <c r="C1" s="1577"/>
      <c r="D1" s="1577"/>
      <c r="E1" s="1577"/>
      <c r="F1" s="1577"/>
      <c r="G1" s="1577"/>
      <c r="H1" s="1577"/>
    </row>
    <row r="2" spans="1:8" ht="10.5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14" t="s">
        <v>816</v>
      </c>
      <c r="B3" s="1601" t="s">
        <v>1</v>
      </c>
      <c r="C3" s="1601" t="s">
        <v>794</v>
      </c>
      <c r="D3" s="1601" t="s">
        <v>795</v>
      </c>
      <c r="E3" s="1601" t="s">
        <v>796</v>
      </c>
      <c r="F3" s="1601" t="s">
        <v>819</v>
      </c>
      <c r="G3" s="1401"/>
      <c r="H3" s="1602" t="s">
        <v>798</v>
      </c>
    </row>
    <row r="4" spans="1:8" ht="20.149999999999999" customHeight="1" x14ac:dyDescent="0.2">
      <c r="A4" s="307" t="s">
        <v>823</v>
      </c>
      <c r="B4" s="1609"/>
      <c r="C4" s="1609"/>
      <c r="D4" s="1609"/>
      <c r="E4" s="1609"/>
      <c r="F4" s="1061" t="s">
        <v>824</v>
      </c>
      <c r="G4" s="1061" t="s">
        <v>825</v>
      </c>
      <c r="H4" s="1610"/>
    </row>
    <row r="5" spans="1:8" ht="5.15" customHeight="1" x14ac:dyDescent="0.2">
      <c r="A5" s="318"/>
      <c r="B5" s="319"/>
      <c r="C5" s="319"/>
      <c r="D5" s="319"/>
      <c r="E5" s="319"/>
      <c r="F5" s="320"/>
      <c r="G5" s="320"/>
      <c r="H5" s="319"/>
    </row>
    <row r="6" spans="1:8" s="160" customFormat="1" ht="9" customHeight="1" x14ac:dyDescent="0.2">
      <c r="A6" s="315" t="s">
        <v>6</v>
      </c>
      <c r="B6" s="1202">
        <v>27271541</v>
      </c>
      <c r="C6" s="135">
        <v>5366217</v>
      </c>
      <c r="D6" s="135">
        <v>3295601</v>
      </c>
      <c r="E6" s="135">
        <v>14937130</v>
      </c>
      <c r="F6" s="135">
        <v>316511</v>
      </c>
      <c r="G6" s="135">
        <v>374469</v>
      </c>
      <c r="H6" s="135">
        <v>2981613</v>
      </c>
    </row>
    <row r="7" spans="1:8" s="160" customFormat="1" ht="9" customHeight="1" x14ac:dyDescent="0.2">
      <c r="A7" s="176" t="s">
        <v>8</v>
      </c>
      <c r="B7" s="1202">
        <v>13975384</v>
      </c>
      <c r="C7" s="1202">
        <v>3127895</v>
      </c>
      <c r="D7" s="1202">
        <v>2958111</v>
      </c>
      <c r="E7" s="1202">
        <v>5047395</v>
      </c>
      <c r="F7" s="1202">
        <v>284050</v>
      </c>
      <c r="G7" s="1202">
        <v>374275</v>
      </c>
      <c r="H7" s="1202">
        <v>2183658</v>
      </c>
    </row>
    <row r="8" spans="1:8" s="160" customFormat="1" ht="9" customHeight="1" x14ac:dyDescent="0.2">
      <c r="A8" s="169" t="s">
        <v>826</v>
      </c>
      <c r="B8" s="1130">
        <v>10011655</v>
      </c>
      <c r="C8" s="1130">
        <v>2276792</v>
      </c>
      <c r="D8" s="1130">
        <v>2277898</v>
      </c>
      <c r="E8" s="1130">
        <v>3657797</v>
      </c>
      <c r="F8" s="1130">
        <v>235248</v>
      </c>
      <c r="G8" s="1130">
        <v>374275</v>
      </c>
      <c r="H8" s="1130">
        <v>1189645</v>
      </c>
    </row>
    <row r="9" spans="1:8" s="160" customFormat="1" ht="9" customHeight="1" x14ac:dyDescent="0.2">
      <c r="A9" s="316" t="s">
        <v>56</v>
      </c>
      <c r="B9" s="1130">
        <v>388632</v>
      </c>
      <c r="C9" s="1130">
        <v>6702</v>
      </c>
      <c r="D9" s="1130">
        <v>34631</v>
      </c>
      <c r="E9" s="1130">
        <v>86648</v>
      </c>
      <c r="F9" s="1130">
        <v>145221</v>
      </c>
      <c r="G9" s="1130">
        <v>0</v>
      </c>
      <c r="H9" s="1130">
        <v>115430</v>
      </c>
    </row>
    <row r="10" spans="1:8" s="160" customFormat="1" ht="9" customHeight="1" x14ac:dyDescent="0.2">
      <c r="A10" s="316" t="s">
        <v>58</v>
      </c>
      <c r="B10" s="1130">
        <v>809251</v>
      </c>
      <c r="C10" s="1130">
        <v>367426</v>
      </c>
      <c r="D10" s="1130">
        <v>20682</v>
      </c>
      <c r="E10" s="1130">
        <v>389020</v>
      </c>
      <c r="F10" s="1130">
        <v>12196</v>
      </c>
      <c r="G10" s="1130">
        <v>2425</v>
      </c>
      <c r="H10" s="1130">
        <v>17502</v>
      </c>
    </row>
    <row r="11" spans="1:8" s="160" customFormat="1" ht="9" customHeight="1" x14ac:dyDescent="0.2">
      <c r="A11" s="316" t="s">
        <v>59</v>
      </c>
      <c r="B11" s="1130">
        <v>22444</v>
      </c>
      <c r="C11" s="1130">
        <v>4000</v>
      </c>
      <c r="D11" s="1130">
        <v>16916</v>
      </c>
      <c r="E11" s="1130">
        <v>1528</v>
      </c>
      <c r="F11" s="1130">
        <v>0</v>
      </c>
      <c r="G11" s="1130">
        <v>0</v>
      </c>
      <c r="H11" s="1130">
        <v>0</v>
      </c>
    </row>
    <row r="12" spans="1:8" s="160" customFormat="1" ht="9" customHeight="1" x14ac:dyDescent="0.2">
      <c r="A12" s="316" t="s">
        <v>60</v>
      </c>
      <c r="B12" s="1130">
        <v>33958</v>
      </c>
      <c r="C12" s="1130">
        <v>28301</v>
      </c>
      <c r="D12" s="1130">
        <v>0</v>
      </c>
      <c r="E12" s="1130">
        <v>5480</v>
      </c>
      <c r="F12" s="1130">
        <v>177</v>
      </c>
      <c r="G12" s="1130">
        <v>0</v>
      </c>
      <c r="H12" s="1130">
        <v>0</v>
      </c>
    </row>
    <row r="13" spans="1:8" s="160" customFormat="1" ht="9" customHeight="1" x14ac:dyDescent="0.2">
      <c r="A13" s="316" t="s">
        <v>61</v>
      </c>
      <c r="B13" s="1130">
        <v>1118</v>
      </c>
      <c r="C13" s="1130">
        <v>0</v>
      </c>
      <c r="D13" s="1130">
        <v>0</v>
      </c>
      <c r="E13" s="1130">
        <v>1118</v>
      </c>
      <c r="F13" s="1130">
        <v>0</v>
      </c>
      <c r="G13" s="1130">
        <v>0</v>
      </c>
      <c r="H13" s="1130">
        <v>0</v>
      </c>
    </row>
    <row r="14" spans="1:8" s="160" customFormat="1" ht="9" customHeight="1" x14ac:dyDescent="0.2">
      <c r="A14" s="316" t="s">
        <v>62</v>
      </c>
      <c r="B14" s="1130">
        <v>236345</v>
      </c>
      <c r="C14" s="1130"/>
      <c r="D14" s="1130">
        <v>186035</v>
      </c>
      <c r="E14" s="1130">
        <v>9618</v>
      </c>
      <c r="F14" s="1130">
        <v>0</v>
      </c>
      <c r="G14" s="1130">
        <v>0</v>
      </c>
      <c r="H14" s="1130">
        <v>40692</v>
      </c>
    </row>
    <row r="15" spans="1:8" s="160" customFormat="1" ht="9" customHeight="1" x14ac:dyDescent="0.2">
      <c r="A15" s="316" t="s">
        <v>64</v>
      </c>
      <c r="B15" s="1130">
        <v>1307</v>
      </c>
      <c r="C15" s="1130">
        <v>0</v>
      </c>
      <c r="D15" s="1130">
        <v>0</v>
      </c>
      <c r="E15" s="1130">
        <v>73</v>
      </c>
      <c r="F15" s="1130">
        <v>1234</v>
      </c>
      <c r="G15" s="1130">
        <v>0</v>
      </c>
      <c r="H15" s="1130">
        <v>0</v>
      </c>
    </row>
    <row r="16" spans="1:8" s="160" customFormat="1" ht="9" customHeight="1" x14ac:dyDescent="0.2">
      <c r="A16" s="316" t="s">
        <v>65</v>
      </c>
      <c r="B16" s="1130">
        <v>2428282</v>
      </c>
      <c r="C16" s="1130">
        <v>509580</v>
      </c>
      <c r="D16" s="1130">
        <v>637849</v>
      </c>
      <c r="E16" s="1130">
        <v>1218069</v>
      </c>
      <c r="F16" s="1130">
        <v>9842</v>
      </c>
      <c r="G16" s="1130">
        <v>0</v>
      </c>
      <c r="H16" s="1130">
        <v>52942</v>
      </c>
    </row>
    <row r="17" spans="1:8" s="160" customFormat="1" ht="9" customHeight="1" x14ac:dyDescent="0.2">
      <c r="A17" s="316" t="s">
        <v>66</v>
      </c>
      <c r="B17" s="1130">
        <v>49870</v>
      </c>
      <c r="C17" s="1130">
        <v>0</v>
      </c>
      <c r="D17" s="1130">
        <v>0</v>
      </c>
      <c r="E17" s="1130">
        <v>66</v>
      </c>
      <c r="F17" s="1130">
        <v>0</v>
      </c>
      <c r="G17" s="1130">
        <v>0</v>
      </c>
      <c r="H17" s="1130">
        <v>49804</v>
      </c>
    </row>
    <row r="18" spans="1:8" s="160" customFormat="1" ht="9" customHeight="1" x14ac:dyDescent="0.2">
      <c r="A18" s="316" t="s">
        <v>67</v>
      </c>
      <c r="B18" s="1130">
        <v>396515</v>
      </c>
      <c r="C18" s="1130">
        <v>146911</v>
      </c>
      <c r="D18" s="1130">
        <v>187722</v>
      </c>
      <c r="E18" s="1130">
        <v>1830</v>
      </c>
      <c r="F18" s="1130">
        <v>0</v>
      </c>
      <c r="G18" s="1130">
        <v>0</v>
      </c>
      <c r="H18" s="1130">
        <v>60052</v>
      </c>
    </row>
    <row r="19" spans="1:8" s="160" customFormat="1" ht="9" customHeight="1" x14ac:dyDescent="0.2">
      <c r="A19" s="316" t="s">
        <v>68</v>
      </c>
      <c r="B19" s="1130">
        <v>636269</v>
      </c>
      <c r="C19" s="1130">
        <v>122905</v>
      </c>
      <c r="D19" s="1130">
        <v>145664</v>
      </c>
      <c r="E19" s="1130">
        <v>241291</v>
      </c>
      <c r="F19" s="1130">
        <v>0</v>
      </c>
      <c r="G19" s="1130">
        <v>0</v>
      </c>
      <c r="H19" s="1130">
        <v>126409</v>
      </c>
    </row>
    <row r="20" spans="1:8" s="160" customFormat="1" ht="9" customHeight="1" x14ac:dyDescent="0.2">
      <c r="A20" s="316" t="s">
        <v>69</v>
      </c>
      <c r="B20" s="1130">
        <v>232396</v>
      </c>
      <c r="C20" s="1130">
        <v>32046</v>
      </c>
      <c r="D20" s="1130">
        <v>20700</v>
      </c>
      <c r="E20" s="1130">
        <v>173154</v>
      </c>
      <c r="F20" s="1130">
        <v>2439</v>
      </c>
      <c r="G20" s="1130">
        <v>0</v>
      </c>
      <c r="H20" s="1130">
        <v>4057</v>
      </c>
    </row>
    <row r="21" spans="1:8" s="160" customFormat="1" ht="9" customHeight="1" x14ac:dyDescent="0.2">
      <c r="A21" s="316" t="s">
        <v>71</v>
      </c>
      <c r="B21" s="1130">
        <v>300263</v>
      </c>
      <c r="C21" s="1130">
        <v>4770</v>
      </c>
      <c r="D21" s="1130">
        <v>68022</v>
      </c>
      <c r="E21" s="1130">
        <v>120273</v>
      </c>
      <c r="F21" s="1130">
        <v>7027</v>
      </c>
      <c r="G21" s="1130">
        <v>0</v>
      </c>
      <c r="H21" s="1130">
        <v>100171</v>
      </c>
    </row>
    <row r="22" spans="1:8" s="160" customFormat="1" ht="9" customHeight="1" x14ac:dyDescent="0.2">
      <c r="A22" s="316" t="s">
        <v>72</v>
      </c>
      <c r="B22" s="1130">
        <v>939257</v>
      </c>
      <c r="C22" s="1130">
        <v>0</v>
      </c>
      <c r="D22" s="1130">
        <v>565273</v>
      </c>
      <c r="E22" s="1130">
        <v>276770</v>
      </c>
      <c r="F22" s="1130">
        <v>43651</v>
      </c>
      <c r="G22" s="1130">
        <v>0</v>
      </c>
      <c r="H22" s="1130">
        <v>53563</v>
      </c>
    </row>
    <row r="23" spans="1:8" s="160" customFormat="1" ht="9" customHeight="1" x14ac:dyDescent="0.2">
      <c r="A23" s="316" t="s">
        <v>73</v>
      </c>
      <c r="B23" s="1130">
        <v>942</v>
      </c>
      <c r="C23" s="1130">
        <v>0</v>
      </c>
      <c r="D23" s="1130">
        <v>0</v>
      </c>
      <c r="E23" s="1130">
        <v>942</v>
      </c>
      <c r="F23" s="1130">
        <v>0</v>
      </c>
      <c r="G23" s="1130">
        <v>0</v>
      </c>
      <c r="H23" s="1130">
        <v>0</v>
      </c>
    </row>
    <row r="24" spans="1:8" s="160" customFormat="1" ht="9" customHeight="1" x14ac:dyDescent="0.2">
      <c r="A24" s="316" t="s">
        <v>74</v>
      </c>
      <c r="B24" s="1130">
        <v>27519</v>
      </c>
      <c r="C24" s="1130">
        <v>0</v>
      </c>
      <c r="D24" s="1130">
        <v>0</v>
      </c>
      <c r="E24" s="1130">
        <v>2050</v>
      </c>
      <c r="F24" s="1130">
        <v>0</v>
      </c>
      <c r="G24" s="1130">
        <v>0</v>
      </c>
      <c r="H24" s="1130">
        <v>25469</v>
      </c>
    </row>
    <row r="25" spans="1:8" s="160" customFormat="1" ht="9" customHeight="1" x14ac:dyDescent="0.2">
      <c r="A25" s="316" t="s">
        <v>76</v>
      </c>
      <c r="B25" s="1130">
        <v>3293</v>
      </c>
      <c r="C25" s="1130">
        <v>0</v>
      </c>
      <c r="D25" s="1130">
        <v>0</v>
      </c>
      <c r="E25" s="1130">
        <v>3270</v>
      </c>
      <c r="F25" s="1130">
        <v>23</v>
      </c>
      <c r="G25" s="1130">
        <v>0</v>
      </c>
      <c r="H25" s="1130">
        <v>0</v>
      </c>
    </row>
    <row r="26" spans="1:8" s="160" customFormat="1" ht="9" customHeight="1" x14ac:dyDescent="0.2">
      <c r="A26" s="316" t="s">
        <v>1144</v>
      </c>
      <c r="B26" s="1130">
        <v>3098431</v>
      </c>
      <c r="C26" s="1130">
        <v>1054151</v>
      </c>
      <c r="D26" s="1130">
        <v>284633</v>
      </c>
      <c r="E26" s="1130">
        <v>1086274</v>
      </c>
      <c r="F26" s="1130">
        <v>13438</v>
      </c>
      <c r="G26" s="1130">
        <v>371850</v>
      </c>
      <c r="H26" s="1130">
        <v>288085</v>
      </c>
    </row>
    <row r="27" spans="1:8" s="160" customFormat="1" ht="9" customHeight="1" x14ac:dyDescent="0.2">
      <c r="A27" s="316" t="s">
        <v>78</v>
      </c>
      <c r="B27" s="1130">
        <v>125196</v>
      </c>
      <c r="C27" s="1130">
        <v>0</v>
      </c>
      <c r="D27" s="1130">
        <v>0</v>
      </c>
      <c r="E27" s="1130">
        <v>18244</v>
      </c>
      <c r="F27" s="1130">
        <v>0</v>
      </c>
      <c r="G27" s="1130">
        <v>0</v>
      </c>
      <c r="H27" s="1130">
        <v>106952</v>
      </c>
    </row>
    <row r="28" spans="1:8" s="160" customFormat="1" ht="9" customHeight="1" x14ac:dyDescent="0.2">
      <c r="A28" s="316" t="s">
        <v>80</v>
      </c>
      <c r="B28" s="1130">
        <v>6747</v>
      </c>
      <c r="C28" s="1130">
        <v>0</v>
      </c>
      <c r="D28" s="1130">
        <v>0</v>
      </c>
      <c r="E28" s="1130">
        <v>2443</v>
      </c>
      <c r="F28" s="1130">
        <v>0</v>
      </c>
      <c r="G28" s="1130">
        <v>0</v>
      </c>
      <c r="H28" s="1130">
        <v>4304</v>
      </c>
    </row>
    <row r="29" spans="1:8" s="160" customFormat="1" ht="9" customHeight="1" x14ac:dyDescent="0.2">
      <c r="A29" s="316" t="s">
        <v>81</v>
      </c>
      <c r="B29" s="1130">
        <v>273620</v>
      </c>
      <c r="C29" s="1130">
        <v>0</v>
      </c>
      <c r="D29" s="1130">
        <v>109771</v>
      </c>
      <c r="E29" s="1130">
        <v>19636</v>
      </c>
      <c r="F29" s="1130">
        <v>0</v>
      </c>
      <c r="G29" s="1130">
        <v>0</v>
      </c>
      <c r="H29" s="1130">
        <v>144213</v>
      </c>
    </row>
    <row r="30" spans="1:8" s="160" customFormat="1" ht="9" customHeight="1" x14ac:dyDescent="0.2">
      <c r="A30" s="169" t="s">
        <v>1917</v>
      </c>
      <c r="B30" s="1130">
        <v>347</v>
      </c>
      <c r="C30" s="1130">
        <v>0</v>
      </c>
      <c r="D30" s="1130"/>
      <c r="E30" s="1130">
        <v>347</v>
      </c>
      <c r="F30" s="1130">
        <v>0</v>
      </c>
      <c r="G30" s="1130">
        <v>0</v>
      </c>
      <c r="H30" s="1130">
        <v>0</v>
      </c>
    </row>
    <row r="31" spans="1:8" s="160" customFormat="1" ht="9" customHeight="1" x14ac:dyDescent="0.2">
      <c r="A31" s="169" t="s">
        <v>11</v>
      </c>
      <c r="B31" s="1130">
        <v>828540</v>
      </c>
      <c r="C31" s="1130">
        <v>828540</v>
      </c>
      <c r="D31" s="1130">
        <v>0</v>
      </c>
      <c r="E31" s="1130">
        <v>0</v>
      </c>
      <c r="F31" s="1130">
        <v>0</v>
      </c>
      <c r="G31" s="1130">
        <v>0</v>
      </c>
      <c r="H31" s="1130">
        <v>0</v>
      </c>
    </row>
    <row r="32" spans="1:8" s="160" customFormat="1" ht="9" customHeight="1" x14ac:dyDescent="0.2">
      <c r="A32" s="169" t="s">
        <v>39</v>
      </c>
      <c r="B32" s="1130">
        <v>3011</v>
      </c>
      <c r="C32" s="1130">
        <v>0</v>
      </c>
      <c r="D32" s="1130">
        <v>0</v>
      </c>
      <c r="E32" s="1130">
        <v>0</v>
      </c>
      <c r="F32" s="1130">
        <v>0</v>
      </c>
      <c r="G32" s="1130">
        <v>0</v>
      </c>
      <c r="H32" s="1130">
        <v>3011</v>
      </c>
    </row>
    <row r="33" spans="1:8" s="160" customFormat="1" ht="9" customHeight="1" x14ac:dyDescent="0.2">
      <c r="A33" s="169" t="s">
        <v>40</v>
      </c>
      <c r="B33" s="1130">
        <v>157691</v>
      </c>
      <c r="C33" s="1130">
        <v>0</v>
      </c>
      <c r="D33" s="1130">
        <v>110958</v>
      </c>
      <c r="E33" s="1130">
        <v>1854</v>
      </c>
      <c r="F33" s="1130">
        <v>0</v>
      </c>
      <c r="G33" s="1130">
        <v>0</v>
      </c>
      <c r="H33" s="1130">
        <v>44879</v>
      </c>
    </row>
    <row r="34" spans="1:8" s="160" customFormat="1" ht="9" customHeight="1" x14ac:dyDescent="0.2">
      <c r="A34" s="169" t="s">
        <v>79</v>
      </c>
      <c r="B34" s="1130">
        <v>2440959</v>
      </c>
      <c r="C34" s="1130">
        <v>4675</v>
      </c>
      <c r="D34" s="1130">
        <v>489604</v>
      </c>
      <c r="E34" s="1130">
        <v>1143340</v>
      </c>
      <c r="F34" s="1130">
        <v>38488</v>
      </c>
      <c r="G34" s="1130">
        <v>0</v>
      </c>
      <c r="H34" s="1130">
        <v>764852</v>
      </c>
    </row>
    <row r="35" spans="1:8" s="160" customFormat="1" ht="9" customHeight="1" x14ac:dyDescent="0.2">
      <c r="A35" s="169" t="s">
        <v>12</v>
      </c>
      <c r="B35" s="1130">
        <v>524</v>
      </c>
      <c r="C35" s="1130">
        <v>0</v>
      </c>
      <c r="D35" s="1130">
        <v>0</v>
      </c>
      <c r="E35" s="1130">
        <v>524</v>
      </c>
      <c r="F35" s="1130">
        <v>0</v>
      </c>
      <c r="G35" s="1130">
        <v>0</v>
      </c>
      <c r="H35" s="1130">
        <v>0</v>
      </c>
    </row>
    <row r="36" spans="1:8" s="160" customFormat="1" ht="9" customHeight="1" x14ac:dyDescent="0.2">
      <c r="A36" s="169" t="s">
        <v>13</v>
      </c>
      <c r="B36" s="688">
        <v>529681</v>
      </c>
      <c r="C36" s="688">
        <v>17888</v>
      </c>
      <c r="D36" s="688">
        <v>76700</v>
      </c>
      <c r="E36" s="688">
        <v>243508</v>
      </c>
      <c r="F36" s="688">
        <v>10314</v>
      </c>
      <c r="G36" s="688">
        <v>0</v>
      </c>
      <c r="H36" s="688">
        <v>181271</v>
      </c>
    </row>
    <row r="37" spans="1:8" s="160" customFormat="1" ht="9" customHeight="1" x14ac:dyDescent="0.2">
      <c r="A37" s="169" t="s">
        <v>14</v>
      </c>
      <c r="B37" s="1130">
        <v>2976</v>
      </c>
      <c r="C37" s="1130">
        <v>0</v>
      </c>
      <c r="D37" s="1130">
        <v>2951</v>
      </c>
      <c r="E37" s="1130">
        <v>25</v>
      </c>
      <c r="F37" s="1130">
        <v>0</v>
      </c>
      <c r="G37" s="1130">
        <v>0</v>
      </c>
      <c r="H37" s="1130">
        <v>0</v>
      </c>
    </row>
    <row r="38" spans="1:8" s="160" customFormat="1" ht="9" customHeight="1" x14ac:dyDescent="0.2">
      <c r="A38" s="176" t="s">
        <v>459</v>
      </c>
      <c r="B38" s="1202">
        <v>3646103</v>
      </c>
      <c r="C38" s="1202">
        <v>648069</v>
      </c>
      <c r="D38" s="1202">
        <v>302381</v>
      </c>
      <c r="E38" s="1202">
        <v>2093367</v>
      </c>
      <c r="F38" s="1202">
        <v>11021</v>
      </c>
      <c r="G38" s="1202">
        <v>194</v>
      </c>
      <c r="H38" s="1202">
        <v>591071</v>
      </c>
    </row>
    <row r="39" spans="1:8" s="160" customFormat="1" ht="9" customHeight="1" x14ac:dyDescent="0.2">
      <c r="A39" s="169" t="s">
        <v>17</v>
      </c>
      <c r="B39" s="1130">
        <v>1116219</v>
      </c>
      <c r="C39" s="1130">
        <v>144912</v>
      </c>
      <c r="D39" s="1130">
        <v>94053</v>
      </c>
      <c r="E39" s="1130">
        <v>681236</v>
      </c>
      <c r="F39" s="1130">
        <v>2882</v>
      </c>
      <c r="G39" s="1130">
        <v>119</v>
      </c>
      <c r="H39" s="1130">
        <v>193017</v>
      </c>
    </row>
    <row r="40" spans="1:8" s="160" customFormat="1" ht="9" customHeight="1" x14ac:dyDescent="0.2">
      <c r="A40" s="316" t="s">
        <v>49</v>
      </c>
      <c r="B40" s="1130">
        <v>275270</v>
      </c>
      <c r="C40" s="1130">
        <v>0</v>
      </c>
      <c r="D40" s="1130">
        <v>0</v>
      </c>
      <c r="E40" s="1130">
        <v>271393</v>
      </c>
      <c r="F40" s="1130">
        <v>1301</v>
      </c>
      <c r="G40" s="1130">
        <v>119</v>
      </c>
      <c r="H40" s="1130">
        <v>2457</v>
      </c>
    </row>
    <row r="41" spans="1:8" s="160" customFormat="1" ht="9" customHeight="1" x14ac:dyDescent="0.2">
      <c r="A41" s="316" t="s">
        <v>50</v>
      </c>
      <c r="B41" s="1130">
        <v>585578</v>
      </c>
      <c r="C41" s="1130">
        <v>71881</v>
      </c>
      <c r="D41" s="1130">
        <v>94053</v>
      </c>
      <c r="E41" s="1130">
        <v>239442</v>
      </c>
      <c r="F41" s="1130">
        <v>753</v>
      </c>
      <c r="G41" s="1130">
        <v>0</v>
      </c>
      <c r="H41" s="1130">
        <v>179449</v>
      </c>
    </row>
    <row r="42" spans="1:8" s="160" customFormat="1" ht="9" customHeight="1" x14ac:dyDescent="0.2">
      <c r="A42" s="316" t="s">
        <v>51</v>
      </c>
      <c r="B42" s="1130">
        <v>176275</v>
      </c>
      <c r="C42" s="1130">
        <v>73031</v>
      </c>
      <c r="D42" s="1130">
        <v>0</v>
      </c>
      <c r="E42" s="1130">
        <v>92091</v>
      </c>
      <c r="F42" s="1130">
        <v>756</v>
      </c>
      <c r="G42" s="1130">
        <v>0</v>
      </c>
      <c r="H42" s="1130">
        <v>10397</v>
      </c>
    </row>
    <row r="43" spans="1:8" s="160" customFormat="1" ht="9" customHeight="1" x14ac:dyDescent="0.2">
      <c r="A43" s="316" t="s">
        <v>52</v>
      </c>
      <c r="B43" s="1130">
        <v>36910</v>
      </c>
      <c r="C43" s="1130">
        <v>0</v>
      </c>
      <c r="D43" s="1130">
        <v>0</v>
      </c>
      <c r="E43" s="1130">
        <v>36518</v>
      </c>
      <c r="F43" s="1130">
        <v>0</v>
      </c>
      <c r="G43" s="1130">
        <v>0</v>
      </c>
      <c r="H43" s="1130">
        <v>392</v>
      </c>
    </row>
    <row r="44" spans="1:8" s="160" customFormat="1" ht="9" customHeight="1" x14ac:dyDescent="0.2">
      <c r="A44" s="316" t="s">
        <v>53</v>
      </c>
      <c r="B44" s="1130">
        <v>42186</v>
      </c>
      <c r="C44" s="1130">
        <v>0</v>
      </c>
      <c r="D44" s="1130">
        <v>0</v>
      </c>
      <c r="E44" s="1130">
        <v>41792</v>
      </c>
      <c r="F44" s="1130">
        <v>72</v>
      </c>
      <c r="G44" s="1130">
        <v>0</v>
      </c>
      <c r="H44" s="1130">
        <v>322</v>
      </c>
    </row>
    <row r="45" spans="1:8" s="160" customFormat="1" ht="9" customHeight="1" x14ac:dyDescent="0.2">
      <c r="A45" s="169" t="s">
        <v>18</v>
      </c>
      <c r="B45" s="1130">
        <v>553038</v>
      </c>
      <c r="C45" s="1130">
        <v>0</v>
      </c>
      <c r="D45" s="1130">
        <v>0</v>
      </c>
      <c r="E45" s="1130">
        <v>549497</v>
      </c>
      <c r="F45" s="1130">
        <v>0</v>
      </c>
      <c r="G45" s="1130">
        <v>0</v>
      </c>
      <c r="H45" s="1130">
        <v>3541</v>
      </c>
    </row>
    <row r="46" spans="1:8" s="160" customFormat="1" ht="9" customHeight="1" x14ac:dyDescent="0.2">
      <c r="A46" s="169" t="s">
        <v>45</v>
      </c>
      <c r="B46" s="1130">
        <v>382147</v>
      </c>
      <c r="C46" s="1130">
        <v>0</v>
      </c>
      <c r="D46" s="1130">
        <v>59461</v>
      </c>
      <c r="E46" s="1130">
        <v>254734</v>
      </c>
      <c r="F46" s="1130">
        <v>0</v>
      </c>
      <c r="G46" s="1130">
        <v>0</v>
      </c>
      <c r="H46" s="1130">
        <v>67952</v>
      </c>
    </row>
    <row r="47" spans="1:8" s="160" customFormat="1" ht="9" customHeight="1" x14ac:dyDescent="0.2">
      <c r="A47" s="169" t="s">
        <v>1405</v>
      </c>
      <c r="B47" s="1130">
        <v>23927</v>
      </c>
      <c r="C47" s="1130">
        <v>0</v>
      </c>
      <c r="D47" s="1130">
        <v>0</v>
      </c>
      <c r="E47" s="1130">
        <v>23868</v>
      </c>
      <c r="F47" s="1130">
        <v>0</v>
      </c>
      <c r="G47" s="1130">
        <v>55</v>
      </c>
      <c r="H47" s="1130">
        <v>4</v>
      </c>
    </row>
    <row r="48" spans="1:8" s="160" customFormat="1" ht="9" customHeight="1" x14ac:dyDescent="0.2">
      <c r="A48" s="169" t="s">
        <v>827</v>
      </c>
      <c r="B48" s="1130">
        <v>192557</v>
      </c>
      <c r="C48" s="1130">
        <v>31145</v>
      </c>
      <c r="D48" s="1130">
        <v>39617</v>
      </c>
      <c r="E48" s="1130">
        <v>56659</v>
      </c>
      <c r="F48" s="1130">
        <v>527</v>
      </c>
      <c r="G48" s="1130">
        <v>0</v>
      </c>
      <c r="H48" s="1130">
        <v>64609</v>
      </c>
    </row>
    <row r="49" spans="1:8" s="160" customFormat="1" ht="9" customHeight="1" x14ac:dyDescent="0.2">
      <c r="A49" s="169" t="s">
        <v>2064</v>
      </c>
      <c r="B49" s="1130">
        <v>30029</v>
      </c>
      <c r="C49" s="1130">
        <v>0</v>
      </c>
      <c r="D49" s="1130">
        <v>14272</v>
      </c>
      <c r="E49" s="1130">
        <v>15757</v>
      </c>
      <c r="F49" s="1130">
        <v>0</v>
      </c>
      <c r="G49" s="1130">
        <v>0</v>
      </c>
      <c r="H49" s="1130">
        <v>0</v>
      </c>
    </row>
    <row r="50" spans="1:8" s="160" customFormat="1" ht="9" customHeight="1" x14ac:dyDescent="0.2">
      <c r="A50" s="169" t="s">
        <v>47</v>
      </c>
      <c r="B50" s="1130">
        <v>36764</v>
      </c>
      <c r="C50" s="1130">
        <v>30133</v>
      </c>
      <c r="D50" s="1130">
        <v>0</v>
      </c>
      <c r="E50" s="1130">
        <v>6631</v>
      </c>
      <c r="F50" s="1130">
        <v>0</v>
      </c>
      <c r="G50" s="1130">
        <v>0</v>
      </c>
      <c r="H50" s="1130">
        <v>0</v>
      </c>
    </row>
    <row r="51" spans="1:8" s="160" customFormat="1" ht="9" customHeight="1" x14ac:dyDescent="0.2">
      <c r="A51" s="169" t="s">
        <v>20</v>
      </c>
      <c r="B51" s="1130">
        <v>1139648</v>
      </c>
      <c r="C51" s="1130">
        <v>422270</v>
      </c>
      <c r="D51" s="1130">
        <v>85120</v>
      </c>
      <c r="E51" s="1130">
        <v>413710</v>
      </c>
      <c r="F51" s="1130">
        <v>6851</v>
      </c>
      <c r="G51" s="1130">
        <v>0</v>
      </c>
      <c r="H51" s="1130">
        <v>211697</v>
      </c>
    </row>
    <row r="52" spans="1:8" s="160" customFormat="1" ht="9" customHeight="1" x14ac:dyDescent="0.2">
      <c r="A52" s="169" t="s">
        <v>1855</v>
      </c>
      <c r="B52" s="1130">
        <v>36447</v>
      </c>
      <c r="C52" s="1130">
        <v>15516</v>
      </c>
      <c r="D52" s="1130">
        <v>0</v>
      </c>
      <c r="E52" s="1130">
        <v>20262</v>
      </c>
      <c r="F52" s="1130">
        <v>613</v>
      </c>
      <c r="G52" s="1130">
        <v>8</v>
      </c>
      <c r="H52" s="1130">
        <v>48</v>
      </c>
    </row>
    <row r="53" spans="1:8" s="160" customFormat="1" ht="9" customHeight="1" x14ac:dyDescent="0.2">
      <c r="A53" s="169" t="s">
        <v>55</v>
      </c>
      <c r="B53" s="1130">
        <v>54135</v>
      </c>
      <c r="C53" s="1130">
        <v>0</v>
      </c>
      <c r="D53" s="1130">
        <v>0</v>
      </c>
      <c r="E53" s="1130">
        <v>11700</v>
      </c>
      <c r="F53" s="1130">
        <v>0</v>
      </c>
      <c r="G53" s="1130">
        <v>0</v>
      </c>
      <c r="H53" s="1130">
        <v>42435</v>
      </c>
    </row>
    <row r="54" spans="1:8" s="160" customFormat="1" ht="9" customHeight="1" x14ac:dyDescent="0.2">
      <c r="A54" s="169" t="s">
        <v>1138</v>
      </c>
      <c r="B54" s="1130">
        <v>81192</v>
      </c>
      <c r="C54" s="1130">
        <v>4093</v>
      </c>
      <c r="D54" s="1130">
        <v>9858</v>
      </c>
      <c r="E54" s="1130">
        <v>59313</v>
      </c>
      <c r="F54" s="1130">
        <v>148</v>
      </c>
      <c r="G54" s="1130">
        <v>12</v>
      </c>
      <c r="H54" s="1130">
        <v>7768</v>
      </c>
    </row>
    <row r="55" spans="1:8" s="160" customFormat="1" ht="9" customHeight="1" x14ac:dyDescent="0.2">
      <c r="A55" s="176" t="s">
        <v>22</v>
      </c>
      <c r="B55" s="1202">
        <v>7680959</v>
      </c>
      <c r="C55" s="1202">
        <v>1550369</v>
      </c>
      <c r="D55" s="1202">
        <v>35000</v>
      </c>
      <c r="E55" s="1202">
        <v>5995411</v>
      </c>
      <c r="F55" s="1202">
        <v>0</v>
      </c>
      <c r="G55" s="1202">
        <v>0</v>
      </c>
      <c r="H55" s="1202">
        <v>100179</v>
      </c>
    </row>
    <row r="56" spans="1:8" s="160" customFormat="1" ht="9" customHeight="1" x14ac:dyDescent="0.2">
      <c r="A56" s="169" t="s">
        <v>2156</v>
      </c>
      <c r="B56" s="1130">
        <v>173506</v>
      </c>
      <c r="C56" s="1130">
        <v>41799</v>
      </c>
      <c r="D56" s="1130">
        <v>0</v>
      </c>
      <c r="E56" s="1130">
        <v>131707</v>
      </c>
      <c r="F56" s="1130">
        <v>0</v>
      </c>
      <c r="G56" s="1130">
        <v>0</v>
      </c>
      <c r="H56" s="1130">
        <v>0</v>
      </c>
    </row>
    <row r="57" spans="1:8" s="160" customFormat="1" ht="9" customHeight="1" x14ac:dyDescent="0.2">
      <c r="A57" s="169" t="s">
        <v>23</v>
      </c>
      <c r="B57" s="1130">
        <v>882671</v>
      </c>
      <c r="C57" s="1130">
        <v>0</v>
      </c>
      <c r="D57" s="1130">
        <v>35000</v>
      </c>
      <c r="E57" s="1130">
        <v>847671</v>
      </c>
      <c r="F57" s="1130">
        <v>0</v>
      </c>
      <c r="G57" s="1130">
        <v>0</v>
      </c>
      <c r="H57" s="1130">
        <v>0</v>
      </c>
    </row>
    <row r="58" spans="1:8" s="160" customFormat="1" ht="9" customHeight="1" x14ac:dyDescent="0.2">
      <c r="A58" s="169" t="s">
        <v>24</v>
      </c>
      <c r="B58" s="1130">
        <v>782868</v>
      </c>
      <c r="C58" s="1130">
        <v>0</v>
      </c>
      <c r="D58" s="1130">
        <v>0</v>
      </c>
      <c r="E58" s="1130">
        <v>774892</v>
      </c>
      <c r="F58" s="1130">
        <v>0</v>
      </c>
      <c r="G58" s="1130">
        <v>0</v>
      </c>
      <c r="H58" s="1130">
        <v>7976</v>
      </c>
    </row>
    <row r="59" spans="1:8" s="160" customFormat="1" ht="9" customHeight="1" x14ac:dyDescent="0.2">
      <c r="A59" s="169" t="s">
        <v>1856</v>
      </c>
      <c r="B59" s="1130">
        <v>291821</v>
      </c>
      <c r="C59" s="1130">
        <v>0</v>
      </c>
      <c r="D59" s="1130">
        <v>0</v>
      </c>
      <c r="E59" s="1130">
        <v>291784</v>
      </c>
      <c r="F59" s="1130">
        <v>0</v>
      </c>
      <c r="G59" s="1130">
        <v>0</v>
      </c>
      <c r="H59" s="1130">
        <v>37</v>
      </c>
    </row>
    <row r="60" spans="1:8" s="160" customFormat="1" ht="9" customHeight="1" x14ac:dyDescent="0.2">
      <c r="A60" s="169" t="s">
        <v>1155</v>
      </c>
      <c r="B60" s="1130">
        <v>425220</v>
      </c>
      <c r="C60" s="1130">
        <v>0</v>
      </c>
      <c r="D60" s="1130">
        <v>0</v>
      </c>
      <c r="E60" s="1130">
        <v>425220</v>
      </c>
      <c r="F60" s="1130">
        <v>0</v>
      </c>
      <c r="G60" s="1130">
        <v>0</v>
      </c>
      <c r="H60" s="1130">
        <v>0</v>
      </c>
    </row>
    <row r="61" spans="1:8" s="160" customFormat="1" ht="9" customHeight="1" x14ac:dyDescent="0.2">
      <c r="A61" s="169" t="s">
        <v>26</v>
      </c>
      <c r="B61" s="1130">
        <v>3414985</v>
      </c>
      <c r="C61" s="1130">
        <v>1457808</v>
      </c>
      <c r="D61" s="1130">
        <v>0</v>
      </c>
      <c r="E61" s="1130">
        <v>1897401</v>
      </c>
      <c r="F61" s="1130">
        <v>0</v>
      </c>
      <c r="G61" s="1130">
        <v>0</v>
      </c>
      <c r="H61" s="1130">
        <v>59776</v>
      </c>
    </row>
    <row r="62" spans="1:8" s="160" customFormat="1" ht="9" customHeight="1" x14ac:dyDescent="0.2">
      <c r="A62" s="169" t="s">
        <v>27</v>
      </c>
      <c r="B62" s="1130">
        <v>332583</v>
      </c>
      <c r="C62" s="1130">
        <v>6000</v>
      </c>
      <c r="D62" s="1130">
        <v>0</v>
      </c>
      <c r="E62" s="1130">
        <v>317658</v>
      </c>
      <c r="F62" s="1130">
        <v>0</v>
      </c>
      <c r="G62" s="1130">
        <v>0</v>
      </c>
      <c r="H62" s="1130">
        <v>8925</v>
      </c>
    </row>
    <row r="63" spans="1:8" s="160" customFormat="1" ht="9" customHeight="1" x14ac:dyDescent="0.2">
      <c r="A63" s="169" t="s">
        <v>828</v>
      </c>
      <c r="B63" s="1130">
        <v>695999</v>
      </c>
      <c r="C63" s="1130">
        <v>44762</v>
      </c>
      <c r="D63" s="1130">
        <v>0</v>
      </c>
      <c r="E63" s="1130">
        <v>651237</v>
      </c>
      <c r="F63" s="1130">
        <v>0</v>
      </c>
      <c r="G63" s="1130">
        <v>0</v>
      </c>
      <c r="H63" s="1130">
        <v>0</v>
      </c>
    </row>
    <row r="64" spans="1:8" s="160" customFormat="1" ht="9" customHeight="1" x14ac:dyDescent="0.2">
      <c r="A64" s="169" t="s">
        <v>2063</v>
      </c>
      <c r="B64" s="1130">
        <v>268513</v>
      </c>
      <c r="C64" s="1130">
        <v>0</v>
      </c>
      <c r="D64" s="1130">
        <v>0</v>
      </c>
      <c r="E64" s="1130">
        <v>268513</v>
      </c>
      <c r="F64" s="1130">
        <v>0</v>
      </c>
      <c r="G64" s="1130">
        <v>0</v>
      </c>
      <c r="H64" s="1130">
        <v>0</v>
      </c>
    </row>
    <row r="65" spans="1:8" s="160" customFormat="1" ht="9" customHeight="1" x14ac:dyDescent="0.2">
      <c r="A65" s="169" t="s">
        <v>1139</v>
      </c>
      <c r="B65" s="1130">
        <v>412793</v>
      </c>
      <c r="C65" s="1130">
        <v>0</v>
      </c>
      <c r="D65" s="1130">
        <v>0</v>
      </c>
      <c r="E65" s="1130">
        <v>389328</v>
      </c>
      <c r="F65" s="1130">
        <v>0</v>
      </c>
      <c r="G65" s="1130">
        <v>0</v>
      </c>
      <c r="H65" s="1130">
        <v>23465</v>
      </c>
    </row>
    <row r="66" spans="1:8" s="160" customFormat="1" ht="9" customHeight="1" x14ac:dyDescent="0.2">
      <c r="A66" s="176" t="s">
        <v>28</v>
      </c>
      <c r="B66" s="1202">
        <v>1672149</v>
      </c>
      <c r="C66" s="1202">
        <v>39884</v>
      </c>
      <c r="D66" s="1202">
        <v>90</v>
      </c>
      <c r="E66" s="1202">
        <v>1504560</v>
      </c>
      <c r="F66" s="1202">
        <v>21440</v>
      </c>
      <c r="G66" s="1202">
        <v>0</v>
      </c>
      <c r="H66" s="1202">
        <v>106175</v>
      </c>
    </row>
    <row r="67" spans="1:8" s="160" customFormat="1" ht="9" customHeight="1" x14ac:dyDescent="0.2">
      <c r="A67" s="169" t="s">
        <v>44</v>
      </c>
      <c r="B67" s="1130">
        <v>41133</v>
      </c>
      <c r="C67" s="1130">
        <v>0</v>
      </c>
      <c r="D67" s="1130">
        <v>0</v>
      </c>
      <c r="E67" s="1130">
        <v>41133</v>
      </c>
      <c r="F67" s="1130">
        <v>0</v>
      </c>
      <c r="G67" s="1130">
        <v>0</v>
      </c>
      <c r="H67" s="1130">
        <v>0</v>
      </c>
    </row>
    <row r="68" spans="1:8" s="160" customFormat="1" ht="9" customHeight="1" x14ac:dyDescent="0.2">
      <c r="A68" s="169" t="s">
        <v>829</v>
      </c>
      <c r="B68" s="1130">
        <v>374397</v>
      </c>
      <c r="C68" s="1130">
        <v>0</v>
      </c>
      <c r="D68" s="1130">
        <v>0</v>
      </c>
      <c r="E68" s="1130">
        <v>357715</v>
      </c>
      <c r="F68" s="1130">
        <v>0</v>
      </c>
      <c r="G68" s="1130">
        <v>0</v>
      </c>
      <c r="H68" s="1130">
        <v>16682</v>
      </c>
    </row>
    <row r="69" spans="1:8" s="160" customFormat="1" ht="9" customHeight="1" x14ac:dyDescent="0.2">
      <c r="A69" s="169" t="s">
        <v>46</v>
      </c>
      <c r="B69" s="1130">
        <v>58324</v>
      </c>
      <c r="C69" s="1130">
        <v>0</v>
      </c>
      <c r="D69" s="1130">
        <v>0</v>
      </c>
      <c r="E69" s="1130">
        <v>58076</v>
      </c>
      <c r="F69" s="1130">
        <v>0</v>
      </c>
      <c r="G69" s="1130">
        <v>0</v>
      </c>
      <c r="H69" s="1130">
        <v>248</v>
      </c>
    </row>
    <row r="70" spans="1:8" s="160" customFormat="1" ht="9" customHeight="1" x14ac:dyDescent="0.2">
      <c r="A70" s="169" t="s">
        <v>830</v>
      </c>
      <c r="B70" s="1130">
        <v>354312</v>
      </c>
      <c r="C70" s="1130">
        <v>0</v>
      </c>
      <c r="D70" s="1130">
        <v>0</v>
      </c>
      <c r="E70" s="1130">
        <v>354312</v>
      </c>
      <c r="F70" s="1130">
        <v>0</v>
      </c>
      <c r="G70" s="1130">
        <v>0</v>
      </c>
      <c r="H70" s="1130">
        <v>0</v>
      </c>
    </row>
    <row r="71" spans="1:8" s="160" customFormat="1" ht="9" customHeight="1" x14ac:dyDescent="0.2">
      <c r="A71" s="169" t="s">
        <v>31</v>
      </c>
      <c r="B71" s="1130">
        <v>166447</v>
      </c>
      <c r="C71" s="1130">
        <v>0</v>
      </c>
      <c r="D71" s="1130">
        <v>90</v>
      </c>
      <c r="E71" s="1130">
        <v>58356</v>
      </c>
      <c r="F71" s="1130">
        <v>21440</v>
      </c>
      <c r="G71" s="1130">
        <v>0</v>
      </c>
      <c r="H71" s="1130">
        <v>86561</v>
      </c>
    </row>
    <row r="72" spans="1:8" s="160" customFormat="1" ht="9" customHeight="1" x14ac:dyDescent="0.2">
      <c r="A72" s="169" t="s">
        <v>2157</v>
      </c>
      <c r="B72" s="1130">
        <v>36144</v>
      </c>
      <c r="C72" s="1130">
        <v>0</v>
      </c>
      <c r="D72" s="1130">
        <v>0</v>
      </c>
      <c r="E72" s="1130">
        <v>36144</v>
      </c>
      <c r="F72" s="1130">
        <v>0</v>
      </c>
      <c r="G72" s="1130">
        <v>0</v>
      </c>
      <c r="H72" s="1130">
        <v>0</v>
      </c>
    </row>
    <row r="73" spans="1:8" s="160" customFormat="1" ht="9" customHeight="1" x14ac:dyDescent="0.2">
      <c r="A73" s="169" t="s">
        <v>1857</v>
      </c>
      <c r="B73" s="1130">
        <v>28975</v>
      </c>
      <c r="C73" s="1130">
        <v>0</v>
      </c>
      <c r="D73" s="1130">
        <v>0</v>
      </c>
      <c r="E73" s="1130">
        <v>28975</v>
      </c>
      <c r="F73" s="1130">
        <v>0</v>
      </c>
      <c r="G73" s="1130">
        <v>0</v>
      </c>
      <c r="H73" s="1130">
        <v>0</v>
      </c>
    </row>
    <row r="74" spans="1:8" s="160" customFormat="1" ht="9" customHeight="1" x14ac:dyDescent="0.2">
      <c r="A74" s="169" t="s">
        <v>831</v>
      </c>
      <c r="B74" s="1130">
        <v>348034</v>
      </c>
      <c r="C74" s="1130">
        <v>39884</v>
      </c>
      <c r="D74" s="1130">
        <v>0</v>
      </c>
      <c r="E74" s="1130">
        <v>308150</v>
      </c>
      <c r="F74" s="1130">
        <v>0</v>
      </c>
      <c r="G74" s="1130">
        <v>0</v>
      </c>
      <c r="H74" s="1130">
        <v>0</v>
      </c>
    </row>
    <row r="75" spans="1:8" s="160" customFormat="1" ht="9" customHeight="1" x14ac:dyDescent="0.2">
      <c r="A75" s="169" t="s">
        <v>2158</v>
      </c>
      <c r="B75" s="1130">
        <v>111681</v>
      </c>
      <c r="C75" s="1130">
        <v>0</v>
      </c>
      <c r="D75" s="1130">
        <v>0</v>
      </c>
      <c r="E75" s="1130">
        <v>111681</v>
      </c>
      <c r="F75" s="1130">
        <v>0</v>
      </c>
      <c r="G75" s="1130">
        <v>0</v>
      </c>
      <c r="H75" s="1130">
        <v>0</v>
      </c>
    </row>
    <row r="76" spans="1:8" s="160" customFormat="1" ht="9" customHeight="1" x14ac:dyDescent="0.2">
      <c r="A76" s="169" t="s">
        <v>1140</v>
      </c>
      <c r="B76" s="1130">
        <v>152702</v>
      </c>
      <c r="C76" s="1130">
        <v>0</v>
      </c>
      <c r="D76" s="1130">
        <v>0</v>
      </c>
      <c r="E76" s="1130">
        <v>150018</v>
      </c>
      <c r="F76" s="1130">
        <v>0</v>
      </c>
      <c r="G76" s="1130">
        <v>0</v>
      </c>
      <c r="H76" s="1130">
        <v>2684</v>
      </c>
    </row>
    <row r="77" spans="1:8" s="160" customFormat="1" ht="9" customHeight="1" x14ac:dyDescent="0.2">
      <c r="A77" s="176" t="s">
        <v>832</v>
      </c>
      <c r="B77" s="1202">
        <v>13447</v>
      </c>
      <c r="C77" s="1202">
        <v>0</v>
      </c>
      <c r="D77" s="1202">
        <v>0</v>
      </c>
      <c r="E77" s="1202">
        <v>13246</v>
      </c>
      <c r="F77" s="1202">
        <v>0</v>
      </c>
      <c r="G77" s="1202">
        <v>0</v>
      </c>
      <c r="H77" s="1202">
        <v>201</v>
      </c>
    </row>
    <row r="78" spans="1:8" s="160" customFormat="1" ht="9" customHeight="1" x14ac:dyDescent="0.2">
      <c r="A78" s="176" t="s">
        <v>35</v>
      </c>
      <c r="B78" s="1202">
        <v>283499</v>
      </c>
      <c r="C78" s="1202">
        <v>0</v>
      </c>
      <c r="D78" s="1202">
        <v>19</v>
      </c>
      <c r="E78" s="1202">
        <v>283151</v>
      </c>
      <c r="F78" s="1202">
        <v>0</v>
      </c>
      <c r="G78" s="1202">
        <v>0</v>
      </c>
      <c r="H78" s="1202">
        <v>329</v>
      </c>
    </row>
    <row r="79" spans="1:8" ht="5.15" customHeight="1" thickBot="1" x14ac:dyDescent="0.25">
      <c r="A79" s="274"/>
      <c r="B79" s="274"/>
      <c r="C79" s="274"/>
      <c r="D79" s="274"/>
      <c r="E79" s="274"/>
      <c r="F79" s="274"/>
      <c r="G79" s="274"/>
      <c r="H79" s="274"/>
    </row>
    <row r="80" spans="1:8" ht="9.5" thickTop="1" x14ac:dyDescent="0.2">
      <c r="A80" s="295" t="s">
        <v>1171</v>
      </c>
    </row>
  </sheetData>
  <sortState xmlns:xlrd2="http://schemas.microsoft.com/office/spreadsheetml/2017/richdata2" ref="A44:H52">
    <sortCondition ref="A44:A52"/>
  </sortState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Sheet93"/>
  <dimension ref="A1:H80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2.54296875" style="126" customWidth="1"/>
    <col min="2" max="2" width="10" style="126" customWidth="1"/>
    <col min="3" max="3" width="9.453125" style="126" customWidth="1"/>
    <col min="4" max="4" width="9.54296875" style="126" customWidth="1"/>
    <col min="5" max="5" width="8.54296875" style="126" customWidth="1"/>
    <col min="6" max="7" width="8.453125" style="126" customWidth="1"/>
    <col min="8" max="8" width="9.453125" style="126" customWidth="1"/>
    <col min="9" max="16384" width="12.54296875" style="126"/>
  </cols>
  <sheetData>
    <row r="1" spans="1:8" ht="28.4" customHeight="1" x14ac:dyDescent="0.2">
      <c r="A1" s="1577" t="s">
        <v>1500</v>
      </c>
      <c r="B1" s="1577"/>
      <c r="C1" s="1577"/>
      <c r="D1" s="1577"/>
      <c r="E1" s="1577"/>
      <c r="F1" s="1577"/>
      <c r="G1" s="1577"/>
      <c r="H1" s="1577"/>
    </row>
    <row r="2" spans="1:8" ht="12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14" t="s">
        <v>816</v>
      </c>
      <c r="B3" s="1601" t="s">
        <v>1</v>
      </c>
      <c r="C3" s="1601" t="s">
        <v>794</v>
      </c>
      <c r="D3" s="1601" t="s">
        <v>795</v>
      </c>
      <c r="E3" s="1601" t="s">
        <v>796</v>
      </c>
      <c r="F3" s="1601" t="s">
        <v>819</v>
      </c>
      <c r="G3" s="1601"/>
      <c r="H3" s="1602" t="s">
        <v>798</v>
      </c>
    </row>
    <row r="4" spans="1:8" ht="20.149999999999999" customHeight="1" x14ac:dyDescent="0.2">
      <c r="A4" s="307" t="s">
        <v>833</v>
      </c>
      <c r="B4" s="1609"/>
      <c r="C4" s="1609"/>
      <c r="D4" s="1609"/>
      <c r="E4" s="1609"/>
      <c r="F4" s="1061" t="s">
        <v>824</v>
      </c>
      <c r="G4" s="1061" t="s">
        <v>825</v>
      </c>
      <c r="H4" s="1610"/>
    </row>
    <row r="5" spans="1:8" s="160" customFormat="1" ht="5.25" customHeight="1" x14ac:dyDescent="0.2"/>
    <row r="6" spans="1:8" s="160" customFormat="1" ht="9" customHeight="1" x14ac:dyDescent="0.2">
      <c r="A6" s="315" t="s">
        <v>6</v>
      </c>
      <c r="B6" s="135">
        <v>45487347</v>
      </c>
      <c r="C6" s="135">
        <v>18668079</v>
      </c>
      <c r="D6" s="135">
        <v>9797582</v>
      </c>
      <c r="E6" s="135">
        <v>13489368</v>
      </c>
      <c r="F6" s="135">
        <v>247539</v>
      </c>
      <c r="G6" s="135">
        <v>532473</v>
      </c>
      <c r="H6" s="135">
        <v>2752306</v>
      </c>
    </row>
    <row r="7" spans="1:8" s="160" customFormat="1" ht="9" customHeight="1" x14ac:dyDescent="0.2">
      <c r="A7" s="176" t="s">
        <v>8</v>
      </c>
      <c r="B7" s="135">
        <v>20042888</v>
      </c>
      <c r="C7" s="135">
        <v>4457107</v>
      </c>
      <c r="D7" s="135">
        <v>5343002</v>
      </c>
      <c r="E7" s="135">
        <v>8534680</v>
      </c>
      <c r="F7" s="135">
        <v>211956</v>
      </c>
      <c r="G7" s="135">
        <v>532473</v>
      </c>
      <c r="H7" s="135">
        <v>963670</v>
      </c>
    </row>
    <row r="8" spans="1:8" s="160" customFormat="1" ht="9" customHeight="1" x14ac:dyDescent="0.2">
      <c r="A8" s="169" t="s">
        <v>826</v>
      </c>
      <c r="B8" s="126">
        <v>14219036</v>
      </c>
      <c r="C8" s="126">
        <v>2635589</v>
      </c>
      <c r="D8" s="126">
        <v>3384741</v>
      </c>
      <c r="E8" s="126">
        <v>6784423</v>
      </c>
      <c r="F8" s="126">
        <v>181752</v>
      </c>
      <c r="G8" s="126">
        <v>532432</v>
      </c>
      <c r="H8" s="126">
        <v>700099</v>
      </c>
    </row>
    <row r="9" spans="1:8" s="160" customFormat="1" ht="9" customHeight="1" x14ac:dyDescent="0.2">
      <c r="A9" s="316" t="s">
        <v>56</v>
      </c>
      <c r="B9" s="126">
        <v>537047</v>
      </c>
      <c r="C9" s="126">
        <v>9201</v>
      </c>
      <c r="D9" s="126">
        <v>207819</v>
      </c>
      <c r="E9" s="126">
        <v>202788</v>
      </c>
      <c r="F9" s="126">
        <v>26943</v>
      </c>
      <c r="G9" s="126">
        <v>4</v>
      </c>
      <c r="H9" s="126">
        <v>90292</v>
      </c>
    </row>
    <row r="10" spans="1:8" s="160" customFormat="1" ht="9" customHeight="1" x14ac:dyDescent="0.2">
      <c r="A10" s="316" t="s">
        <v>58</v>
      </c>
      <c r="B10" s="126">
        <v>1085170</v>
      </c>
      <c r="C10" s="126">
        <v>196939</v>
      </c>
      <c r="D10" s="126">
        <v>87979</v>
      </c>
      <c r="E10" s="126">
        <v>650979</v>
      </c>
      <c r="F10" s="126">
        <v>80685</v>
      </c>
      <c r="G10" s="126">
        <v>132</v>
      </c>
      <c r="H10" s="126">
        <v>68456</v>
      </c>
    </row>
    <row r="11" spans="1:8" s="160" customFormat="1" ht="9" customHeight="1" x14ac:dyDescent="0.2">
      <c r="A11" s="316" t="s">
        <v>59</v>
      </c>
      <c r="B11" s="126">
        <v>99264</v>
      </c>
      <c r="C11" s="126">
        <v>0</v>
      </c>
      <c r="D11" s="126">
        <v>98775</v>
      </c>
      <c r="E11" s="126">
        <v>489</v>
      </c>
      <c r="F11" s="126">
        <v>0</v>
      </c>
      <c r="G11" s="126">
        <v>0</v>
      </c>
      <c r="H11" s="126">
        <v>0</v>
      </c>
    </row>
    <row r="12" spans="1:8" s="160" customFormat="1" ht="9" customHeight="1" x14ac:dyDescent="0.2">
      <c r="A12" s="316" t="s">
        <v>60</v>
      </c>
      <c r="B12" s="126">
        <v>335</v>
      </c>
      <c r="C12" s="126">
        <v>0</v>
      </c>
      <c r="D12" s="126">
        <v>0</v>
      </c>
      <c r="E12" s="126">
        <v>335</v>
      </c>
      <c r="F12" s="126">
        <v>0</v>
      </c>
      <c r="G12" s="126">
        <v>0</v>
      </c>
      <c r="H12" s="126">
        <v>0</v>
      </c>
    </row>
    <row r="13" spans="1:8" s="160" customFormat="1" ht="9" customHeight="1" x14ac:dyDescent="0.2">
      <c r="A13" s="316" t="s">
        <v>61</v>
      </c>
      <c r="B13" s="126">
        <v>266</v>
      </c>
      <c r="C13" s="126">
        <v>0</v>
      </c>
      <c r="D13" s="126">
        <v>0</v>
      </c>
      <c r="E13" s="126">
        <v>266</v>
      </c>
      <c r="F13" s="126">
        <v>0</v>
      </c>
      <c r="G13" s="126">
        <v>0</v>
      </c>
      <c r="H13" s="126">
        <v>0</v>
      </c>
    </row>
    <row r="14" spans="1:8" s="160" customFormat="1" ht="9" customHeight="1" x14ac:dyDescent="0.2">
      <c r="A14" s="316" t="s">
        <v>62</v>
      </c>
      <c r="B14" s="126">
        <v>75199</v>
      </c>
      <c r="C14" s="126">
        <v>0</v>
      </c>
      <c r="D14" s="126">
        <v>43110</v>
      </c>
      <c r="E14" s="126">
        <v>6774</v>
      </c>
      <c r="F14" s="126">
        <v>0</v>
      </c>
      <c r="G14" s="126">
        <v>0</v>
      </c>
      <c r="H14" s="126">
        <v>25315</v>
      </c>
    </row>
    <row r="15" spans="1:8" s="160" customFormat="1" ht="9" customHeight="1" x14ac:dyDescent="0.2">
      <c r="A15" s="316" t="s">
        <v>64</v>
      </c>
      <c r="B15" s="126">
        <v>482</v>
      </c>
      <c r="C15" s="126">
        <v>0</v>
      </c>
      <c r="D15" s="126">
        <v>0</v>
      </c>
      <c r="E15" s="126">
        <v>442</v>
      </c>
      <c r="F15" s="126">
        <v>40</v>
      </c>
      <c r="G15" s="126">
        <v>0</v>
      </c>
      <c r="H15" s="126">
        <v>0</v>
      </c>
    </row>
    <row r="16" spans="1:8" s="160" customFormat="1" ht="9" customHeight="1" x14ac:dyDescent="0.2">
      <c r="A16" s="316" t="s">
        <v>65</v>
      </c>
      <c r="B16" s="126">
        <v>5261931</v>
      </c>
      <c r="C16" s="126">
        <v>1335690</v>
      </c>
      <c r="D16" s="126">
        <v>539042</v>
      </c>
      <c r="E16" s="126">
        <v>3128379</v>
      </c>
      <c r="F16" s="126">
        <v>12386</v>
      </c>
      <c r="G16" s="126">
        <v>0</v>
      </c>
      <c r="H16" s="126">
        <v>246434</v>
      </c>
    </row>
    <row r="17" spans="1:8" s="160" customFormat="1" ht="9" customHeight="1" x14ac:dyDescent="0.2">
      <c r="A17" s="316" t="s">
        <v>66</v>
      </c>
      <c r="B17" s="126">
        <v>67754</v>
      </c>
      <c r="C17" s="126">
        <v>0</v>
      </c>
      <c r="D17" s="126">
        <v>66979</v>
      </c>
      <c r="E17" s="126">
        <v>73</v>
      </c>
      <c r="F17" s="126">
        <v>0</v>
      </c>
      <c r="G17" s="126">
        <v>0</v>
      </c>
      <c r="H17" s="126">
        <v>702</v>
      </c>
    </row>
    <row r="18" spans="1:8" s="160" customFormat="1" ht="9" customHeight="1" x14ac:dyDescent="0.2">
      <c r="A18" s="316" t="s">
        <v>67</v>
      </c>
      <c r="B18" s="126">
        <v>57462</v>
      </c>
      <c r="C18" s="126">
        <v>0</v>
      </c>
      <c r="D18" s="126">
        <v>49785</v>
      </c>
      <c r="E18" s="126">
        <v>342</v>
      </c>
      <c r="F18" s="126">
        <v>0</v>
      </c>
      <c r="G18" s="126">
        <v>0</v>
      </c>
      <c r="H18" s="126">
        <v>7335</v>
      </c>
    </row>
    <row r="19" spans="1:8" s="160" customFormat="1" ht="9" customHeight="1" x14ac:dyDescent="0.2">
      <c r="A19" s="316" t="s">
        <v>68</v>
      </c>
      <c r="B19" s="126">
        <v>1464259</v>
      </c>
      <c r="C19" s="126">
        <v>130012</v>
      </c>
      <c r="D19" s="126">
        <v>1041168</v>
      </c>
      <c r="E19" s="126">
        <v>231208</v>
      </c>
      <c r="F19" s="126">
        <v>0</v>
      </c>
      <c r="G19" s="126">
        <v>0</v>
      </c>
      <c r="H19" s="126">
        <v>61871</v>
      </c>
    </row>
    <row r="20" spans="1:8" s="160" customFormat="1" ht="9" customHeight="1" x14ac:dyDescent="0.2">
      <c r="A20" s="316" t="s">
        <v>69</v>
      </c>
      <c r="B20" s="126">
        <v>354744</v>
      </c>
      <c r="C20" s="126">
        <v>38346</v>
      </c>
      <c r="D20" s="126">
        <v>14760</v>
      </c>
      <c r="E20" s="126">
        <v>300839</v>
      </c>
      <c r="F20" s="126">
        <v>799</v>
      </c>
      <c r="G20" s="126">
        <v>0</v>
      </c>
      <c r="H20" s="126">
        <v>0</v>
      </c>
    </row>
    <row r="21" spans="1:8" s="160" customFormat="1" ht="9" customHeight="1" x14ac:dyDescent="0.2">
      <c r="A21" s="316" t="s">
        <v>71</v>
      </c>
      <c r="B21" s="126">
        <v>188073</v>
      </c>
      <c r="C21" s="126">
        <v>0</v>
      </c>
      <c r="D21" s="126">
        <v>165903</v>
      </c>
      <c r="E21" s="126">
        <v>22168</v>
      </c>
      <c r="F21" s="126">
        <v>2</v>
      </c>
      <c r="G21" s="126">
        <v>0</v>
      </c>
      <c r="H21" s="126">
        <v>0</v>
      </c>
    </row>
    <row r="22" spans="1:8" s="160" customFormat="1" ht="9" customHeight="1" x14ac:dyDescent="0.2">
      <c r="A22" s="316" t="s">
        <v>72</v>
      </c>
      <c r="B22" s="126">
        <v>1012667</v>
      </c>
      <c r="C22" s="126">
        <v>148231</v>
      </c>
      <c r="D22" s="126">
        <v>3745</v>
      </c>
      <c r="E22" s="126">
        <v>820045</v>
      </c>
      <c r="F22" s="126">
        <v>6538</v>
      </c>
      <c r="G22" s="126">
        <v>0</v>
      </c>
      <c r="H22" s="126">
        <v>34108</v>
      </c>
    </row>
    <row r="23" spans="1:8" s="160" customFormat="1" ht="9" customHeight="1" x14ac:dyDescent="0.2">
      <c r="A23" s="316" t="s">
        <v>73</v>
      </c>
      <c r="B23" s="126">
        <v>103262</v>
      </c>
      <c r="C23" s="126">
        <v>0</v>
      </c>
      <c r="D23" s="126">
        <v>99916</v>
      </c>
      <c r="E23" s="126">
        <v>759</v>
      </c>
      <c r="F23" s="126">
        <v>0</v>
      </c>
      <c r="G23" s="126">
        <v>0</v>
      </c>
      <c r="H23" s="126">
        <v>2587</v>
      </c>
    </row>
    <row r="24" spans="1:8" s="160" customFormat="1" ht="9" customHeight="1" x14ac:dyDescent="0.2">
      <c r="A24" s="316" t="s">
        <v>74</v>
      </c>
      <c r="B24" s="126">
        <v>57591</v>
      </c>
      <c r="C24" s="126">
        <v>0</v>
      </c>
      <c r="D24" s="126">
        <v>55407</v>
      </c>
      <c r="E24" s="126">
        <v>1969</v>
      </c>
      <c r="F24" s="126">
        <v>0</v>
      </c>
      <c r="G24" s="126">
        <v>0</v>
      </c>
      <c r="H24" s="126">
        <v>215</v>
      </c>
    </row>
    <row r="25" spans="1:8" s="160" customFormat="1" ht="9" customHeight="1" x14ac:dyDescent="0.2">
      <c r="A25" s="316" t="s">
        <v>76</v>
      </c>
      <c r="B25" s="126">
        <v>15845</v>
      </c>
      <c r="C25" s="126">
        <v>3619</v>
      </c>
      <c r="D25" s="126">
        <v>0</v>
      </c>
      <c r="E25" s="126">
        <v>12224</v>
      </c>
      <c r="F25" s="126">
        <v>0</v>
      </c>
      <c r="G25" s="126">
        <v>0</v>
      </c>
      <c r="H25" s="126">
        <v>2</v>
      </c>
    </row>
    <row r="26" spans="1:8" s="160" customFormat="1" ht="9" customHeight="1" x14ac:dyDescent="0.2">
      <c r="A26" s="316" t="s">
        <v>1144</v>
      </c>
      <c r="B26" s="126">
        <v>2940807</v>
      </c>
      <c r="C26" s="126">
        <v>719455</v>
      </c>
      <c r="D26" s="126">
        <v>138259</v>
      </c>
      <c r="E26" s="126">
        <v>1396288</v>
      </c>
      <c r="F26" s="126">
        <v>46459</v>
      </c>
      <c r="G26" s="126">
        <v>532296</v>
      </c>
      <c r="H26" s="126">
        <v>108050</v>
      </c>
    </row>
    <row r="27" spans="1:8" s="160" customFormat="1" ht="9" customHeight="1" x14ac:dyDescent="0.2">
      <c r="A27" s="316" t="s">
        <v>78</v>
      </c>
      <c r="B27" s="126">
        <v>172062</v>
      </c>
      <c r="C27" s="126">
        <v>17936</v>
      </c>
      <c r="D27" s="126">
        <v>144137</v>
      </c>
      <c r="E27" s="126">
        <v>2717</v>
      </c>
      <c r="F27" s="126">
        <v>0</v>
      </c>
      <c r="G27" s="126">
        <v>0</v>
      </c>
      <c r="H27" s="126">
        <v>7272</v>
      </c>
    </row>
    <row r="28" spans="1:8" s="160" customFormat="1" ht="9" customHeight="1" x14ac:dyDescent="0.2">
      <c r="A28" s="316" t="s">
        <v>80</v>
      </c>
      <c r="B28" s="126">
        <v>612876</v>
      </c>
      <c r="C28" s="126">
        <v>15141</v>
      </c>
      <c r="D28" s="126">
        <v>576897</v>
      </c>
      <c r="E28" s="126">
        <v>897</v>
      </c>
      <c r="F28" s="126">
        <v>7630</v>
      </c>
      <c r="G28" s="126">
        <v>0</v>
      </c>
      <c r="H28" s="126">
        <v>12311</v>
      </c>
    </row>
    <row r="29" spans="1:8" s="160" customFormat="1" ht="9" customHeight="1" x14ac:dyDescent="0.2">
      <c r="A29" s="316" t="s">
        <v>81</v>
      </c>
      <c r="B29" s="126">
        <v>111940</v>
      </c>
      <c r="C29" s="126">
        <v>21019</v>
      </c>
      <c r="D29" s="126">
        <v>51060</v>
      </c>
      <c r="E29" s="126">
        <v>4442</v>
      </c>
      <c r="F29" s="126">
        <v>270</v>
      </c>
      <c r="G29" s="126">
        <v>0</v>
      </c>
      <c r="H29" s="126">
        <v>35149</v>
      </c>
    </row>
    <row r="30" spans="1:8" s="160" customFormat="1" ht="9" customHeight="1" x14ac:dyDescent="0.2">
      <c r="A30" s="169" t="s">
        <v>1917</v>
      </c>
      <c r="B30" s="126">
        <v>73</v>
      </c>
      <c r="C30" s="126">
        <v>0</v>
      </c>
      <c r="D30" s="126">
        <v>0</v>
      </c>
      <c r="E30" s="126">
        <v>73</v>
      </c>
      <c r="F30" s="126">
        <v>0</v>
      </c>
      <c r="G30" s="126">
        <v>0</v>
      </c>
      <c r="H30" s="126">
        <v>0</v>
      </c>
    </row>
    <row r="31" spans="1:8" s="160" customFormat="1" ht="9" customHeight="1" x14ac:dyDescent="0.2">
      <c r="A31" s="169" t="s">
        <v>39</v>
      </c>
      <c r="B31" s="126">
        <v>31226</v>
      </c>
      <c r="C31" s="126">
        <v>0</v>
      </c>
      <c r="D31" s="126">
        <v>28274</v>
      </c>
      <c r="E31" s="126">
        <v>21</v>
      </c>
      <c r="F31" s="126">
        <v>0</v>
      </c>
      <c r="G31" s="126">
        <v>0</v>
      </c>
      <c r="H31" s="126">
        <v>2931</v>
      </c>
    </row>
    <row r="32" spans="1:8" s="160" customFormat="1" ht="9" customHeight="1" x14ac:dyDescent="0.2">
      <c r="A32" s="169" t="s">
        <v>1918</v>
      </c>
      <c r="B32" s="126">
        <v>5931</v>
      </c>
      <c r="C32" s="126">
        <v>0</v>
      </c>
      <c r="D32" s="126">
        <v>5931</v>
      </c>
      <c r="E32" s="126">
        <v>0</v>
      </c>
      <c r="F32" s="126">
        <v>0</v>
      </c>
      <c r="G32" s="126">
        <v>0</v>
      </c>
      <c r="H32" s="126">
        <v>0</v>
      </c>
    </row>
    <row r="33" spans="1:8" s="160" customFormat="1" ht="9" customHeight="1" x14ac:dyDescent="0.2">
      <c r="A33" s="169" t="s">
        <v>40</v>
      </c>
      <c r="B33" s="126">
        <v>324897</v>
      </c>
      <c r="C33" s="126">
        <v>287271</v>
      </c>
      <c r="D33" s="126">
        <v>36308</v>
      </c>
      <c r="E33" s="126">
        <v>1</v>
      </c>
      <c r="F33" s="126">
        <v>0</v>
      </c>
      <c r="G33" s="126">
        <v>0</v>
      </c>
      <c r="H33" s="126">
        <v>1317</v>
      </c>
    </row>
    <row r="34" spans="1:8" s="160" customFormat="1" ht="9" customHeight="1" x14ac:dyDescent="0.2">
      <c r="A34" s="169" t="s">
        <v>79</v>
      </c>
      <c r="B34" s="126">
        <v>1218373</v>
      </c>
      <c r="C34" s="126">
        <v>283729</v>
      </c>
      <c r="D34" s="126">
        <v>730801</v>
      </c>
      <c r="E34" s="126">
        <v>168356</v>
      </c>
      <c r="F34" s="126">
        <v>12944</v>
      </c>
      <c r="G34" s="126">
        <v>0</v>
      </c>
      <c r="H34" s="126">
        <v>22543</v>
      </c>
    </row>
    <row r="35" spans="1:8" s="160" customFormat="1" ht="9" customHeight="1" x14ac:dyDescent="0.2">
      <c r="A35" s="169" t="s">
        <v>12</v>
      </c>
      <c r="B35" s="126">
        <v>252830</v>
      </c>
      <c r="C35" s="126">
        <v>216826</v>
      </c>
      <c r="D35" s="126">
        <v>10383</v>
      </c>
      <c r="E35" s="126">
        <v>4348</v>
      </c>
      <c r="F35" s="126">
        <v>0</v>
      </c>
      <c r="G35" s="126">
        <v>0</v>
      </c>
      <c r="H35" s="126">
        <v>21273</v>
      </c>
    </row>
    <row r="36" spans="1:8" s="160" customFormat="1" ht="9" customHeight="1" x14ac:dyDescent="0.2">
      <c r="A36" s="169" t="s">
        <v>13</v>
      </c>
      <c r="B36" s="126">
        <v>3080156</v>
      </c>
      <c r="C36" s="126">
        <v>1033692</v>
      </c>
      <c r="D36" s="126">
        <v>236198</v>
      </c>
      <c r="E36" s="126">
        <v>1577458</v>
      </c>
      <c r="F36" s="126">
        <v>17260</v>
      </c>
      <c r="G36" s="126">
        <v>41</v>
      </c>
      <c r="H36" s="126">
        <v>215507</v>
      </c>
    </row>
    <row r="37" spans="1:8" s="160" customFormat="1" ht="9" customHeight="1" x14ac:dyDescent="0.2">
      <c r="A37" s="169" t="s">
        <v>14</v>
      </c>
      <c r="B37" s="126">
        <v>910366</v>
      </c>
      <c r="C37" s="126">
        <v>0</v>
      </c>
      <c r="D37" s="126">
        <v>910366</v>
      </c>
      <c r="E37" s="126">
        <v>0</v>
      </c>
      <c r="F37" s="126">
        <v>0</v>
      </c>
      <c r="G37" s="126">
        <v>0</v>
      </c>
      <c r="H37" s="126">
        <v>0</v>
      </c>
    </row>
    <row r="38" spans="1:8" s="160" customFormat="1" ht="9" customHeight="1" x14ac:dyDescent="0.2">
      <c r="A38" s="176" t="s">
        <v>459</v>
      </c>
      <c r="B38" s="135">
        <v>6892967</v>
      </c>
      <c r="C38" s="135">
        <v>5354944</v>
      </c>
      <c r="D38" s="135">
        <v>849112</v>
      </c>
      <c r="E38" s="135">
        <v>604471</v>
      </c>
      <c r="F38" s="135">
        <v>19024</v>
      </c>
      <c r="G38" s="135">
        <v>0</v>
      </c>
      <c r="H38" s="135">
        <v>65416</v>
      </c>
    </row>
    <row r="39" spans="1:8" s="160" customFormat="1" ht="9" customHeight="1" x14ac:dyDescent="0.2">
      <c r="A39" s="169" t="s">
        <v>17</v>
      </c>
      <c r="B39" s="126">
        <v>199794</v>
      </c>
      <c r="C39" s="126">
        <v>132322</v>
      </c>
      <c r="D39" s="126">
        <v>23488</v>
      </c>
      <c r="E39" s="126">
        <v>43781</v>
      </c>
      <c r="F39" s="126">
        <v>2</v>
      </c>
      <c r="G39" s="126">
        <v>0</v>
      </c>
      <c r="H39" s="126">
        <v>201</v>
      </c>
    </row>
    <row r="40" spans="1:8" s="160" customFormat="1" ht="9" customHeight="1" x14ac:dyDescent="0.2">
      <c r="A40" s="316" t="s">
        <v>49</v>
      </c>
      <c r="B40" s="126">
        <v>154397</v>
      </c>
      <c r="C40" s="126">
        <v>129330</v>
      </c>
      <c r="D40" s="126">
        <v>0</v>
      </c>
      <c r="E40" s="126">
        <v>25031</v>
      </c>
      <c r="F40" s="126">
        <v>0</v>
      </c>
      <c r="G40" s="126">
        <v>0</v>
      </c>
      <c r="H40" s="126">
        <v>36</v>
      </c>
    </row>
    <row r="41" spans="1:8" s="160" customFormat="1" ht="9" customHeight="1" x14ac:dyDescent="0.2">
      <c r="A41" s="316" t="s">
        <v>50</v>
      </c>
      <c r="B41" s="126">
        <v>10615</v>
      </c>
      <c r="C41" s="126">
        <v>0</v>
      </c>
      <c r="D41" s="126">
        <v>0</v>
      </c>
      <c r="E41" s="126">
        <v>10537</v>
      </c>
      <c r="F41" s="126">
        <v>2</v>
      </c>
      <c r="G41" s="126">
        <v>0</v>
      </c>
      <c r="H41" s="126">
        <v>76</v>
      </c>
    </row>
    <row r="42" spans="1:8" s="160" customFormat="1" ht="9" customHeight="1" x14ac:dyDescent="0.2">
      <c r="A42" s="316" t="s">
        <v>51</v>
      </c>
      <c r="B42" s="126">
        <v>651</v>
      </c>
      <c r="C42" s="126">
        <v>0</v>
      </c>
      <c r="D42" s="126">
        <v>0</v>
      </c>
      <c r="E42" s="126">
        <v>562</v>
      </c>
      <c r="F42" s="126">
        <v>0</v>
      </c>
      <c r="G42" s="126">
        <v>0</v>
      </c>
      <c r="H42" s="126">
        <v>89</v>
      </c>
    </row>
    <row r="43" spans="1:8" s="160" customFormat="1" ht="9" customHeight="1" x14ac:dyDescent="0.2">
      <c r="A43" s="316" t="s">
        <v>52</v>
      </c>
      <c r="B43" s="126">
        <v>30394</v>
      </c>
      <c r="C43" s="126">
        <v>2992</v>
      </c>
      <c r="D43" s="126">
        <v>23488</v>
      </c>
      <c r="E43" s="126">
        <v>3914</v>
      </c>
      <c r="F43" s="126">
        <v>0</v>
      </c>
      <c r="G43" s="126">
        <v>0</v>
      </c>
      <c r="H43" s="126">
        <v>0</v>
      </c>
    </row>
    <row r="44" spans="1:8" s="160" customFormat="1" ht="9" customHeight="1" x14ac:dyDescent="0.2">
      <c r="A44" s="316" t="s">
        <v>53</v>
      </c>
      <c r="B44" s="126">
        <v>3737</v>
      </c>
      <c r="C44" s="126">
        <v>0</v>
      </c>
      <c r="D44" s="126">
        <v>0</v>
      </c>
      <c r="E44" s="126">
        <v>3737</v>
      </c>
      <c r="F44" s="126">
        <v>0</v>
      </c>
      <c r="G44" s="126">
        <v>0</v>
      </c>
      <c r="H44" s="126">
        <v>0</v>
      </c>
    </row>
    <row r="45" spans="1:8" s="160" customFormat="1" ht="9" customHeight="1" x14ac:dyDescent="0.2">
      <c r="A45" s="169" t="s">
        <v>18</v>
      </c>
      <c r="B45" s="126">
        <v>46914</v>
      </c>
      <c r="C45" s="126">
        <v>0</v>
      </c>
      <c r="D45" s="126">
        <v>0</v>
      </c>
      <c r="E45" s="126">
        <v>46914</v>
      </c>
      <c r="F45" s="126">
        <v>0</v>
      </c>
      <c r="G45" s="126">
        <v>0</v>
      </c>
      <c r="H45" s="126">
        <v>0</v>
      </c>
    </row>
    <row r="46" spans="1:8" s="160" customFormat="1" ht="9" customHeight="1" x14ac:dyDescent="0.2">
      <c r="A46" s="169" t="s">
        <v>45</v>
      </c>
      <c r="B46" s="126">
        <v>2336276</v>
      </c>
      <c r="C46" s="126">
        <v>2233559</v>
      </c>
      <c r="D46" s="126">
        <v>99870</v>
      </c>
      <c r="E46" s="126">
        <v>2847</v>
      </c>
      <c r="F46" s="126">
        <v>0</v>
      </c>
      <c r="G46" s="126">
        <v>0</v>
      </c>
      <c r="H46" s="126">
        <v>0</v>
      </c>
    </row>
    <row r="47" spans="1:8" s="160" customFormat="1" ht="9" customHeight="1" x14ac:dyDescent="0.2">
      <c r="A47" s="169" t="s">
        <v>19</v>
      </c>
      <c r="B47" s="126">
        <v>54817</v>
      </c>
      <c r="C47" s="126">
        <v>35247</v>
      </c>
      <c r="D47" s="126">
        <v>16517</v>
      </c>
      <c r="E47" s="126">
        <v>3053</v>
      </c>
      <c r="F47" s="126">
        <v>0</v>
      </c>
      <c r="G47" s="126">
        <v>0</v>
      </c>
      <c r="H47" s="126">
        <v>0</v>
      </c>
    </row>
    <row r="48" spans="1:8" s="160" customFormat="1" ht="9" customHeight="1" x14ac:dyDescent="0.2">
      <c r="A48" s="169" t="s">
        <v>827</v>
      </c>
      <c r="B48" s="126">
        <v>192143</v>
      </c>
      <c r="C48" s="126">
        <v>53743</v>
      </c>
      <c r="D48" s="126">
        <v>31045</v>
      </c>
      <c r="E48" s="126">
        <v>56490</v>
      </c>
      <c r="F48" s="126">
        <v>0</v>
      </c>
      <c r="G48" s="126">
        <v>0</v>
      </c>
      <c r="H48" s="126">
        <v>50865</v>
      </c>
    </row>
    <row r="49" spans="1:8" s="160" customFormat="1" ht="9" customHeight="1" x14ac:dyDescent="0.2">
      <c r="A49" s="169" t="s">
        <v>2064</v>
      </c>
      <c r="B49" s="126">
        <v>124707</v>
      </c>
      <c r="C49" s="126">
        <v>124707</v>
      </c>
      <c r="D49" s="126">
        <v>0</v>
      </c>
      <c r="E49" s="126">
        <v>0</v>
      </c>
      <c r="F49" s="126">
        <v>0</v>
      </c>
      <c r="G49" s="126">
        <v>0</v>
      </c>
      <c r="H49" s="126">
        <v>0</v>
      </c>
    </row>
    <row r="50" spans="1:8" s="160" customFormat="1" ht="9" customHeight="1" x14ac:dyDescent="0.2">
      <c r="A50" s="169" t="s">
        <v>47</v>
      </c>
      <c r="B50" s="126">
        <v>241026</v>
      </c>
      <c r="C50" s="126">
        <v>184259</v>
      </c>
      <c r="D50" s="126">
        <v>56767</v>
      </c>
      <c r="E50" s="126">
        <v>0</v>
      </c>
      <c r="F50" s="126">
        <v>0</v>
      </c>
      <c r="G50" s="126">
        <v>0</v>
      </c>
      <c r="H50" s="126">
        <v>0</v>
      </c>
    </row>
    <row r="51" spans="1:8" s="160" customFormat="1" ht="9" customHeight="1" x14ac:dyDescent="0.2">
      <c r="A51" s="169" t="s">
        <v>20</v>
      </c>
      <c r="B51" s="126">
        <v>932212</v>
      </c>
      <c r="C51" s="126">
        <v>6825</v>
      </c>
      <c r="D51" s="126">
        <v>468376</v>
      </c>
      <c r="E51" s="126">
        <v>437071</v>
      </c>
      <c r="F51" s="126">
        <v>19022</v>
      </c>
      <c r="G51" s="126">
        <v>0</v>
      </c>
      <c r="H51" s="126">
        <v>918</v>
      </c>
    </row>
    <row r="52" spans="1:8" s="160" customFormat="1" ht="9" customHeight="1" x14ac:dyDescent="0.2">
      <c r="A52" s="169" t="s">
        <v>48</v>
      </c>
      <c r="B52" s="126">
        <v>2573966</v>
      </c>
      <c r="C52" s="126">
        <v>2562272</v>
      </c>
      <c r="D52" s="126">
        <v>11200</v>
      </c>
      <c r="E52" s="126">
        <v>494</v>
      </c>
      <c r="F52" s="126">
        <v>0</v>
      </c>
      <c r="G52" s="126">
        <v>0</v>
      </c>
      <c r="H52" s="126">
        <v>0</v>
      </c>
    </row>
    <row r="53" spans="1:8" s="160" customFormat="1" ht="9" customHeight="1" x14ac:dyDescent="0.2">
      <c r="A53" s="169" t="s">
        <v>55</v>
      </c>
      <c r="B53" s="126">
        <v>120325</v>
      </c>
      <c r="C53" s="126">
        <v>0</v>
      </c>
      <c r="D53" s="126">
        <v>117791</v>
      </c>
      <c r="E53" s="126">
        <v>137</v>
      </c>
      <c r="F53" s="126">
        <v>0</v>
      </c>
      <c r="G53" s="126">
        <v>0</v>
      </c>
      <c r="H53" s="126">
        <v>2397</v>
      </c>
    </row>
    <row r="54" spans="1:8" s="160" customFormat="1" ht="9" customHeight="1" x14ac:dyDescent="0.2">
      <c r="A54" s="169" t="s">
        <v>1138</v>
      </c>
      <c r="B54" s="126">
        <v>70787</v>
      </c>
      <c r="C54" s="126">
        <v>22010</v>
      </c>
      <c r="D54" s="126">
        <v>24058</v>
      </c>
      <c r="E54" s="126">
        <v>13684</v>
      </c>
      <c r="F54" s="126">
        <v>0</v>
      </c>
      <c r="G54" s="126">
        <v>0</v>
      </c>
      <c r="H54" s="126">
        <v>11035</v>
      </c>
    </row>
    <row r="55" spans="1:8" s="160" customFormat="1" ht="9" customHeight="1" x14ac:dyDescent="0.2">
      <c r="A55" s="176" t="s">
        <v>22</v>
      </c>
      <c r="B55" s="135">
        <v>12446006</v>
      </c>
      <c r="C55" s="135">
        <v>7716880</v>
      </c>
      <c r="D55" s="135">
        <v>3546014</v>
      </c>
      <c r="E55" s="135">
        <v>487303</v>
      </c>
      <c r="F55" s="135">
        <v>7459</v>
      </c>
      <c r="G55" s="135">
        <v>0</v>
      </c>
      <c r="H55" s="135">
        <v>688350</v>
      </c>
    </row>
    <row r="56" spans="1:8" s="160" customFormat="1" ht="9" customHeight="1" x14ac:dyDescent="0.2">
      <c r="A56" s="169" t="s">
        <v>2156</v>
      </c>
      <c r="B56" s="126">
        <v>138074</v>
      </c>
      <c r="C56" s="126">
        <v>0</v>
      </c>
      <c r="D56" s="126">
        <v>104160</v>
      </c>
      <c r="E56" s="126">
        <v>12538</v>
      </c>
      <c r="F56" s="126">
        <v>0</v>
      </c>
      <c r="G56" s="126">
        <v>0</v>
      </c>
      <c r="H56" s="126">
        <v>21376</v>
      </c>
    </row>
    <row r="57" spans="1:8" s="160" customFormat="1" ht="9" customHeight="1" x14ac:dyDescent="0.2">
      <c r="A57" s="169" t="s">
        <v>23</v>
      </c>
      <c r="B57" s="126">
        <v>6871089</v>
      </c>
      <c r="C57" s="126">
        <v>4661087</v>
      </c>
      <c r="D57" s="126">
        <v>1529912</v>
      </c>
      <c r="E57" s="126">
        <v>52353</v>
      </c>
      <c r="F57" s="126">
        <v>0</v>
      </c>
      <c r="G57" s="126">
        <v>0</v>
      </c>
      <c r="H57" s="126">
        <v>627737</v>
      </c>
    </row>
    <row r="58" spans="1:8" s="160" customFormat="1" ht="9" customHeight="1" x14ac:dyDescent="0.2">
      <c r="A58" s="169" t="s">
        <v>24</v>
      </c>
      <c r="B58" s="126">
        <v>472443</v>
      </c>
      <c r="C58" s="126">
        <v>0</v>
      </c>
      <c r="D58" s="126">
        <v>252611</v>
      </c>
      <c r="E58" s="126">
        <v>219832</v>
      </c>
      <c r="F58" s="126">
        <v>0</v>
      </c>
      <c r="G58" s="126">
        <v>0</v>
      </c>
      <c r="H58" s="126">
        <v>0</v>
      </c>
    </row>
    <row r="59" spans="1:8" s="160" customFormat="1" ht="9" customHeight="1" x14ac:dyDescent="0.2">
      <c r="A59" s="169" t="s">
        <v>1358</v>
      </c>
      <c r="B59" s="126">
        <v>70111</v>
      </c>
      <c r="C59" s="126">
        <v>0</v>
      </c>
      <c r="D59" s="126">
        <v>0</v>
      </c>
      <c r="E59" s="126">
        <v>65198</v>
      </c>
      <c r="F59" s="126">
        <v>0</v>
      </c>
      <c r="G59" s="126">
        <v>0</v>
      </c>
      <c r="H59" s="126">
        <v>4913</v>
      </c>
    </row>
    <row r="60" spans="1:8" s="160" customFormat="1" ht="9" customHeight="1" x14ac:dyDescent="0.2">
      <c r="A60" s="169" t="s">
        <v>26</v>
      </c>
      <c r="B60" s="126">
        <v>3896181</v>
      </c>
      <c r="C60" s="126">
        <v>2805671</v>
      </c>
      <c r="D60" s="126">
        <v>1038123</v>
      </c>
      <c r="E60" s="126">
        <v>44762</v>
      </c>
      <c r="F60" s="126">
        <v>7459</v>
      </c>
      <c r="G60" s="126">
        <v>0</v>
      </c>
      <c r="H60" s="126">
        <v>166</v>
      </c>
    </row>
    <row r="61" spans="1:8" s="160" customFormat="1" ht="9" customHeight="1" x14ac:dyDescent="0.2">
      <c r="A61" s="169" t="s">
        <v>1911</v>
      </c>
      <c r="B61" s="126">
        <v>77423</v>
      </c>
      <c r="C61" s="126">
        <v>0</v>
      </c>
      <c r="D61" s="126">
        <v>77423</v>
      </c>
      <c r="E61" s="126">
        <v>0</v>
      </c>
      <c r="F61" s="126">
        <v>0</v>
      </c>
      <c r="G61" s="126">
        <v>0</v>
      </c>
      <c r="H61" s="126">
        <v>0</v>
      </c>
    </row>
    <row r="62" spans="1:8" s="160" customFormat="1" ht="9" customHeight="1" x14ac:dyDescent="0.2">
      <c r="A62" s="169" t="s">
        <v>27</v>
      </c>
      <c r="B62" s="126">
        <v>91828</v>
      </c>
      <c r="C62" s="126">
        <v>0</v>
      </c>
      <c r="D62" s="126">
        <v>78163</v>
      </c>
      <c r="E62" s="126">
        <v>13665</v>
      </c>
      <c r="F62" s="126">
        <v>0</v>
      </c>
      <c r="G62" s="126">
        <v>0</v>
      </c>
      <c r="H62" s="126">
        <v>0</v>
      </c>
    </row>
    <row r="63" spans="1:8" s="160" customFormat="1" ht="9" customHeight="1" x14ac:dyDescent="0.2">
      <c r="A63" s="169" t="s">
        <v>1912</v>
      </c>
      <c r="B63" s="126">
        <v>111258</v>
      </c>
      <c r="C63" s="126">
        <v>111183</v>
      </c>
      <c r="D63" s="126">
        <v>0</v>
      </c>
      <c r="E63" s="126">
        <v>75</v>
      </c>
      <c r="F63" s="126">
        <v>0</v>
      </c>
      <c r="G63" s="126">
        <v>0</v>
      </c>
      <c r="H63" s="126">
        <v>0</v>
      </c>
    </row>
    <row r="64" spans="1:8" s="160" customFormat="1" ht="9" customHeight="1" x14ac:dyDescent="0.2">
      <c r="A64" s="169" t="s">
        <v>834</v>
      </c>
      <c r="B64" s="126">
        <v>577712</v>
      </c>
      <c r="C64" s="126">
        <v>138939</v>
      </c>
      <c r="D64" s="126">
        <v>435094</v>
      </c>
      <c r="E64" s="126">
        <v>3679</v>
      </c>
      <c r="F64" s="126">
        <v>0</v>
      </c>
      <c r="G64" s="126">
        <v>0</v>
      </c>
      <c r="H64" s="126">
        <v>0</v>
      </c>
    </row>
    <row r="65" spans="1:8" s="160" customFormat="1" ht="9" customHeight="1" x14ac:dyDescent="0.2">
      <c r="A65" s="169" t="s">
        <v>1139</v>
      </c>
      <c r="B65" s="126">
        <v>139887</v>
      </c>
      <c r="C65" s="126">
        <v>0</v>
      </c>
      <c r="D65" s="126">
        <v>30528</v>
      </c>
      <c r="E65" s="126">
        <v>75201</v>
      </c>
      <c r="F65" s="126">
        <v>0</v>
      </c>
      <c r="G65" s="126">
        <v>0</v>
      </c>
      <c r="H65" s="126">
        <v>34158</v>
      </c>
    </row>
    <row r="66" spans="1:8" s="160" customFormat="1" ht="9" customHeight="1" x14ac:dyDescent="0.2">
      <c r="A66" s="176" t="s">
        <v>28</v>
      </c>
      <c r="B66" s="135">
        <v>5274053</v>
      </c>
      <c r="C66" s="135">
        <v>644560</v>
      </c>
      <c r="D66" s="135">
        <v>20052</v>
      </c>
      <c r="E66" s="135">
        <v>3573845</v>
      </c>
      <c r="F66" s="135">
        <v>9100</v>
      </c>
      <c r="G66" s="135">
        <v>0</v>
      </c>
      <c r="H66" s="135">
        <v>1026496</v>
      </c>
    </row>
    <row r="67" spans="1:8" s="160" customFormat="1" ht="9" customHeight="1" x14ac:dyDescent="0.2">
      <c r="A67" s="169" t="s">
        <v>44</v>
      </c>
      <c r="B67" s="126">
        <v>572899</v>
      </c>
      <c r="C67" s="126">
        <v>259202</v>
      </c>
      <c r="D67" s="126">
        <v>0</v>
      </c>
      <c r="E67" s="126">
        <v>268890</v>
      </c>
      <c r="F67" s="126">
        <v>0</v>
      </c>
      <c r="G67" s="126">
        <v>0</v>
      </c>
      <c r="H67" s="126">
        <v>44807</v>
      </c>
    </row>
    <row r="68" spans="1:8" s="160" customFormat="1" ht="9" customHeight="1" x14ac:dyDescent="0.2">
      <c r="A68" s="169" t="s">
        <v>829</v>
      </c>
      <c r="B68" s="126">
        <v>1658648</v>
      </c>
      <c r="C68" s="126">
        <v>42900</v>
      </c>
      <c r="D68" s="126">
        <v>0</v>
      </c>
      <c r="E68" s="126">
        <v>1569020</v>
      </c>
      <c r="F68" s="126">
        <v>35</v>
      </c>
      <c r="G68" s="126">
        <v>0</v>
      </c>
      <c r="H68" s="126">
        <v>46693</v>
      </c>
    </row>
    <row r="69" spans="1:8" s="160" customFormat="1" ht="9" customHeight="1" x14ac:dyDescent="0.2">
      <c r="A69" s="169" t="s">
        <v>30</v>
      </c>
      <c r="B69" s="126">
        <v>256630</v>
      </c>
      <c r="C69" s="126">
        <v>67789</v>
      </c>
      <c r="D69" s="126">
        <v>0</v>
      </c>
      <c r="E69" s="126">
        <v>5946</v>
      </c>
      <c r="F69" s="126">
        <v>7568</v>
      </c>
      <c r="G69" s="126">
        <v>0</v>
      </c>
      <c r="H69" s="126">
        <v>175327</v>
      </c>
    </row>
    <row r="70" spans="1:8" s="160" customFormat="1" ht="9" customHeight="1" x14ac:dyDescent="0.2">
      <c r="A70" s="169" t="s">
        <v>830</v>
      </c>
      <c r="B70" s="126">
        <v>963764</v>
      </c>
      <c r="C70" s="126">
        <v>0</v>
      </c>
      <c r="D70" s="126">
        <v>0</v>
      </c>
      <c r="E70" s="126">
        <v>823910</v>
      </c>
      <c r="F70" s="126">
        <v>90</v>
      </c>
      <c r="G70" s="126">
        <v>0</v>
      </c>
      <c r="H70" s="126">
        <v>139764</v>
      </c>
    </row>
    <row r="71" spans="1:8" s="160" customFormat="1" ht="9" customHeight="1" x14ac:dyDescent="0.2">
      <c r="A71" s="169" t="s">
        <v>32</v>
      </c>
      <c r="B71" s="126">
        <v>144839</v>
      </c>
      <c r="C71" s="126">
        <v>0</v>
      </c>
      <c r="D71" s="126">
        <v>0</v>
      </c>
      <c r="E71" s="126">
        <v>104</v>
      </c>
      <c r="F71" s="126">
        <v>968</v>
      </c>
      <c r="G71" s="126">
        <v>0</v>
      </c>
      <c r="H71" s="126">
        <v>143767</v>
      </c>
    </row>
    <row r="72" spans="1:8" s="160" customFormat="1" ht="9" customHeight="1" x14ac:dyDescent="0.2">
      <c r="A72" s="169" t="s">
        <v>1499</v>
      </c>
      <c r="B72" s="126">
        <v>480544</v>
      </c>
      <c r="C72" s="126">
        <v>102145</v>
      </c>
      <c r="D72" s="126">
        <v>0</v>
      </c>
      <c r="E72" s="126">
        <v>373294</v>
      </c>
      <c r="F72" s="126">
        <v>0</v>
      </c>
      <c r="G72" s="126">
        <v>0</v>
      </c>
      <c r="H72" s="126">
        <v>5105</v>
      </c>
    </row>
    <row r="73" spans="1:8" s="160" customFormat="1" ht="9" customHeight="1" x14ac:dyDescent="0.2">
      <c r="A73" s="169" t="s">
        <v>2158</v>
      </c>
      <c r="B73" s="126">
        <v>210813</v>
      </c>
      <c r="C73" s="126">
        <v>0</v>
      </c>
      <c r="D73" s="126">
        <v>0</v>
      </c>
      <c r="E73" s="126">
        <v>210813</v>
      </c>
      <c r="F73" s="126">
        <v>0</v>
      </c>
      <c r="G73" s="126">
        <v>0</v>
      </c>
      <c r="H73" s="126">
        <v>0</v>
      </c>
    </row>
    <row r="74" spans="1:8" s="160" customFormat="1" ht="9" customHeight="1" x14ac:dyDescent="0.2">
      <c r="A74" s="169" t="s">
        <v>1913</v>
      </c>
      <c r="B74" s="126">
        <v>277573</v>
      </c>
      <c r="C74" s="126">
        <v>0</v>
      </c>
      <c r="D74" s="126">
        <v>0</v>
      </c>
      <c r="E74" s="126">
        <v>1618</v>
      </c>
      <c r="F74" s="126">
        <v>0</v>
      </c>
      <c r="G74" s="126">
        <v>0</v>
      </c>
      <c r="H74" s="126">
        <v>275955</v>
      </c>
    </row>
    <row r="75" spans="1:8" s="160" customFormat="1" ht="9" customHeight="1" x14ac:dyDescent="0.2">
      <c r="A75" s="169" t="s">
        <v>1914</v>
      </c>
      <c r="B75" s="126">
        <v>171852</v>
      </c>
      <c r="C75" s="126">
        <v>0</v>
      </c>
      <c r="D75" s="126">
        <v>0</v>
      </c>
      <c r="E75" s="126">
        <v>1357</v>
      </c>
      <c r="F75" s="126">
        <v>0</v>
      </c>
      <c r="G75" s="126">
        <v>0</v>
      </c>
      <c r="H75" s="126">
        <v>170495</v>
      </c>
    </row>
    <row r="76" spans="1:8" s="160" customFormat="1" ht="9" customHeight="1" x14ac:dyDescent="0.2">
      <c r="A76" s="169" t="s">
        <v>1140</v>
      </c>
      <c r="B76" s="126">
        <v>536491</v>
      </c>
      <c r="C76" s="126">
        <v>172524</v>
      </c>
      <c r="D76" s="126">
        <v>20052</v>
      </c>
      <c r="E76" s="126">
        <v>318893</v>
      </c>
      <c r="F76" s="126">
        <v>439</v>
      </c>
      <c r="G76" s="126">
        <v>0</v>
      </c>
      <c r="H76" s="126">
        <v>24583</v>
      </c>
    </row>
    <row r="77" spans="1:8" s="160" customFormat="1" ht="9" customHeight="1" x14ac:dyDescent="0.2">
      <c r="A77" s="176" t="s">
        <v>832</v>
      </c>
      <c r="B77" s="135">
        <v>29403</v>
      </c>
      <c r="C77" s="135">
        <v>0</v>
      </c>
      <c r="D77" s="135">
        <v>23455</v>
      </c>
      <c r="E77" s="135">
        <v>5948</v>
      </c>
      <c r="F77" s="135">
        <v>0</v>
      </c>
      <c r="G77" s="135">
        <v>0</v>
      </c>
      <c r="H77" s="135">
        <v>0</v>
      </c>
    </row>
    <row r="78" spans="1:8" s="160" customFormat="1" ht="9" customHeight="1" x14ac:dyDescent="0.2">
      <c r="A78" s="176" t="s">
        <v>35</v>
      </c>
      <c r="B78" s="135">
        <v>802030</v>
      </c>
      <c r="C78" s="135">
        <v>494588</v>
      </c>
      <c r="D78" s="135">
        <v>15947</v>
      </c>
      <c r="E78" s="135">
        <v>283121</v>
      </c>
      <c r="F78" s="135">
        <v>0</v>
      </c>
      <c r="G78" s="135">
        <v>0</v>
      </c>
      <c r="H78" s="135">
        <v>8374</v>
      </c>
    </row>
    <row r="79" spans="1:8" s="160" customFormat="1" ht="5.25" customHeight="1" thickBot="1" x14ac:dyDescent="0.25">
      <c r="A79" s="274"/>
      <c r="B79" s="274"/>
      <c r="C79" s="274"/>
      <c r="D79" s="274"/>
      <c r="E79" s="274"/>
      <c r="F79" s="274"/>
      <c r="G79" s="274"/>
      <c r="H79" s="274"/>
    </row>
    <row r="80" spans="1:8" s="160" customFormat="1" ht="9" customHeight="1" thickTop="1" x14ac:dyDescent="0.2">
      <c r="A80" s="295" t="s">
        <v>1171</v>
      </c>
      <c r="B80" s="126"/>
      <c r="C80" s="126"/>
      <c r="D80" s="126"/>
      <c r="E80" s="126"/>
      <c r="F80" s="126"/>
      <c r="G80" s="126"/>
      <c r="H80" s="126"/>
    </row>
  </sheetData>
  <mergeCells count="7"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Sheet94"/>
  <dimension ref="A1:J38"/>
  <sheetViews>
    <sheetView showGridLines="0" showRuler="0" zoomScaleNormal="100" zoomScaleSheetLayoutView="100" workbookViewId="0">
      <selection sqref="A1:J1"/>
    </sheetView>
  </sheetViews>
  <sheetFormatPr defaultColWidth="12.54296875" defaultRowHeight="9" x14ac:dyDescent="0.2"/>
  <cols>
    <col min="1" max="1" width="25.453125" style="126" customWidth="1"/>
    <col min="2" max="2" width="10.453125" style="126" customWidth="1"/>
    <col min="3" max="3" width="9.453125" style="126" bestFit="1" customWidth="1"/>
    <col min="4" max="4" width="8.453125" style="126" customWidth="1"/>
    <col min="5" max="5" width="7.54296875" style="126" customWidth="1"/>
    <col min="6" max="6" width="8.54296875" style="126" bestFit="1" customWidth="1"/>
    <col min="7" max="7" width="8.453125" style="126" bestFit="1" customWidth="1"/>
    <col min="8" max="8" width="7.453125" style="126" bestFit="1" customWidth="1"/>
    <col min="9" max="9" width="9.453125" style="126" bestFit="1" customWidth="1"/>
    <col min="10" max="10" width="7" style="126" bestFit="1" customWidth="1"/>
    <col min="11" max="16384" width="12.54296875" style="126"/>
  </cols>
  <sheetData>
    <row r="1" spans="1:10" ht="21" customHeight="1" x14ac:dyDescent="0.2">
      <c r="A1" s="1577" t="s">
        <v>1501</v>
      </c>
      <c r="B1" s="1611"/>
      <c r="C1" s="1611"/>
      <c r="D1" s="1611"/>
      <c r="E1" s="1611"/>
      <c r="F1" s="1611"/>
      <c r="G1" s="1611"/>
      <c r="H1" s="1611"/>
      <c r="I1" s="1611"/>
      <c r="J1" s="1611"/>
    </row>
    <row r="2" spans="1:10" ht="14.25" customHeight="1" x14ac:dyDescent="0.2">
      <c r="A2" s="328">
        <v>2024</v>
      </c>
      <c r="J2" s="290" t="s">
        <v>227</v>
      </c>
    </row>
    <row r="3" spans="1:10" ht="10.4" customHeight="1" x14ac:dyDescent="0.2">
      <c r="A3" s="291" t="s">
        <v>835</v>
      </c>
      <c r="B3" s="1601" t="s">
        <v>278</v>
      </c>
      <c r="C3" s="1608" t="s">
        <v>279</v>
      </c>
      <c r="D3" s="1608"/>
      <c r="E3" s="1608"/>
      <c r="F3" s="1608"/>
      <c r="G3" s="1608"/>
      <c r="H3" s="1608"/>
      <c r="I3" s="1608"/>
      <c r="J3" s="1612"/>
    </row>
    <row r="4" spans="1:10" ht="30" customHeight="1" x14ac:dyDescent="0.2">
      <c r="A4" s="307" t="s">
        <v>1980</v>
      </c>
      <c r="B4" s="1609"/>
      <c r="C4" s="1011" t="s">
        <v>1</v>
      </c>
      <c r="D4" s="1011" t="s">
        <v>578</v>
      </c>
      <c r="E4" s="1061" t="s">
        <v>777</v>
      </c>
      <c r="F4" s="1011" t="s">
        <v>778</v>
      </c>
      <c r="G4" s="1011" t="s">
        <v>335</v>
      </c>
      <c r="H4" s="1011" t="s">
        <v>589</v>
      </c>
      <c r="I4" s="1011" t="s">
        <v>780</v>
      </c>
      <c r="J4" s="1062" t="s">
        <v>836</v>
      </c>
    </row>
    <row r="5" spans="1:10" ht="5.15" customHeight="1" x14ac:dyDescent="0.2">
      <c r="A5" s="163"/>
    </row>
    <row r="6" spans="1:10" ht="14.15" customHeight="1" x14ac:dyDescent="0.2">
      <c r="A6" s="895" t="s">
        <v>837</v>
      </c>
      <c r="B6" s="1210">
        <v>9796451</v>
      </c>
      <c r="C6" s="1210">
        <v>9668082</v>
      </c>
      <c r="D6" s="1210">
        <v>337822</v>
      </c>
      <c r="E6" s="1210">
        <v>13240</v>
      </c>
      <c r="F6" s="1210">
        <v>138265</v>
      </c>
      <c r="G6" s="1210">
        <v>375492</v>
      </c>
      <c r="H6" s="1210">
        <v>487996</v>
      </c>
      <c r="I6" s="1210">
        <v>8315147</v>
      </c>
      <c r="J6" s="1210">
        <v>120</v>
      </c>
    </row>
    <row r="7" spans="1:10" ht="10.4" customHeight="1" x14ac:dyDescent="0.2">
      <c r="A7" s="119" t="s">
        <v>838</v>
      </c>
      <c r="B7" s="1211">
        <v>1580</v>
      </c>
      <c r="C7" s="1211">
        <v>1508</v>
      </c>
      <c r="D7" s="198">
        <v>0</v>
      </c>
      <c r="E7" s="198">
        <v>0</v>
      </c>
      <c r="F7" s="198">
        <v>160</v>
      </c>
      <c r="G7" s="198">
        <v>1135</v>
      </c>
      <c r="H7" s="198">
        <v>213</v>
      </c>
      <c r="I7" s="198">
        <v>0</v>
      </c>
      <c r="J7" s="198">
        <v>0</v>
      </c>
    </row>
    <row r="8" spans="1:10" x14ac:dyDescent="0.2">
      <c r="A8" s="309" t="s">
        <v>839</v>
      </c>
      <c r="B8" s="1211">
        <v>317054</v>
      </c>
      <c r="C8" s="1211">
        <v>313697</v>
      </c>
      <c r="D8" s="198">
        <v>0</v>
      </c>
      <c r="E8" s="198">
        <v>0</v>
      </c>
      <c r="F8" s="198">
        <v>2137</v>
      </c>
      <c r="G8" s="198">
        <v>33510</v>
      </c>
      <c r="H8" s="198">
        <v>43</v>
      </c>
      <c r="I8" s="198">
        <v>278007</v>
      </c>
      <c r="J8" s="198">
        <v>0</v>
      </c>
    </row>
    <row r="9" spans="1:10" x14ac:dyDescent="0.2">
      <c r="A9" s="119" t="s">
        <v>840</v>
      </c>
      <c r="B9" s="1211">
        <v>8288373</v>
      </c>
      <c r="C9" s="1211">
        <v>8196728</v>
      </c>
      <c r="D9" s="198">
        <v>85244</v>
      </c>
      <c r="E9" s="198">
        <v>0</v>
      </c>
      <c r="F9" s="198">
        <v>48030</v>
      </c>
      <c r="G9" s="198">
        <v>41634</v>
      </c>
      <c r="H9" s="198">
        <v>12910</v>
      </c>
      <c r="I9" s="198">
        <v>8008910</v>
      </c>
      <c r="J9" s="198">
        <v>0</v>
      </c>
    </row>
    <row r="10" spans="1:10" x14ac:dyDescent="0.2">
      <c r="A10" s="119" t="s">
        <v>841</v>
      </c>
      <c r="B10" s="1211">
        <v>407993</v>
      </c>
      <c r="C10" s="1211">
        <v>407973</v>
      </c>
      <c r="D10" s="198">
        <v>14196</v>
      </c>
      <c r="E10" s="198">
        <v>8291</v>
      </c>
      <c r="F10" s="198">
        <v>1359</v>
      </c>
      <c r="G10" s="198">
        <v>1207</v>
      </c>
      <c r="H10" s="198">
        <v>358690</v>
      </c>
      <c r="I10" s="198">
        <v>24230</v>
      </c>
      <c r="J10" s="198">
        <v>0</v>
      </c>
    </row>
    <row r="11" spans="1:10" x14ac:dyDescent="0.2">
      <c r="A11" s="309" t="s">
        <v>842</v>
      </c>
      <c r="B11" s="1211">
        <v>134355</v>
      </c>
      <c r="C11" s="1211">
        <v>121185</v>
      </c>
      <c r="D11" s="198">
        <v>205</v>
      </c>
      <c r="E11" s="198">
        <v>0</v>
      </c>
      <c r="F11" s="198">
        <v>6115</v>
      </c>
      <c r="G11" s="198">
        <v>90185</v>
      </c>
      <c r="H11" s="198">
        <v>20680</v>
      </c>
      <c r="I11" s="198">
        <v>4000</v>
      </c>
      <c r="J11" s="198">
        <v>0</v>
      </c>
    </row>
    <row r="12" spans="1:10" x14ac:dyDescent="0.2">
      <c r="A12" s="309" t="s">
        <v>843</v>
      </c>
      <c r="B12" s="1211">
        <v>13607</v>
      </c>
      <c r="C12" s="1211">
        <v>1805</v>
      </c>
      <c r="D12" s="198">
        <v>0</v>
      </c>
      <c r="E12" s="198">
        <v>0</v>
      </c>
      <c r="F12" s="198">
        <v>246</v>
      </c>
      <c r="G12" s="198">
        <v>294</v>
      </c>
      <c r="H12" s="198">
        <v>1265</v>
      </c>
      <c r="I12" s="198">
        <v>0</v>
      </c>
      <c r="J12" s="198">
        <v>0</v>
      </c>
    </row>
    <row r="13" spans="1:10" x14ac:dyDescent="0.2">
      <c r="A13" s="119" t="s">
        <v>844</v>
      </c>
      <c r="B13" s="1211">
        <v>157421</v>
      </c>
      <c r="C13" s="1211">
        <v>152155</v>
      </c>
      <c r="D13" s="198">
        <v>0</v>
      </c>
      <c r="E13" s="198">
        <v>0</v>
      </c>
      <c r="F13" s="198">
        <v>5104</v>
      </c>
      <c r="G13" s="198">
        <v>140312</v>
      </c>
      <c r="H13" s="198">
        <v>6739</v>
      </c>
      <c r="I13" s="198">
        <v>0</v>
      </c>
      <c r="J13" s="198">
        <v>0</v>
      </c>
    </row>
    <row r="14" spans="1:10" x14ac:dyDescent="0.2">
      <c r="A14" s="119" t="s">
        <v>845</v>
      </c>
      <c r="B14" s="1211">
        <v>1</v>
      </c>
      <c r="C14" s="1211">
        <v>1</v>
      </c>
      <c r="D14" s="198">
        <v>0</v>
      </c>
      <c r="E14" s="198">
        <v>0</v>
      </c>
      <c r="F14" s="198">
        <v>1</v>
      </c>
      <c r="G14" s="198">
        <v>0</v>
      </c>
      <c r="H14" s="198">
        <v>0</v>
      </c>
      <c r="I14" s="198">
        <v>0</v>
      </c>
      <c r="J14" s="198">
        <v>0</v>
      </c>
    </row>
    <row r="15" spans="1:10" x14ac:dyDescent="0.2">
      <c r="A15" s="119" t="s">
        <v>846</v>
      </c>
      <c r="B15" s="1211">
        <v>219855</v>
      </c>
      <c r="C15" s="1211">
        <v>219855</v>
      </c>
      <c r="D15" s="198">
        <v>154726</v>
      </c>
      <c r="E15" s="198">
        <v>0</v>
      </c>
      <c r="F15" s="198">
        <v>63074</v>
      </c>
      <c r="G15" s="198">
        <v>998</v>
      </c>
      <c r="H15" s="198">
        <v>1057</v>
      </c>
      <c r="I15" s="198">
        <v>0</v>
      </c>
      <c r="J15" s="198">
        <v>0</v>
      </c>
    </row>
    <row r="16" spans="1:10" x14ac:dyDescent="0.2">
      <c r="A16" s="119" t="s">
        <v>847</v>
      </c>
      <c r="B16" s="1211">
        <v>1544</v>
      </c>
      <c r="C16" s="1211">
        <v>1160</v>
      </c>
      <c r="D16" s="198">
        <v>0</v>
      </c>
      <c r="E16" s="198">
        <v>0</v>
      </c>
      <c r="F16" s="198">
        <v>0</v>
      </c>
      <c r="G16" s="198">
        <v>1160</v>
      </c>
      <c r="H16" s="198">
        <v>0</v>
      </c>
      <c r="I16" s="198">
        <v>0</v>
      </c>
      <c r="J16" s="198">
        <v>0</v>
      </c>
    </row>
    <row r="17" spans="1:10" x14ac:dyDescent="0.2">
      <c r="A17" s="119" t="s">
        <v>848</v>
      </c>
      <c r="B17" s="1211">
        <v>0</v>
      </c>
      <c r="C17" s="1211">
        <v>0</v>
      </c>
      <c r="D17" s="198">
        <v>0</v>
      </c>
      <c r="E17" s="198">
        <v>0</v>
      </c>
      <c r="F17" s="198">
        <v>0</v>
      </c>
      <c r="G17" s="198">
        <v>0</v>
      </c>
      <c r="H17" s="198">
        <v>0</v>
      </c>
      <c r="I17" s="198">
        <v>0</v>
      </c>
      <c r="J17" s="198">
        <v>0</v>
      </c>
    </row>
    <row r="18" spans="1:10" x14ac:dyDescent="0.2">
      <c r="A18" s="119" t="s">
        <v>849</v>
      </c>
      <c r="B18" s="1211">
        <v>62520</v>
      </c>
      <c r="C18" s="1211">
        <v>61819</v>
      </c>
      <c r="D18" s="198">
        <v>9089</v>
      </c>
      <c r="E18" s="198">
        <v>4949</v>
      </c>
      <c r="F18" s="198">
        <v>9381</v>
      </c>
      <c r="G18" s="198">
        <v>36233</v>
      </c>
      <c r="H18" s="198">
        <v>2167</v>
      </c>
      <c r="I18" s="198">
        <v>0</v>
      </c>
      <c r="J18" s="198">
        <v>0</v>
      </c>
    </row>
    <row r="19" spans="1:10" x14ac:dyDescent="0.2">
      <c r="A19" s="309" t="s">
        <v>850</v>
      </c>
      <c r="B19" s="1211">
        <v>192148</v>
      </c>
      <c r="C19" s="1211">
        <v>190196</v>
      </c>
      <c r="D19" s="198">
        <v>74362</v>
      </c>
      <c r="E19" s="198">
        <v>0</v>
      </c>
      <c r="F19" s="198">
        <v>2658</v>
      </c>
      <c r="G19" s="198">
        <v>28824</v>
      </c>
      <c r="H19" s="198">
        <v>84232</v>
      </c>
      <c r="I19" s="198">
        <v>0</v>
      </c>
      <c r="J19" s="198">
        <v>120</v>
      </c>
    </row>
    <row r="20" spans="1:10" x14ac:dyDescent="0.2">
      <c r="A20" s="309" t="s">
        <v>931</v>
      </c>
      <c r="B20" s="1211">
        <v>0</v>
      </c>
      <c r="C20" s="1211">
        <v>0</v>
      </c>
      <c r="D20" s="198">
        <v>0</v>
      </c>
      <c r="E20" s="198">
        <v>0</v>
      </c>
      <c r="F20" s="198">
        <v>0</v>
      </c>
      <c r="G20" s="198">
        <v>0</v>
      </c>
      <c r="H20" s="198">
        <v>0</v>
      </c>
      <c r="I20" s="198">
        <v>0</v>
      </c>
      <c r="J20" s="198">
        <v>0</v>
      </c>
    </row>
    <row r="21" spans="1:10" s="119" customFormat="1" ht="9" customHeight="1" x14ac:dyDescent="0.35">
      <c r="A21" s="895" t="s">
        <v>851</v>
      </c>
      <c r="B21" s="1210">
        <v>22769511</v>
      </c>
      <c r="C21" s="1210">
        <v>21675014</v>
      </c>
      <c r="D21" s="1210">
        <v>1428663</v>
      </c>
      <c r="E21" s="1210">
        <v>0</v>
      </c>
      <c r="F21" s="1210">
        <v>2614145</v>
      </c>
      <c r="G21" s="1210">
        <v>829512</v>
      </c>
      <c r="H21" s="1210">
        <v>743882</v>
      </c>
      <c r="I21" s="1210">
        <v>16017171</v>
      </c>
      <c r="J21" s="1210">
        <v>41641</v>
      </c>
    </row>
    <row r="22" spans="1:10" ht="9" customHeight="1" x14ac:dyDescent="0.2">
      <c r="A22" s="119" t="s">
        <v>838</v>
      </c>
      <c r="B22" s="1211">
        <v>4665</v>
      </c>
      <c r="C22" s="1211">
        <v>4463</v>
      </c>
      <c r="D22" s="198">
        <v>0</v>
      </c>
      <c r="E22" s="198">
        <v>0</v>
      </c>
      <c r="F22" s="198">
        <v>54</v>
      </c>
      <c r="G22" s="198">
        <v>36</v>
      </c>
      <c r="H22" s="198">
        <v>4373</v>
      </c>
      <c r="I22" s="198">
        <v>0</v>
      </c>
      <c r="J22" s="198">
        <v>0</v>
      </c>
    </row>
    <row r="23" spans="1:10" x14ac:dyDescent="0.2">
      <c r="A23" s="309" t="s">
        <v>839</v>
      </c>
      <c r="B23" s="1211">
        <v>3837352</v>
      </c>
      <c r="C23" s="1211">
        <v>3775190</v>
      </c>
      <c r="D23" s="198">
        <v>2816</v>
      </c>
      <c r="E23" s="198">
        <v>0</v>
      </c>
      <c r="F23" s="198">
        <v>125373</v>
      </c>
      <c r="G23" s="198">
        <v>22392</v>
      </c>
      <c r="H23" s="198">
        <v>192</v>
      </c>
      <c r="I23" s="198">
        <v>3624417</v>
      </c>
      <c r="J23" s="198">
        <v>0</v>
      </c>
    </row>
    <row r="24" spans="1:10" x14ac:dyDescent="0.2">
      <c r="A24" s="119" t="s">
        <v>840</v>
      </c>
      <c r="B24" s="1211">
        <v>17147643</v>
      </c>
      <c r="C24" s="1211">
        <v>16349272</v>
      </c>
      <c r="D24" s="198">
        <v>1146203</v>
      </c>
      <c r="E24" s="198">
        <v>0</v>
      </c>
      <c r="F24" s="198">
        <v>2282691</v>
      </c>
      <c r="G24" s="198">
        <v>423292</v>
      </c>
      <c r="H24" s="198">
        <v>132432</v>
      </c>
      <c r="I24" s="198">
        <v>12342514</v>
      </c>
      <c r="J24" s="198">
        <v>22140</v>
      </c>
    </row>
    <row r="25" spans="1:10" x14ac:dyDescent="0.2">
      <c r="A25" s="119" t="s">
        <v>841</v>
      </c>
      <c r="B25" s="1211">
        <v>16238</v>
      </c>
      <c r="C25" s="1211">
        <v>16238</v>
      </c>
      <c r="D25" s="198">
        <v>2804</v>
      </c>
      <c r="E25" s="198">
        <v>0</v>
      </c>
      <c r="F25" s="198">
        <v>1490</v>
      </c>
      <c r="G25" s="198">
        <v>1837</v>
      </c>
      <c r="H25" s="198">
        <v>10107</v>
      </c>
      <c r="I25" s="198">
        <v>0</v>
      </c>
      <c r="J25" s="198">
        <v>0</v>
      </c>
    </row>
    <row r="26" spans="1:10" x14ac:dyDescent="0.2">
      <c r="A26" s="309" t="s">
        <v>842</v>
      </c>
      <c r="B26" s="1211">
        <v>708770</v>
      </c>
      <c r="C26" s="1211">
        <v>536218</v>
      </c>
      <c r="D26" s="198">
        <v>5650</v>
      </c>
      <c r="E26" s="198">
        <v>0</v>
      </c>
      <c r="F26" s="198">
        <v>45259</v>
      </c>
      <c r="G26" s="198">
        <v>125665</v>
      </c>
      <c r="H26" s="198">
        <v>340242</v>
      </c>
      <c r="I26" s="198">
        <v>0</v>
      </c>
      <c r="J26" s="198">
        <v>19402</v>
      </c>
    </row>
    <row r="27" spans="1:10" x14ac:dyDescent="0.2">
      <c r="A27" s="309" t="s">
        <v>843</v>
      </c>
      <c r="B27" s="1211">
        <v>7806</v>
      </c>
      <c r="C27" s="1211">
        <v>7041</v>
      </c>
      <c r="D27" s="198">
        <v>0</v>
      </c>
      <c r="E27" s="198">
        <v>0</v>
      </c>
      <c r="F27" s="198">
        <v>1292</v>
      </c>
      <c r="G27" s="198">
        <v>4949</v>
      </c>
      <c r="H27" s="198">
        <v>800</v>
      </c>
      <c r="I27" s="198">
        <v>0</v>
      </c>
      <c r="J27" s="198">
        <v>0</v>
      </c>
    </row>
    <row r="28" spans="1:10" ht="10.4" customHeight="1" x14ac:dyDescent="0.2">
      <c r="A28" s="119" t="s">
        <v>844</v>
      </c>
      <c r="B28" s="1211">
        <v>225522</v>
      </c>
      <c r="C28" s="1211">
        <v>171013</v>
      </c>
      <c r="D28" s="198">
        <v>76983</v>
      </c>
      <c r="E28" s="198">
        <v>0</v>
      </c>
      <c r="F28" s="198">
        <v>6714</v>
      </c>
      <c r="G28" s="198">
        <v>5377</v>
      </c>
      <c r="H28" s="198">
        <v>81939</v>
      </c>
      <c r="I28" s="198">
        <v>0</v>
      </c>
      <c r="J28" s="198">
        <v>0</v>
      </c>
    </row>
    <row r="29" spans="1:10" ht="10.4" customHeight="1" x14ac:dyDescent="0.2">
      <c r="A29" s="119" t="s">
        <v>845</v>
      </c>
      <c r="B29" s="1211">
        <v>0</v>
      </c>
      <c r="C29" s="1211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</row>
    <row r="30" spans="1:10" ht="10.4" customHeight="1" x14ac:dyDescent="0.2">
      <c r="A30" s="119" t="s">
        <v>846</v>
      </c>
      <c r="B30" s="1211">
        <v>119181</v>
      </c>
      <c r="C30" s="1211">
        <v>119181</v>
      </c>
      <c r="D30" s="198">
        <v>0</v>
      </c>
      <c r="E30" s="198">
        <v>0</v>
      </c>
      <c r="F30" s="198">
        <v>117837</v>
      </c>
      <c r="G30" s="198">
        <v>746</v>
      </c>
      <c r="H30" s="198">
        <v>598</v>
      </c>
      <c r="I30" s="198">
        <v>0</v>
      </c>
      <c r="J30" s="198">
        <v>0</v>
      </c>
    </row>
    <row r="31" spans="1:10" ht="10.4" customHeight="1" x14ac:dyDescent="0.2">
      <c r="A31" s="119" t="s">
        <v>847</v>
      </c>
      <c r="B31" s="1211">
        <v>500</v>
      </c>
      <c r="C31" s="1211">
        <v>500</v>
      </c>
      <c r="D31" s="198">
        <v>0</v>
      </c>
      <c r="E31" s="198">
        <v>0</v>
      </c>
      <c r="F31" s="198">
        <v>74</v>
      </c>
      <c r="G31" s="198">
        <v>426</v>
      </c>
      <c r="H31" s="198">
        <v>0</v>
      </c>
      <c r="I31" s="198">
        <v>0</v>
      </c>
      <c r="J31" s="198">
        <v>0</v>
      </c>
    </row>
    <row r="32" spans="1:10" ht="10.4" customHeight="1" x14ac:dyDescent="0.2">
      <c r="A32" s="119" t="s">
        <v>848</v>
      </c>
      <c r="B32" s="1211">
        <v>0</v>
      </c>
      <c r="C32" s="1211">
        <v>0</v>
      </c>
      <c r="D32" s="198">
        <v>0</v>
      </c>
      <c r="E32" s="198">
        <v>0</v>
      </c>
      <c r="F32" s="198">
        <v>0</v>
      </c>
      <c r="G32" s="198">
        <v>0</v>
      </c>
      <c r="H32" s="198">
        <v>0</v>
      </c>
      <c r="I32" s="198">
        <v>0</v>
      </c>
      <c r="J32" s="198">
        <v>0</v>
      </c>
    </row>
    <row r="33" spans="1:10" ht="10.4" customHeight="1" x14ac:dyDescent="0.2">
      <c r="A33" s="119" t="s">
        <v>849</v>
      </c>
      <c r="B33" s="1211">
        <v>533997</v>
      </c>
      <c r="C33" s="1211">
        <v>533089</v>
      </c>
      <c r="D33" s="198">
        <v>189764</v>
      </c>
      <c r="E33" s="198">
        <v>0</v>
      </c>
      <c r="F33" s="198">
        <v>8287</v>
      </c>
      <c r="G33" s="198">
        <v>190017</v>
      </c>
      <c r="H33" s="198">
        <v>145021</v>
      </c>
      <c r="I33" s="198">
        <v>0</v>
      </c>
      <c r="J33" s="198">
        <v>0</v>
      </c>
    </row>
    <row r="34" spans="1:10" ht="10.4" customHeight="1" x14ac:dyDescent="0.2">
      <c r="A34" s="309" t="s">
        <v>850</v>
      </c>
      <c r="B34" s="1211">
        <v>117597</v>
      </c>
      <c r="C34" s="1211">
        <v>112569</v>
      </c>
      <c r="D34" s="198">
        <v>4443</v>
      </c>
      <c r="E34" s="198">
        <v>0</v>
      </c>
      <c r="F34" s="198">
        <v>25074</v>
      </c>
      <c r="G34" s="198">
        <v>54775</v>
      </c>
      <c r="H34" s="198">
        <v>28178</v>
      </c>
      <c r="I34" s="198">
        <v>0</v>
      </c>
      <c r="J34" s="198">
        <v>99</v>
      </c>
    </row>
    <row r="35" spans="1:10" ht="10.4" customHeight="1" x14ac:dyDescent="0.2">
      <c r="A35" s="309" t="s">
        <v>931</v>
      </c>
      <c r="B35" s="1211">
        <v>50240</v>
      </c>
      <c r="C35" s="1211">
        <v>50240</v>
      </c>
      <c r="D35" s="198">
        <v>0</v>
      </c>
      <c r="E35" s="198">
        <v>0</v>
      </c>
      <c r="F35" s="198">
        <v>0</v>
      </c>
      <c r="G35" s="198">
        <v>0</v>
      </c>
      <c r="H35" s="198">
        <v>0</v>
      </c>
      <c r="I35" s="198">
        <v>50240</v>
      </c>
      <c r="J35" s="198">
        <v>0</v>
      </c>
    </row>
    <row r="36" spans="1:10" ht="3.75" customHeight="1" x14ac:dyDescent="0.2">
      <c r="A36" s="119"/>
      <c r="B36" s="119"/>
      <c r="C36" s="119"/>
      <c r="D36" s="119"/>
      <c r="E36" s="119"/>
      <c r="F36" s="119"/>
      <c r="G36" s="119"/>
      <c r="H36" s="119"/>
      <c r="I36" s="119"/>
      <c r="J36" s="119"/>
    </row>
    <row r="37" spans="1:10" ht="12.75" customHeight="1" x14ac:dyDescent="0.2">
      <c r="A37" s="311" t="s">
        <v>852</v>
      </c>
      <c r="B37" s="119"/>
      <c r="C37" s="119"/>
      <c r="D37" s="119"/>
      <c r="E37" s="119"/>
      <c r="F37" s="119"/>
      <c r="G37" s="119"/>
      <c r="H37" s="119"/>
      <c r="I37" s="119"/>
      <c r="J37" s="312" t="s">
        <v>853</v>
      </c>
    </row>
    <row r="38" spans="1:10" ht="12.75" customHeight="1" x14ac:dyDescent="0.2">
      <c r="A38" s="295" t="s">
        <v>1171</v>
      </c>
      <c r="B38" s="119"/>
      <c r="C38" s="119"/>
      <c r="D38" s="119"/>
      <c r="E38" s="119"/>
      <c r="F38" s="119"/>
      <c r="G38" s="119"/>
      <c r="H38" s="119"/>
      <c r="I38" s="119"/>
      <c r="J38" s="119"/>
    </row>
  </sheetData>
  <mergeCells count="3">
    <mergeCell ref="A1:J1"/>
    <mergeCell ref="B3:B4"/>
    <mergeCell ref="C3:J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Sheet95"/>
  <dimension ref="A1:N38"/>
  <sheetViews>
    <sheetView showGridLines="0" showRuler="0" zoomScaleNormal="100" zoomScaleSheetLayoutView="100" workbookViewId="0">
      <selection sqref="A1:N1"/>
    </sheetView>
  </sheetViews>
  <sheetFormatPr defaultColWidth="12.54296875" defaultRowHeight="9" x14ac:dyDescent="0.2"/>
  <cols>
    <col min="1" max="1" width="25.453125" style="126" customWidth="1"/>
    <col min="2" max="2" width="7.453125" style="126" bestFit="1" customWidth="1"/>
    <col min="3" max="4" width="7" style="126" bestFit="1" customWidth="1"/>
    <col min="5" max="5" width="5.54296875" style="126" bestFit="1" customWidth="1"/>
    <col min="6" max="6" width="7.54296875" style="126" bestFit="1" customWidth="1"/>
    <col min="7" max="7" width="6.453125" style="126" bestFit="1" customWidth="1"/>
    <col min="8" max="8" width="7" style="126" bestFit="1" customWidth="1"/>
    <col min="9" max="9" width="6.54296875" style="126" bestFit="1" customWidth="1"/>
    <col min="10" max="10" width="6.54296875" style="126" customWidth="1"/>
    <col min="11" max="11" width="6.453125" style="126" bestFit="1" customWidth="1"/>
    <col min="12" max="12" width="7" style="126" bestFit="1" customWidth="1"/>
    <col min="13" max="13" width="7.453125" style="126" bestFit="1" customWidth="1"/>
    <col min="14" max="14" width="6.54296875" style="126" bestFit="1" customWidth="1"/>
    <col min="15" max="16384" width="12.54296875" style="126"/>
  </cols>
  <sheetData>
    <row r="1" spans="1:14" ht="21" customHeight="1" x14ac:dyDescent="0.25">
      <c r="A1" s="1577" t="s">
        <v>1502</v>
      </c>
      <c r="B1" s="1577"/>
      <c r="C1" s="1577"/>
      <c r="D1" s="1577"/>
      <c r="E1" s="1577"/>
      <c r="F1" s="1577"/>
      <c r="G1" s="1577"/>
      <c r="H1" s="1577"/>
      <c r="I1" s="1577"/>
      <c r="J1" s="1577"/>
      <c r="K1" s="1613"/>
      <c r="L1" s="1613"/>
      <c r="M1" s="1613"/>
      <c r="N1" s="1613"/>
    </row>
    <row r="2" spans="1:14" ht="14.25" customHeight="1" x14ac:dyDescent="0.2">
      <c r="A2" s="328">
        <v>2024</v>
      </c>
      <c r="B2" s="1010"/>
      <c r="N2" s="290" t="s">
        <v>227</v>
      </c>
    </row>
    <row r="3" spans="1:14" ht="20.149999999999999" customHeight="1" x14ac:dyDescent="0.25">
      <c r="A3" s="302" t="s">
        <v>835</v>
      </c>
      <c r="B3" s="1400" t="s">
        <v>639</v>
      </c>
      <c r="C3" s="1400"/>
      <c r="D3" s="1400"/>
      <c r="E3" s="1400"/>
      <c r="F3" s="1400"/>
      <c r="G3" s="1400"/>
      <c r="H3" s="1400"/>
      <c r="I3" s="1400"/>
      <c r="J3" s="1400"/>
      <c r="K3" s="1400" t="s">
        <v>649</v>
      </c>
      <c r="L3" s="1614"/>
      <c r="M3" s="1614"/>
      <c r="N3" s="1615"/>
    </row>
    <row r="4" spans="1:14" ht="40.4" customHeight="1" x14ac:dyDescent="0.2">
      <c r="A4" s="307" t="s">
        <v>1980</v>
      </c>
      <c r="B4" s="1011" t="s">
        <v>1</v>
      </c>
      <c r="C4" s="1061" t="s">
        <v>782</v>
      </c>
      <c r="D4" s="1011" t="s">
        <v>341</v>
      </c>
      <c r="E4" s="1061" t="s">
        <v>783</v>
      </c>
      <c r="F4" s="1061" t="s">
        <v>854</v>
      </c>
      <c r="G4" s="1061" t="s">
        <v>2261</v>
      </c>
      <c r="H4" s="1061" t="s">
        <v>855</v>
      </c>
      <c r="I4" s="1061" t="s">
        <v>786</v>
      </c>
      <c r="J4" s="1061" t="s">
        <v>856</v>
      </c>
      <c r="K4" s="1011" t="s">
        <v>1</v>
      </c>
      <c r="L4" s="1061" t="s">
        <v>789</v>
      </c>
      <c r="M4" s="1011" t="s">
        <v>346</v>
      </c>
      <c r="N4" s="1062" t="s">
        <v>347</v>
      </c>
    </row>
    <row r="5" spans="1:14" ht="5.15" customHeight="1" x14ac:dyDescent="0.2">
      <c r="A5" s="163"/>
    </row>
    <row r="6" spans="1:14" ht="9" customHeight="1" x14ac:dyDescent="0.2">
      <c r="A6" s="895" t="s">
        <v>837</v>
      </c>
      <c r="B6" s="1210">
        <v>115538</v>
      </c>
      <c r="C6" s="1210">
        <v>325</v>
      </c>
      <c r="D6" s="1210">
        <v>2729</v>
      </c>
      <c r="E6" s="1210">
        <v>266</v>
      </c>
      <c r="F6" s="1210">
        <v>108440</v>
      </c>
      <c r="G6" s="1210">
        <v>605</v>
      </c>
      <c r="H6" s="1210">
        <v>1960</v>
      </c>
      <c r="I6" s="1210">
        <v>698</v>
      </c>
      <c r="J6" s="1210">
        <v>515</v>
      </c>
      <c r="K6" s="1210">
        <v>12831</v>
      </c>
      <c r="L6" s="1210">
        <v>12097</v>
      </c>
      <c r="M6" s="1210">
        <v>20</v>
      </c>
      <c r="N6" s="1210">
        <v>714</v>
      </c>
    </row>
    <row r="7" spans="1:14" ht="9" customHeight="1" x14ac:dyDescent="0.2">
      <c r="A7" s="119" t="s">
        <v>838</v>
      </c>
      <c r="B7" s="1211">
        <v>62</v>
      </c>
      <c r="C7" s="198">
        <v>0</v>
      </c>
      <c r="D7" s="198">
        <v>5</v>
      </c>
      <c r="E7" s="198">
        <v>0</v>
      </c>
      <c r="F7" s="198">
        <v>57</v>
      </c>
      <c r="G7" s="198">
        <v>0</v>
      </c>
      <c r="H7" s="198">
        <v>0</v>
      </c>
      <c r="I7" s="198">
        <v>0</v>
      </c>
      <c r="J7" s="198">
        <v>0</v>
      </c>
      <c r="K7" s="1211">
        <v>10</v>
      </c>
      <c r="L7" s="198">
        <v>6</v>
      </c>
      <c r="M7" s="198">
        <v>0</v>
      </c>
      <c r="N7" s="198">
        <v>4</v>
      </c>
    </row>
    <row r="8" spans="1:14" ht="9" customHeight="1" x14ac:dyDescent="0.2">
      <c r="A8" s="309" t="s">
        <v>839</v>
      </c>
      <c r="B8" s="1211">
        <v>2030</v>
      </c>
      <c r="C8" s="198">
        <v>0</v>
      </c>
      <c r="D8" s="198">
        <v>86</v>
      </c>
      <c r="E8" s="198">
        <v>175</v>
      </c>
      <c r="F8" s="198">
        <v>1454</v>
      </c>
      <c r="G8" s="198">
        <v>171</v>
      </c>
      <c r="H8" s="198">
        <v>144</v>
      </c>
      <c r="I8" s="198">
        <v>0</v>
      </c>
      <c r="J8" s="198">
        <v>0</v>
      </c>
      <c r="K8" s="1211">
        <v>1327</v>
      </c>
      <c r="L8" s="198">
        <v>1076</v>
      </c>
      <c r="M8" s="198">
        <v>0</v>
      </c>
      <c r="N8" s="198">
        <v>251</v>
      </c>
    </row>
    <row r="9" spans="1:14" ht="9" customHeight="1" x14ac:dyDescent="0.2">
      <c r="A9" s="119" t="s">
        <v>840</v>
      </c>
      <c r="B9" s="1211">
        <v>89086</v>
      </c>
      <c r="C9" s="198">
        <v>225</v>
      </c>
      <c r="D9" s="198">
        <v>397</v>
      </c>
      <c r="E9" s="198">
        <v>68</v>
      </c>
      <c r="F9" s="198">
        <v>87562</v>
      </c>
      <c r="G9" s="198">
        <v>20</v>
      </c>
      <c r="H9" s="198">
        <v>590</v>
      </c>
      <c r="I9" s="198">
        <v>44</v>
      </c>
      <c r="J9" s="198">
        <v>180</v>
      </c>
      <c r="K9" s="1211">
        <v>2559</v>
      </c>
      <c r="L9" s="198">
        <v>2443</v>
      </c>
      <c r="M9" s="198">
        <v>20</v>
      </c>
      <c r="N9" s="198">
        <v>96</v>
      </c>
    </row>
    <row r="10" spans="1:14" ht="9" customHeight="1" x14ac:dyDescent="0.2">
      <c r="A10" s="119" t="s">
        <v>841</v>
      </c>
      <c r="B10" s="1211">
        <v>20</v>
      </c>
      <c r="C10" s="198">
        <v>0</v>
      </c>
      <c r="D10" s="198">
        <v>0</v>
      </c>
      <c r="E10" s="198">
        <v>0</v>
      </c>
      <c r="F10" s="198">
        <v>20</v>
      </c>
      <c r="G10" s="198">
        <v>0</v>
      </c>
      <c r="H10" s="198">
        <v>0</v>
      </c>
      <c r="I10" s="198">
        <v>0</v>
      </c>
      <c r="J10" s="198">
        <v>0</v>
      </c>
      <c r="K10" s="1211">
        <v>0</v>
      </c>
      <c r="L10" s="198">
        <v>0</v>
      </c>
      <c r="M10" s="198">
        <v>0</v>
      </c>
      <c r="N10" s="198">
        <v>0</v>
      </c>
    </row>
    <row r="11" spans="1:14" ht="9" customHeight="1" x14ac:dyDescent="0.2">
      <c r="A11" s="309" t="s">
        <v>842</v>
      </c>
      <c r="B11" s="1211">
        <v>13104</v>
      </c>
      <c r="C11" s="198">
        <v>0</v>
      </c>
      <c r="D11" s="198">
        <v>922</v>
      </c>
      <c r="E11" s="198">
        <v>0</v>
      </c>
      <c r="F11" s="198">
        <v>10471</v>
      </c>
      <c r="G11" s="198">
        <v>382</v>
      </c>
      <c r="H11" s="198">
        <v>637</v>
      </c>
      <c r="I11" s="198">
        <v>587</v>
      </c>
      <c r="J11" s="198">
        <v>105</v>
      </c>
      <c r="K11" s="1211">
        <v>66</v>
      </c>
      <c r="L11" s="198">
        <v>0</v>
      </c>
      <c r="M11" s="198">
        <v>0</v>
      </c>
      <c r="N11" s="198">
        <v>66</v>
      </c>
    </row>
    <row r="12" spans="1:14" ht="9" customHeight="1" x14ac:dyDescent="0.2">
      <c r="A12" s="309" t="s">
        <v>843</v>
      </c>
      <c r="B12" s="1211">
        <v>3349</v>
      </c>
      <c r="C12" s="198">
        <v>0</v>
      </c>
      <c r="D12" s="198">
        <v>1163</v>
      </c>
      <c r="E12" s="198">
        <v>18</v>
      </c>
      <c r="F12" s="198">
        <v>1986</v>
      </c>
      <c r="G12" s="198">
        <v>0</v>
      </c>
      <c r="H12" s="198">
        <v>182</v>
      </c>
      <c r="I12" s="198">
        <v>0</v>
      </c>
      <c r="J12" s="198">
        <v>0</v>
      </c>
      <c r="K12" s="1211">
        <v>8453</v>
      </c>
      <c r="L12" s="198">
        <v>8157</v>
      </c>
      <c r="M12" s="198">
        <v>0</v>
      </c>
      <c r="N12" s="198">
        <v>296</v>
      </c>
    </row>
    <row r="13" spans="1:14" ht="9" customHeight="1" x14ac:dyDescent="0.2">
      <c r="A13" s="119" t="s">
        <v>844</v>
      </c>
      <c r="B13" s="1211">
        <v>5266</v>
      </c>
      <c r="C13" s="198">
        <v>0</v>
      </c>
      <c r="D13" s="198">
        <v>0</v>
      </c>
      <c r="E13" s="198">
        <v>0</v>
      </c>
      <c r="F13" s="198">
        <v>4990</v>
      </c>
      <c r="G13" s="198">
        <v>10</v>
      </c>
      <c r="H13" s="198">
        <v>266</v>
      </c>
      <c r="I13" s="198">
        <v>0</v>
      </c>
      <c r="J13" s="198">
        <v>0</v>
      </c>
      <c r="K13" s="1211">
        <v>0</v>
      </c>
      <c r="L13" s="198">
        <v>0</v>
      </c>
      <c r="M13" s="198">
        <v>0</v>
      </c>
      <c r="N13" s="198">
        <v>0</v>
      </c>
    </row>
    <row r="14" spans="1:14" ht="9" customHeight="1" x14ac:dyDescent="0.2">
      <c r="A14" s="119" t="s">
        <v>845</v>
      </c>
      <c r="B14" s="1211">
        <v>0</v>
      </c>
      <c r="C14" s="198">
        <v>0</v>
      </c>
      <c r="D14" s="198">
        <v>0</v>
      </c>
      <c r="E14" s="198">
        <v>0</v>
      </c>
      <c r="F14" s="198">
        <v>0</v>
      </c>
      <c r="G14" s="198">
        <v>0</v>
      </c>
      <c r="H14" s="198">
        <v>0</v>
      </c>
      <c r="I14" s="198">
        <v>0</v>
      </c>
      <c r="J14" s="198">
        <v>0</v>
      </c>
      <c r="K14" s="1211">
        <v>0</v>
      </c>
      <c r="L14" s="198">
        <v>0</v>
      </c>
      <c r="M14" s="198">
        <v>0</v>
      </c>
      <c r="N14" s="198">
        <v>0</v>
      </c>
    </row>
    <row r="15" spans="1:14" ht="9" customHeight="1" x14ac:dyDescent="0.2">
      <c r="A15" s="119" t="s">
        <v>846</v>
      </c>
      <c r="B15" s="1211">
        <v>0</v>
      </c>
      <c r="C15" s="198">
        <v>0</v>
      </c>
      <c r="D15" s="198">
        <v>0</v>
      </c>
      <c r="E15" s="198">
        <v>0</v>
      </c>
      <c r="F15" s="198">
        <v>0</v>
      </c>
      <c r="G15" s="198">
        <v>0</v>
      </c>
      <c r="H15" s="198">
        <v>0</v>
      </c>
      <c r="I15" s="198">
        <v>0</v>
      </c>
      <c r="J15" s="198">
        <v>0</v>
      </c>
      <c r="K15" s="1211">
        <v>0</v>
      </c>
      <c r="L15" s="198">
        <v>0</v>
      </c>
      <c r="M15" s="198">
        <v>0</v>
      </c>
      <c r="N15" s="198">
        <v>0</v>
      </c>
    </row>
    <row r="16" spans="1:14" ht="9" customHeight="1" x14ac:dyDescent="0.2">
      <c r="A16" s="119" t="s">
        <v>847</v>
      </c>
      <c r="B16" s="1211">
        <v>384</v>
      </c>
      <c r="C16" s="198">
        <v>0</v>
      </c>
      <c r="D16" s="198">
        <v>0</v>
      </c>
      <c r="E16" s="198">
        <v>0</v>
      </c>
      <c r="F16" s="198">
        <v>384</v>
      </c>
      <c r="G16" s="198">
        <v>0</v>
      </c>
      <c r="H16" s="198">
        <v>0</v>
      </c>
      <c r="I16" s="198">
        <v>0</v>
      </c>
      <c r="J16" s="198">
        <v>0</v>
      </c>
      <c r="K16" s="1211">
        <v>0</v>
      </c>
      <c r="L16" s="198">
        <v>0</v>
      </c>
      <c r="M16" s="198">
        <v>0</v>
      </c>
      <c r="N16" s="198">
        <v>0</v>
      </c>
    </row>
    <row r="17" spans="1:14" ht="9" customHeight="1" x14ac:dyDescent="0.2">
      <c r="A17" s="119" t="s">
        <v>848</v>
      </c>
      <c r="B17" s="1211">
        <v>0</v>
      </c>
      <c r="C17" s="198">
        <v>0</v>
      </c>
      <c r="D17" s="198">
        <v>0</v>
      </c>
      <c r="E17" s="198">
        <v>0</v>
      </c>
      <c r="F17" s="198">
        <v>0</v>
      </c>
      <c r="G17" s="198">
        <v>0</v>
      </c>
      <c r="H17" s="198">
        <v>0</v>
      </c>
      <c r="I17" s="198">
        <v>0</v>
      </c>
      <c r="J17" s="198">
        <v>0</v>
      </c>
      <c r="K17" s="1211">
        <v>0</v>
      </c>
      <c r="L17" s="198">
        <v>0</v>
      </c>
      <c r="M17" s="198">
        <v>0</v>
      </c>
      <c r="N17" s="198">
        <v>0</v>
      </c>
    </row>
    <row r="18" spans="1:14" ht="9" customHeight="1" x14ac:dyDescent="0.2">
      <c r="A18" s="119" t="s">
        <v>849</v>
      </c>
      <c r="B18" s="1211">
        <v>407</v>
      </c>
      <c r="C18" s="198">
        <v>14</v>
      </c>
      <c r="D18" s="198">
        <v>19</v>
      </c>
      <c r="E18" s="198">
        <v>0</v>
      </c>
      <c r="F18" s="198">
        <v>316</v>
      </c>
      <c r="G18" s="198">
        <v>0</v>
      </c>
      <c r="H18" s="198">
        <v>57</v>
      </c>
      <c r="I18" s="198">
        <v>1</v>
      </c>
      <c r="J18" s="198">
        <v>0</v>
      </c>
      <c r="K18" s="1211">
        <v>294</v>
      </c>
      <c r="L18" s="198">
        <v>293</v>
      </c>
      <c r="M18" s="198">
        <v>0</v>
      </c>
      <c r="N18" s="198">
        <v>1</v>
      </c>
    </row>
    <row r="19" spans="1:14" ht="9" customHeight="1" x14ac:dyDescent="0.2">
      <c r="A19" s="309" t="s">
        <v>850</v>
      </c>
      <c r="B19" s="1211">
        <v>1830</v>
      </c>
      <c r="C19" s="198">
        <v>86</v>
      </c>
      <c r="D19" s="198">
        <v>137</v>
      </c>
      <c r="E19" s="198">
        <v>5</v>
      </c>
      <c r="F19" s="198">
        <v>1200</v>
      </c>
      <c r="G19" s="198">
        <v>22</v>
      </c>
      <c r="H19" s="198">
        <v>84</v>
      </c>
      <c r="I19" s="198">
        <v>66</v>
      </c>
      <c r="J19" s="198">
        <v>230</v>
      </c>
      <c r="K19" s="1211">
        <v>122</v>
      </c>
      <c r="L19" s="198">
        <v>122</v>
      </c>
      <c r="M19" s="198">
        <v>0</v>
      </c>
      <c r="N19" s="198">
        <v>0</v>
      </c>
    </row>
    <row r="20" spans="1:14" ht="9" customHeight="1" x14ac:dyDescent="0.2">
      <c r="A20" s="309" t="s">
        <v>931</v>
      </c>
      <c r="B20" s="1211">
        <v>0</v>
      </c>
      <c r="C20" s="198">
        <v>0</v>
      </c>
      <c r="D20" s="198">
        <v>0</v>
      </c>
      <c r="E20" s="198">
        <v>0</v>
      </c>
      <c r="F20" s="198">
        <v>0</v>
      </c>
      <c r="G20" s="198">
        <v>0</v>
      </c>
      <c r="H20" s="198">
        <v>0</v>
      </c>
      <c r="I20" s="198">
        <v>0</v>
      </c>
      <c r="J20" s="198">
        <v>0</v>
      </c>
      <c r="K20" s="1211">
        <v>0</v>
      </c>
      <c r="L20" s="198">
        <v>0</v>
      </c>
      <c r="M20" s="198">
        <v>0</v>
      </c>
      <c r="N20" s="198">
        <v>0</v>
      </c>
    </row>
    <row r="21" spans="1:14" ht="9" customHeight="1" x14ac:dyDescent="0.2">
      <c r="A21" s="895" t="s">
        <v>851</v>
      </c>
      <c r="B21" s="1210">
        <v>705212</v>
      </c>
      <c r="C21" s="1210">
        <v>25828</v>
      </c>
      <c r="D21" s="1210">
        <v>33860</v>
      </c>
      <c r="E21" s="1210">
        <v>6238</v>
      </c>
      <c r="F21" s="1210">
        <v>450359</v>
      </c>
      <c r="G21" s="1210">
        <v>4172</v>
      </c>
      <c r="H21" s="1210">
        <v>157186</v>
      </c>
      <c r="I21" s="1210">
        <v>15736</v>
      </c>
      <c r="J21" s="1210">
        <v>11833</v>
      </c>
      <c r="K21" s="1210">
        <v>389285</v>
      </c>
      <c r="L21" s="1210">
        <v>374430</v>
      </c>
      <c r="M21" s="1210">
        <v>4</v>
      </c>
      <c r="N21" s="1210">
        <v>14851</v>
      </c>
    </row>
    <row r="22" spans="1:14" ht="9" customHeight="1" x14ac:dyDescent="0.2">
      <c r="A22" s="119" t="s">
        <v>838</v>
      </c>
      <c r="B22" s="1211">
        <v>162</v>
      </c>
      <c r="C22" s="198">
        <v>16</v>
      </c>
      <c r="D22" s="198">
        <v>3</v>
      </c>
      <c r="E22" s="198">
        <v>0</v>
      </c>
      <c r="F22" s="198">
        <v>105</v>
      </c>
      <c r="G22" s="198">
        <v>0</v>
      </c>
      <c r="H22" s="198">
        <v>26</v>
      </c>
      <c r="I22" s="198">
        <v>0</v>
      </c>
      <c r="J22" s="198">
        <v>12</v>
      </c>
      <c r="K22" s="1211">
        <v>40</v>
      </c>
      <c r="L22" s="198">
        <v>31</v>
      </c>
      <c r="M22" s="198">
        <v>4</v>
      </c>
      <c r="N22" s="198">
        <v>5</v>
      </c>
    </row>
    <row r="23" spans="1:14" ht="9" customHeight="1" x14ac:dyDescent="0.2">
      <c r="A23" s="309" t="s">
        <v>839</v>
      </c>
      <c r="B23" s="1211">
        <v>16293</v>
      </c>
      <c r="C23" s="198">
        <v>40</v>
      </c>
      <c r="D23" s="198">
        <v>1255</v>
      </c>
      <c r="E23" s="198">
        <v>270</v>
      </c>
      <c r="F23" s="198">
        <v>9169</v>
      </c>
      <c r="G23" s="198">
        <v>174</v>
      </c>
      <c r="H23" s="198">
        <v>5316</v>
      </c>
      <c r="I23" s="198">
        <v>58</v>
      </c>
      <c r="J23" s="198">
        <v>11</v>
      </c>
      <c r="K23" s="1211">
        <v>45869</v>
      </c>
      <c r="L23" s="198">
        <v>45503</v>
      </c>
      <c r="M23" s="198">
        <v>0</v>
      </c>
      <c r="N23" s="198">
        <v>366</v>
      </c>
    </row>
    <row r="24" spans="1:14" ht="9" customHeight="1" x14ac:dyDescent="0.2">
      <c r="A24" s="119" t="s">
        <v>840</v>
      </c>
      <c r="B24" s="1211">
        <v>461205</v>
      </c>
      <c r="C24" s="198">
        <v>22536</v>
      </c>
      <c r="D24" s="198">
        <v>30795</v>
      </c>
      <c r="E24" s="198">
        <v>5502</v>
      </c>
      <c r="F24" s="198">
        <v>295791</v>
      </c>
      <c r="G24" s="198">
        <v>3725</v>
      </c>
      <c r="H24" s="198">
        <v>78503</v>
      </c>
      <c r="I24" s="198">
        <v>13022</v>
      </c>
      <c r="J24" s="198">
        <v>11331</v>
      </c>
      <c r="K24" s="1211">
        <v>337166</v>
      </c>
      <c r="L24" s="198">
        <v>322875</v>
      </c>
      <c r="M24" s="198">
        <v>0</v>
      </c>
      <c r="N24" s="198">
        <v>14291</v>
      </c>
    </row>
    <row r="25" spans="1:14" ht="9" customHeight="1" x14ac:dyDescent="0.2">
      <c r="A25" s="119" t="s">
        <v>841</v>
      </c>
      <c r="B25" s="1211">
        <v>0</v>
      </c>
      <c r="C25" s="198">
        <v>0</v>
      </c>
      <c r="D25" s="198">
        <v>0</v>
      </c>
      <c r="E25" s="198">
        <v>0</v>
      </c>
      <c r="F25" s="198">
        <v>0</v>
      </c>
      <c r="G25" s="198">
        <v>0</v>
      </c>
      <c r="H25" s="198">
        <v>0</v>
      </c>
      <c r="I25" s="198">
        <v>0</v>
      </c>
      <c r="J25" s="198">
        <v>0</v>
      </c>
      <c r="K25" s="1211">
        <v>0</v>
      </c>
      <c r="L25" s="198">
        <v>0</v>
      </c>
      <c r="M25" s="198">
        <v>0</v>
      </c>
      <c r="N25" s="198">
        <v>0</v>
      </c>
    </row>
    <row r="26" spans="1:14" ht="9" customHeight="1" x14ac:dyDescent="0.2">
      <c r="A26" s="309" t="s">
        <v>842</v>
      </c>
      <c r="B26" s="1211">
        <v>167482</v>
      </c>
      <c r="C26" s="198">
        <v>115</v>
      </c>
      <c r="D26" s="198">
        <v>7</v>
      </c>
      <c r="E26" s="198">
        <v>0</v>
      </c>
      <c r="F26" s="198">
        <v>106768</v>
      </c>
      <c r="G26" s="198">
        <v>0</v>
      </c>
      <c r="H26" s="198">
        <v>60498</v>
      </c>
      <c r="I26" s="198">
        <v>72</v>
      </c>
      <c r="J26" s="198">
        <v>22</v>
      </c>
      <c r="K26" s="1211">
        <v>5070</v>
      </c>
      <c r="L26" s="198">
        <v>5070</v>
      </c>
      <c r="M26" s="198">
        <v>0</v>
      </c>
      <c r="N26" s="198">
        <v>0</v>
      </c>
    </row>
    <row r="27" spans="1:14" ht="9" customHeight="1" x14ac:dyDescent="0.2">
      <c r="A27" s="309" t="s">
        <v>843</v>
      </c>
      <c r="B27" s="1211">
        <v>729</v>
      </c>
      <c r="C27" s="198">
        <v>0</v>
      </c>
      <c r="D27" s="198">
        <v>0</v>
      </c>
      <c r="E27" s="198">
        <v>0</v>
      </c>
      <c r="F27" s="198">
        <v>561</v>
      </c>
      <c r="G27" s="198">
        <v>0</v>
      </c>
      <c r="H27" s="198">
        <v>168</v>
      </c>
      <c r="I27" s="198">
        <v>0</v>
      </c>
      <c r="J27" s="198">
        <v>0</v>
      </c>
      <c r="K27" s="1211">
        <v>36</v>
      </c>
      <c r="L27" s="198">
        <v>36</v>
      </c>
      <c r="M27" s="198">
        <v>0</v>
      </c>
      <c r="N27" s="198">
        <v>0</v>
      </c>
    </row>
    <row r="28" spans="1:14" ht="9" customHeight="1" x14ac:dyDescent="0.2">
      <c r="A28" s="119" t="s">
        <v>844</v>
      </c>
      <c r="B28" s="1211">
        <v>53914</v>
      </c>
      <c r="C28" s="198">
        <v>2864</v>
      </c>
      <c r="D28" s="198">
        <v>1572</v>
      </c>
      <c r="E28" s="198">
        <v>367</v>
      </c>
      <c r="F28" s="198">
        <v>35474</v>
      </c>
      <c r="G28" s="198">
        <v>273</v>
      </c>
      <c r="H28" s="198">
        <v>11031</v>
      </c>
      <c r="I28" s="198">
        <v>1994</v>
      </c>
      <c r="J28" s="198">
        <v>339</v>
      </c>
      <c r="K28" s="1211">
        <v>595</v>
      </c>
      <c r="L28" s="198">
        <v>595</v>
      </c>
      <c r="M28" s="198">
        <v>0</v>
      </c>
      <c r="N28" s="198">
        <v>0</v>
      </c>
    </row>
    <row r="29" spans="1:14" ht="9" customHeight="1" x14ac:dyDescent="0.2">
      <c r="A29" s="119" t="s">
        <v>845</v>
      </c>
      <c r="B29" s="1211">
        <v>0</v>
      </c>
      <c r="C29" s="198">
        <v>0</v>
      </c>
      <c r="D29" s="198">
        <v>0</v>
      </c>
      <c r="E29" s="198">
        <v>0</v>
      </c>
      <c r="F29" s="198">
        <v>0</v>
      </c>
      <c r="G29" s="198">
        <v>0</v>
      </c>
      <c r="H29" s="198">
        <v>0</v>
      </c>
      <c r="I29" s="198">
        <v>0</v>
      </c>
      <c r="J29" s="198">
        <v>0</v>
      </c>
      <c r="K29" s="1211">
        <v>0</v>
      </c>
      <c r="L29" s="198">
        <v>0</v>
      </c>
      <c r="M29" s="198">
        <v>0</v>
      </c>
      <c r="N29" s="198">
        <v>0</v>
      </c>
    </row>
    <row r="30" spans="1:14" ht="9" customHeight="1" x14ac:dyDescent="0.2">
      <c r="A30" s="119" t="s">
        <v>846</v>
      </c>
      <c r="B30" s="1211">
        <v>0</v>
      </c>
      <c r="C30" s="198">
        <v>0</v>
      </c>
      <c r="D30" s="198">
        <v>0</v>
      </c>
      <c r="E30" s="198">
        <v>0</v>
      </c>
      <c r="F30" s="198">
        <v>0</v>
      </c>
      <c r="G30" s="198">
        <v>0</v>
      </c>
      <c r="H30" s="198">
        <v>0</v>
      </c>
      <c r="I30" s="198">
        <v>0</v>
      </c>
      <c r="J30" s="198">
        <v>0</v>
      </c>
      <c r="K30" s="1211">
        <v>0</v>
      </c>
      <c r="L30" s="198">
        <v>0</v>
      </c>
      <c r="M30" s="198">
        <v>0</v>
      </c>
      <c r="N30" s="198">
        <v>0</v>
      </c>
    </row>
    <row r="31" spans="1:14" ht="9" customHeight="1" x14ac:dyDescent="0.2">
      <c r="A31" s="119" t="s">
        <v>847</v>
      </c>
      <c r="B31" s="1211">
        <v>0</v>
      </c>
      <c r="C31" s="198">
        <v>0</v>
      </c>
      <c r="D31" s="198">
        <v>0</v>
      </c>
      <c r="E31" s="198">
        <v>0</v>
      </c>
      <c r="F31" s="198">
        <v>0</v>
      </c>
      <c r="G31" s="198">
        <v>0</v>
      </c>
      <c r="H31" s="198">
        <v>0</v>
      </c>
      <c r="I31" s="198">
        <v>0</v>
      </c>
      <c r="J31" s="198">
        <v>0</v>
      </c>
      <c r="K31" s="1211">
        <v>0</v>
      </c>
      <c r="L31" s="198">
        <v>0</v>
      </c>
      <c r="M31" s="198">
        <v>0</v>
      </c>
      <c r="N31" s="198">
        <v>0</v>
      </c>
    </row>
    <row r="32" spans="1:14" ht="9" customHeight="1" x14ac:dyDescent="0.2">
      <c r="A32" s="119" t="s">
        <v>848</v>
      </c>
      <c r="B32" s="1211">
        <v>0</v>
      </c>
      <c r="C32" s="198">
        <v>0</v>
      </c>
      <c r="D32" s="198">
        <v>0</v>
      </c>
      <c r="E32" s="198">
        <v>0</v>
      </c>
      <c r="F32" s="198">
        <v>0</v>
      </c>
      <c r="G32" s="198">
        <v>0</v>
      </c>
      <c r="H32" s="198">
        <v>0</v>
      </c>
      <c r="I32" s="198">
        <v>0</v>
      </c>
      <c r="J32" s="198">
        <v>0</v>
      </c>
      <c r="K32" s="1211">
        <v>0</v>
      </c>
      <c r="L32" s="198">
        <v>0</v>
      </c>
      <c r="M32" s="198">
        <v>0</v>
      </c>
      <c r="N32" s="198">
        <v>0</v>
      </c>
    </row>
    <row r="33" spans="1:14" ht="9" customHeight="1" x14ac:dyDescent="0.2">
      <c r="A33" s="119" t="s">
        <v>849</v>
      </c>
      <c r="B33" s="1211">
        <v>679</v>
      </c>
      <c r="C33" s="198">
        <v>6</v>
      </c>
      <c r="D33" s="198">
        <v>12</v>
      </c>
      <c r="E33" s="198">
        <v>87</v>
      </c>
      <c r="F33" s="198">
        <v>425</v>
      </c>
      <c r="G33" s="198">
        <v>0</v>
      </c>
      <c r="H33" s="198">
        <v>140</v>
      </c>
      <c r="I33" s="198">
        <v>0</v>
      </c>
      <c r="J33" s="198">
        <v>9</v>
      </c>
      <c r="K33" s="1211">
        <v>229</v>
      </c>
      <c r="L33" s="198">
        <v>40</v>
      </c>
      <c r="M33" s="198">
        <v>0</v>
      </c>
      <c r="N33" s="198">
        <v>189</v>
      </c>
    </row>
    <row r="34" spans="1:14" ht="9" customHeight="1" x14ac:dyDescent="0.2">
      <c r="A34" s="309" t="s">
        <v>850</v>
      </c>
      <c r="B34" s="1211">
        <v>4748</v>
      </c>
      <c r="C34" s="198">
        <v>251</v>
      </c>
      <c r="D34" s="198">
        <v>216</v>
      </c>
      <c r="E34" s="198">
        <v>12</v>
      </c>
      <c r="F34" s="198">
        <v>2066</v>
      </c>
      <c r="G34" s="198">
        <v>0</v>
      </c>
      <c r="H34" s="198">
        <v>1504</v>
      </c>
      <c r="I34" s="198">
        <v>590</v>
      </c>
      <c r="J34" s="198">
        <v>109</v>
      </c>
      <c r="K34" s="1211">
        <v>280</v>
      </c>
      <c r="L34" s="198">
        <v>280</v>
      </c>
      <c r="M34" s="198">
        <v>0</v>
      </c>
      <c r="N34" s="198">
        <v>0</v>
      </c>
    </row>
    <row r="35" spans="1:14" ht="9" customHeight="1" x14ac:dyDescent="0.2">
      <c r="A35" s="309" t="s">
        <v>931</v>
      </c>
      <c r="B35" s="1211">
        <v>0</v>
      </c>
      <c r="C35" s="198">
        <v>0</v>
      </c>
      <c r="D35" s="198">
        <v>0</v>
      </c>
      <c r="E35" s="198">
        <v>0</v>
      </c>
      <c r="F35" s="198">
        <v>0</v>
      </c>
      <c r="G35" s="198">
        <v>0</v>
      </c>
      <c r="H35" s="198">
        <v>0</v>
      </c>
      <c r="I35" s="198">
        <v>0</v>
      </c>
      <c r="J35" s="198">
        <v>0</v>
      </c>
      <c r="K35" s="1211">
        <v>0</v>
      </c>
      <c r="L35" s="198">
        <v>0</v>
      </c>
      <c r="M35" s="198">
        <v>0</v>
      </c>
      <c r="N35" s="198">
        <v>0</v>
      </c>
    </row>
    <row r="36" spans="1:14" ht="6" customHeight="1" thickBot="1" x14ac:dyDescent="0.25">
      <c r="A36" s="294"/>
      <c r="B36" s="310"/>
      <c r="C36" s="310"/>
      <c r="D36" s="310"/>
      <c r="E36" s="310"/>
      <c r="F36" s="310"/>
      <c r="G36" s="310"/>
      <c r="H36" s="310"/>
      <c r="I36" s="310"/>
      <c r="J36" s="310"/>
      <c r="K36" s="310"/>
      <c r="L36" s="310"/>
      <c r="M36" s="310"/>
      <c r="N36" s="310"/>
    </row>
    <row r="37" spans="1:14" ht="11.25" customHeight="1" thickTop="1" x14ac:dyDescent="0.2">
      <c r="A37" s="162" t="s">
        <v>852</v>
      </c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</row>
    <row r="38" spans="1:14" ht="10.5" customHeight="1" x14ac:dyDescent="0.2">
      <c r="A38" s="295" t="s">
        <v>1171</v>
      </c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</row>
  </sheetData>
  <mergeCells count="3">
    <mergeCell ref="A1:N1"/>
    <mergeCell ref="B3:J3"/>
    <mergeCell ref="K3:N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Sheet96"/>
  <dimension ref="A1:H63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1" style="126" customWidth="1"/>
    <col min="2" max="2" width="9.54296875" style="126" customWidth="1"/>
    <col min="3" max="5" width="9.453125" style="126" customWidth="1"/>
    <col min="6" max="6" width="9.54296875" style="126" customWidth="1"/>
    <col min="7" max="8" width="9.453125" style="126" customWidth="1"/>
    <col min="9" max="16384" width="12.54296875" style="126"/>
  </cols>
  <sheetData>
    <row r="1" spans="1:8" ht="19.399999999999999" customHeight="1" x14ac:dyDescent="0.2">
      <c r="A1" s="1577" t="s">
        <v>1503</v>
      </c>
      <c r="B1" s="1577"/>
      <c r="C1" s="1577"/>
      <c r="D1" s="1577"/>
      <c r="E1" s="1577"/>
      <c r="F1" s="1577"/>
      <c r="G1" s="1577"/>
      <c r="H1" s="1577"/>
    </row>
    <row r="2" spans="1:8" ht="14.15" customHeight="1" x14ac:dyDescent="0.2">
      <c r="A2" s="328">
        <v>2024</v>
      </c>
      <c r="C2" s="159"/>
      <c r="D2" s="171"/>
      <c r="E2" s="171"/>
      <c r="F2" s="171"/>
      <c r="G2" s="171"/>
      <c r="H2" s="290" t="s">
        <v>227</v>
      </c>
    </row>
    <row r="3" spans="1:8" ht="10.4" customHeight="1" x14ac:dyDescent="0.2">
      <c r="A3" s="302" t="s">
        <v>811</v>
      </c>
      <c r="B3" s="1601" t="s">
        <v>1</v>
      </c>
      <c r="C3" s="1601" t="s">
        <v>817</v>
      </c>
      <c r="D3" s="1601" t="s">
        <v>818</v>
      </c>
      <c r="E3" s="1601" t="s">
        <v>796</v>
      </c>
      <c r="F3" s="1601" t="s">
        <v>819</v>
      </c>
      <c r="G3" s="1401"/>
      <c r="H3" s="1602" t="s">
        <v>820</v>
      </c>
    </row>
    <row r="4" spans="1:8" ht="20.149999999999999" customHeight="1" x14ac:dyDescent="0.2">
      <c r="A4" s="292" t="s">
        <v>813</v>
      </c>
      <c r="B4" s="1609"/>
      <c r="C4" s="1428"/>
      <c r="D4" s="1428"/>
      <c r="E4" s="1428"/>
      <c r="F4" s="1061" t="s">
        <v>822</v>
      </c>
      <c r="G4" s="1061" t="s">
        <v>857</v>
      </c>
      <c r="H4" s="1430"/>
    </row>
    <row r="5" spans="1:8" ht="5.15" customHeight="1" x14ac:dyDescent="0.2"/>
    <row r="6" spans="1:8" ht="10.5" customHeight="1" x14ac:dyDescent="0.2">
      <c r="A6" s="1616" t="s">
        <v>1</v>
      </c>
      <c r="B6" s="1616"/>
      <c r="C6" s="1616"/>
      <c r="D6" s="1616"/>
      <c r="E6" s="1616"/>
      <c r="F6" s="1616"/>
      <c r="G6" s="1616"/>
      <c r="H6" s="1616"/>
    </row>
    <row r="7" spans="1:8" ht="3.75" customHeight="1" x14ac:dyDescent="0.2"/>
    <row r="8" spans="1:8" s="119" customFormat="1" ht="12" customHeight="1" x14ac:dyDescent="0.35">
      <c r="A8" s="894" t="s">
        <v>837</v>
      </c>
      <c r="B8" s="1210">
        <v>33603470</v>
      </c>
      <c r="C8" s="1210">
        <v>8703541</v>
      </c>
      <c r="D8" s="1210">
        <v>3818286</v>
      </c>
      <c r="E8" s="1210">
        <v>17181363</v>
      </c>
      <c r="F8" s="1210">
        <v>341823</v>
      </c>
      <c r="G8" s="1210">
        <v>374469</v>
      </c>
      <c r="H8" s="1210">
        <v>3183988</v>
      </c>
    </row>
    <row r="9" spans="1:8" s="135" customFormat="1" x14ac:dyDescent="0.2">
      <c r="A9" s="172" t="s">
        <v>279</v>
      </c>
      <c r="B9" s="41">
        <v>32726515</v>
      </c>
      <c r="C9" s="41">
        <v>8703541</v>
      </c>
      <c r="D9" s="41">
        <v>3818247</v>
      </c>
      <c r="E9" s="41">
        <v>16465255</v>
      </c>
      <c r="F9" s="41">
        <v>341823</v>
      </c>
      <c r="G9" s="41">
        <v>374469</v>
      </c>
      <c r="H9" s="41">
        <v>3023180</v>
      </c>
    </row>
    <row r="10" spans="1:8" x14ac:dyDescent="0.2">
      <c r="A10" s="174" t="s">
        <v>578</v>
      </c>
      <c r="B10" s="44">
        <v>1282450</v>
      </c>
      <c r="C10" s="44">
        <v>299396</v>
      </c>
      <c r="D10" s="44">
        <v>382164</v>
      </c>
      <c r="E10" s="44">
        <v>67820</v>
      </c>
      <c r="F10" s="44">
        <v>0</v>
      </c>
      <c r="G10" s="44">
        <v>0</v>
      </c>
      <c r="H10" s="44">
        <v>533070</v>
      </c>
    </row>
    <row r="11" spans="1:8" x14ac:dyDescent="0.2">
      <c r="A11" s="174" t="s">
        <v>776</v>
      </c>
      <c r="B11" s="44">
        <v>27456</v>
      </c>
      <c r="C11" s="44">
        <v>0</v>
      </c>
      <c r="D11" s="44">
        <v>22191</v>
      </c>
      <c r="E11" s="44">
        <v>0</v>
      </c>
      <c r="F11" s="44">
        <v>0</v>
      </c>
      <c r="G11" s="44">
        <v>0</v>
      </c>
      <c r="H11" s="44">
        <v>5265</v>
      </c>
    </row>
    <row r="12" spans="1:8" x14ac:dyDescent="0.2">
      <c r="A12" s="174" t="s">
        <v>777</v>
      </c>
      <c r="B12" s="44">
        <v>1307914</v>
      </c>
      <c r="C12" s="44">
        <v>4949</v>
      </c>
      <c r="D12" s="44">
        <v>429213</v>
      </c>
      <c r="E12" s="44">
        <v>86811</v>
      </c>
      <c r="F12" s="44">
        <v>0</v>
      </c>
      <c r="G12" s="44">
        <v>0</v>
      </c>
      <c r="H12" s="44">
        <v>786941</v>
      </c>
    </row>
    <row r="13" spans="1:8" x14ac:dyDescent="0.2">
      <c r="A13" s="174" t="s">
        <v>778</v>
      </c>
      <c r="B13" s="44">
        <v>4310510</v>
      </c>
      <c r="C13" s="44">
        <v>0</v>
      </c>
      <c r="D13" s="44">
        <v>111698</v>
      </c>
      <c r="E13" s="44">
        <v>3127975</v>
      </c>
      <c r="F13" s="44">
        <v>16311</v>
      </c>
      <c r="G13" s="44">
        <v>374469</v>
      </c>
      <c r="H13" s="44">
        <v>680057</v>
      </c>
    </row>
    <row r="14" spans="1:8" x14ac:dyDescent="0.2">
      <c r="A14" s="174" t="s">
        <v>335</v>
      </c>
      <c r="B14" s="44">
        <v>4381959</v>
      </c>
      <c r="C14" s="44">
        <v>93698</v>
      </c>
      <c r="D14" s="44">
        <v>1266430</v>
      </c>
      <c r="E14" s="44">
        <v>2717273</v>
      </c>
      <c r="F14" s="44">
        <v>26918</v>
      </c>
      <c r="G14" s="44">
        <v>0</v>
      </c>
      <c r="H14" s="44">
        <v>277640</v>
      </c>
    </row>
    <row r="15" spans="1:8" x14ac:dyDescent="0.2">
      <c r="A15" s="174" t="s">
        <v>779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2">
      <c r="A16" s="174" t="s">
        <v>589</v>
      </c>
      <c r="B16" s="44">
        <v>2989542</v>
      </c>
      <c r="C16" s="44">
        <v>18576</v>
      </c>
      <c r="D16" s="44">
        <v>1313653</v>
      </c>
      <c r="E16" s="44">
        <v>813942</v>
      </c>
      <c r="F16" s="44">
        <v>277282</v>
      </c>
      <c r="G16" s="44">
        <v>0</v>
      </c>
      <c r="H16" s="44">
        <v>566089</v>
      </c>
    </row>
    <row r="17" spans="1:8" x14ac:dyDescent="0.2">
      <c r="A17" s="174" t="s">
        <v>780</v>
      </c>
      <c r="B17" s="44">
        <v>18237877</v>
      </c>
      <c r="C17" s="44">
        <v>8286922</v>
      </c>
      <c r="D17" s="44">
        <v>264443</v>
      </c>
      <c r="E17" s="44">
        <v>9651419</v>
      </c>
      <c r="F17" s="44">
        <v>21312</v>
      </c>
      <c r="G17" s="44">
        <v>0</v>
      </c>
      <c r="H17" s="44">
        <v>13781</v>
      </c>
    </row>
    <row r="18" spans="1:8" x14ac:dyDescent="0.2">
      <c r="A18" s="174" t="s">
        <v>590</v>
      </c>
      <c r="B18" s="44">
        <v>188807</v>
      </c>
      <c r="C18" s="44">
        <v>0</v>
      </c>
      <c r="D18" s="44">
        <v>28455</v>
      </c>
      <c r="E18" s="44">
        <v>15</v>
      </c>
      <c r="F18" s="44">
        <v>0</v>
      </c>
      <c r="G18" s="44">
        <v>0</v>
      </c>
      <c r="H18" s="44">
        <v>160337</v>
      </c>
    </row>
    <row r="19" spans="1:8" s="135" customFormat="1" x14ac:dyDescent="0.2">
      <c r="A19" s="172" t="s">
        <v>858</v>
      </c>
      <c r="B19" s="41">
        <v>720532</v>
      </c>
      <c r="C19" s="41">
        <v>0</v>
      </c>
      <c r="D19" s="41">
        <v>39</v>
      </c>
      <c r="E19" s="41">
        <v>565105</v>
      </c>
      <c r="F19" s="41">
        <v>0</v>
      </c>
      <c r="G19" s="41">
        <v>0</v>
      </c>
      <c r="H19" s="41">
        <v>155388</v>
      </c>
    </row>
    <row r="20" spans="1:8" x14ac:dyDescent="0.2">
      <c r="A20" s="174" t="s">
        <v>782</v>
      </c>
      <c r="B20" s="44">
        <v>15426</v>
      </c>
      <c r="C20" s="44">
        <v>0</v>
      </c>
      <c r="D20" s="44">
        <v>0</v>
      </c>
      <c r="E20" s="44">
        <v>11948</v>
      </c>
      <c r="F20" s="44">
        <v>0</v>
      </c>
      <c r="G20" s="44">
        <v>0</v>
      </c>
      <c r="H20" s="44">
        <v>3478</v>
      </c>
    </row>
    <row r="21" spans="1:8" x14ac:dyDescent="0.2">
      <c r="A21" s="174" t="s">
        <v>1910</v>
      </c>
      <c r="B21" s="44">
        <v>394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394</v>
      </c>
    </row>
    <row r="22" spans="1:8" x14ac:dyDescent="0.2">
      <c r="A22" s="174" t="s">
        <v>341</v>
      </c>
      <c r="B22" s="44">
        <v>23781</v>
      </c>
      <c r="C22" s="44">
        <v>0</v>
      </c>
      <c r="D22" s="44">
        <v>39</v>
      </c>
      <c r="E22" s="44">
        <v>19784</v>
      </c>
      <c r="F22" s="44">
        <v>0</v>
      </c>
      <c r="G22" s="44">
        <v>0</v>
      </c>
      <c r="H22" s="44">
        <v>3958</v>
      </c>
    </row>
    <row r="23" spans="1:8" x14ac:dyDescent="0.2">
      <c r="A23" s="174" t="s">
        <v>783</v>
      </c>
      <c r="B23" s="44">
        <v>7468</v>
      </c>
      <c r="C23" s="44">
        <v>0</v>
      </c>
      <c r="D23" s="44">
        <v>0</v>
      </c>
      <c r="E23" s="44">
        <v>5897</v>
      </c>
      <c r="F23" s="44">
        <v>0</v>
      </c>
      <c r="G23" s="44">
        <v>0</v>
      </c>
      <c r="H23" s="44">
        <v>1571</v>
      </c>
    </row>
    <row r="24" spans="1:8" x14ac:dyDescent="0.2">
      <c r="A24" s="174" t="s">
        <v>881</v>
      </c>
      <c r="B24" s="44">
        <v>55</v>
      </c>
      <c r="C24" s="44">
        <v>0</v>
      </c>
      <c r="D24" s="44">
        <v>0</v>
      </c>
      <c r="E24" s="44">
        <v>14</v>
      </c>
      <c r="F24" s="44">
        <v>0</v>
      </c>
      <c r="G24" s="44">
        <v>0</v>
      </c>
      <c r="H24" s="44">
        <v>41</v>
      </c>
    </row>
    <row r="25" spans="1:8" x14ac:dyDescent="0.2">
      <c r="A25" s="174" t="s">
        <v>339</v>
      </c>
      <c r="B25" s="44">
        <v>510431</v>
      </c>
      <c r="C25" s="44">
        <v>0</v>
      </c>
      <c r="D25" s="44">
        <v>0</v>
      </c>
      <c r="E25" s="44">
        <v>417316</v>
      </c>
      <c r="F25" s="44">
        <v>0</v>
      </c>
      <c r="G25" s="44">
        <v>0</v>
      </c>
      <c r="H25" s="44">
        <v>93115</v>
      </c>
    </row>
    <row r="26" spans="1:8" x14ac:dyDescent="0.2">
      <c r="A26" s="174" t="s">
        <v>784</v>
      </c>
      <c r="B26" s="44">
        <v>4751</v>
      </c>
      <c r="C26" s="44">
        <v>0</v>
      </c>
      <c r="D26" s="44">
        <v>0</v>
      </c>
      <c r="E26" s="44">
        <v>3863</v>
      </c>
      <c r="F26" s="44">
        <v>0</v>
      </c>
      <c r="G26" s="44">
        <v>0</v>
      </c>
      <c r="H26" s="44">
        <v>888</v>
      </c>
    </row>
    <row r="27" spans="1:8" x14ac:dyDescent="0.2">
      <c r="A27" s="174" t="s">
        <v>785</v>
      </c>
      <c r="B27" s="44">
        <v>128834</v>
      </c>
      <c r="C27" s="44">
        <v>0</v>
      </c>
      <c r="D27" s="44">
        <v>0</v>
      </c>
      <c r="E27" s="44">
        <v>81112</v>
      </c>
      <c r="F27" s="44">
        <v>0</v>
      </c>
      <c r="G27" s="44">
        <v>0</v>
      </c>
      <c r="H27" s="44">
        <v>47722</v>
      </c>
    </row>
    <row r="28" spans="1:8" x14ac:dyDescent="0.2">
      <c r="A28" s="174" t="s">
        <v>786</v>
      </c>
      <c r="B28" s="44">
        <v>16913</v>
      </c>
      <c r="C28" s="44">
        <v>0</v>
      </c>
      <c r="D28" s="44">
        <v>0</v>
      </c>
      <c r="E28" s="44">
        <v>14510</v>
      </c>
      <c r="F28" s="44">
        <v>0</v>
      </c>
      <c r="G28" s="44">
        <v>0</v>
      </c>
      <c r="H28" s="44">
        <v>2403</v>
      </c>
    </row>
    <row r="29" spans="1:8" x14ac:dyDescent="0.2">
      <c r="A29" s="174" t="s">
        <v>787</v>
      </c>
      <c r="B29" s="44">
        <v>10674</v>
      </c>
      <c r="C29" s="44">
        <v>0</v>
      </c>
      <c r="D29" s="44">
        <v>0</v>
      </c>
      <c r="E29" s="44">
        <v>9321</v>
      </c>
      <c r="F29" s="44">
        <v>0</v>
      </c>
      <c r="G29" s="44">
        <v>0</v>
      </c>
      <c r="H29" s="44">
        <v>1353</v>
      </c>
    </row>
    <row r="30" spans="1:8" x14ac:dyDescent="0.2">
      <c r="A30" s="174" t="s">
        <v>883</v>
      </c>
      <c r="B30" s="44">
        <v>1805</v>
      </c>
      <c r="C30" s="44">
        <v>0</v>
      </c>
      <c r="D30" s="44">
        <v>0</v>
      </c>
      <c r="E30" s="44">
        <v>1340</v>
      </c>
      <c r="F30" s="44">
        <v>0</v>
      </c>
      <c r="G30" s="44">
        <v>0</v>
      </c>
      <c r="H30" s="44">
        <v>465</v>
      </c>
    </row>
    <row r="31" spans="1:8" s="135" customFormat="1" x14ac:dyDescent="0.2">
      <c r="A31" s="172" t="s">
        <v>859</v>
      </c>
      <c r="B31" s="41">
        <v>156423</v>
      </c>
      <c r="C31" s="41">
        <v>0</v>
      </c>
      <c r="D31" s="41">
        <v>0</v>
      </c>
      <c r="E31" s="41">
        <v>151003</v>
      </c>
      <c r="F31" s="41">
        <v>0</v>
      </c>
      <c r="G31" s="41">
        <v>0</v>
      </c>
      <c r="H31" s="41">
        <v>5420</v>
      </c>
    </row>
    <row r="32" spans="1:8" x14ac:dyDescent="0.2">
      <c r="A32" s="174" t="s">
        <v>789</v>
      </c>
      <c r="B32" s="44">
        <v>150423</v>
      </c>
      <c r="C32" s="44">
        <v>0</v>
      </c>
      <c r="D32" s="44">
        <v>0</v>
      </c>
      <c r="E32" s="44">
        <v>145112</v>
      </c>
      <c r="F32" s="44">
        <v>0</v>
      </c>
      <c r="G32" s="44">
        <v>0</v>
      </c>
      <c r="H32" s="44">
        <v>5311</v>
      </c>
    </row>
    <row r="33" spans="1:8" x14ac:dyDescent="0.2">
      <c r="A33" s="174" t="s">
        <v>346</v>
      </c>
      <c r="B33" s="44">
        <v>3431</v>
      </c>
      <c r="C33" s="44">
        <v>0</v>
      </c>
      <c r="D33" s="44">
        <v>0</v>
      </c>
      <c r="E33" s="44">
        <v>3431</v>
      </c>
      <c r="F33" s="44">
        <v>0</v>
      </c>
      <c r="G33" s="44">
        <v>0</v>
      </c>
      <c r="H33" s="44">
        <v>0</v>
      </c>
    </row>
    <row r="34" spans="1:8" x14ac:dyDescent="0.2">
      <c r="A34" s="174" t="s">
        <v>790</v>
      </c>
      <c r="B34" s="44">
        <v>2569</v>
      </c>
      <c r="C34" s="44">
        <v>0</v>
      </c>
      <c r="D34" s="44">
        <v>0</v>
      </c>
      <c r="E34" s="44">
        <v>2460</v>
      </c>
      <c r="F34" s="44">
        <v>0</v>
      </c>
      <c r="G34" s="44">
        <v>0</v>
      </c>
      <c r="H34" s="44">
        <v>109</v>
      </c>
    </row>
    <row r="35" spans="1:8" s="119" customFormat="1" ht="12" customHeight="1" x14ac:dyDescent="0.35">
      <c r="A35" s="894" t="s">
        <v>851</v>
      </c>
      <c r="B35" s="1210">
        <v>52065709</v>
      </c>
      <c r="C35" s="1210">
        <v>22021665</v>
      </c>
      <c r="D35" s="1210">
        <v>10453117</v>
      </c>
      <c r="E35" s="1210">
        <v>15823142</v>
      </c>
      <c r="F35" s="1210">
        <v>251198</v>
      </c>
      <c r="G35" s="1210">
        <v>532473</v>
      </c>
      <c r="H35" s="1210">
        <v>2984114</v>
      </c>
    </row>
    <row r="36" spans="1:8" s="135" customFormat="1" x14ac:dyDescent="0.2">
      <c r="A36" s="172" t="s">
        <v>279</v>
      </c>
      <c r="B36" s="41">
        <v>48606673</v>
      </c>
      <c r="C36" s="41">
        <v>21291996</v>
      </c>
      <c r="D36" s="41">
        <v>9682785</v>
      </c>
      <c r="E36" s="41">
        <v>14104273</v>
      </c>
      <c r="F36" s="41">
        <v>251198</v>
      </c>
      <c r="G36" s="41">
        <v>532473</v>
      </c>
      <c r="H36" s="41">
        <v>2743948</v>
      </c>
    </row>
    <row r="37" spans="1:8" x14ac:dyDescent="0.2">
      <c r="A37" s="174" t="s">
        <v>578</v>
      </c>
      <c r="B37" s="44">
        <v>4287705</v>
      </c>
      <c r="C37" s="44">
        <v>1310528</v>
      </c>
      <c r="D37" s="44">
        <v>1840364</v>
      </c>
      <c r="E37" s="44">
        <v>5728</v>
      </c>
      <c r="F37" s="44">
        <v>0</v>
      </c>
      <c r="G37" s="44">
        <v>0</v>
      </c>
      <c r="H37" s="44">
        <v>1131085</v>
      </c>
    </row>
    <row r="38" spans="1:8" x14ac:dyDescent="0.2">
      <c r="A38" s="174" t="s">
        <v>776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2">
      <c r="A39" s="174" t="s">
        <v>777</v>
      </c>
      <c r="B39" s="44">
        <v>736753</v>
      </c>
      <c r="C39" s="44">
        <v>8300</v>
      </c>
      <c r="D39" s="44">
        <v>538132</v>
      </c>
      <c r="E39" s="44">
        <v>2514</v>
      </c>
      <c r="F39" s="44">
        <v>0</v>
      </c>
      <c r="G39" s="44">
        <v>0</v>
      </c>
      <c r="H39" s="44">
        <v>187807</v>
      </c>
    </row>
    <row r="40" spans="1:8" x14ac:dyDescent="0.2">
      <c r="A40" s="174" t="s">
        <v>778</v>
      </c>
      <c r="B40" s="44">
        <v>8467598</v>
      </c>
      <c r="C40" s="44">
        <v>2350846</v>
      </c>
      <c r="D40" s="44">
        <v>2118473</v>
      </c>
      <c r="E40" s="44">
        <v>2659729</v>
      </c>
      <c r="F40" s="44">
        <v>46215</v>
      </c>
      <c r="G40" s="44">
        <v>532428</v>
      </c>
      <c r="H40" s="44">
        <v>759907</v>
      </c>
    </row>
    <row r="41" spans="1:8" x14ac:dyDescent="0.2">
      <c r="A41" s="174" t="s">
        <v>335</v>
      </c>
      <c r="B41" s="44">
        <v>5897217</v>
      </c>
      <c r="C41" s="44">
        <v>1328001</v>
      </c>
      <c r="D41" s="44">
        <v>3317778</v>
      </c>
      <c r="E41" s="44">
        <v>1240637</v>
      </c>
      <c r="F41" s="44">
        <v>3661</v>
      </c>
      <c r="G41" s="44">
        <v>0</v>
      </c>
      <c r="H41" s="44">
        <v>7140</v>
      </c>
    </row>
    <row r="42" spans="1:8" x14ac:dyDescent="0.2">
      <c r="A42" s="174" t="s">
        <v>779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2">
      <c r="A43" s="174" t="s">
        <v>589</v>
      </c>
      <c r="B43" s="44">
        <v>3233490</v>
      </c>
      <c r="C43" s="44">
        <v>305250</v>
      </c>
      <c r="D43" s="44">
        <v>1638993</v>
      </c>
      <c r="E43" s="44">
        <v>451014</v>
      </c>
      <c r="F43" s="44">
        <v>201322</v>
      </c>
      <c r="G43" s="44">
        <v>45</v>
      </c>
      <c r="H43" s="44">
        <v>636866</v>
      </c>
    </row>
    <row r="44" spans="1:8" x14ac:dyDescent="0.2">
      <c r="A44" s="174" t="s">
        <v>780</v>
      </c>
      <c r="B44" s="44">
        <v>25856667</v>
      </c>
      <c r="C44" s="44">
        <v>15966931</v>
      </c>
      <c r="D44" s="44">
        <v>136762</v>
      </c>
      <c r="E44" s="44">
        <v>9744590</v>
      </c>
      <c r="F44" s="44">
        <v>0</v>
      </c>
      <c r="G44" s="44">
        <v>0</v>
      </c>
      <c r="H44" s="44">
        <v>8384</v>
      </c>
    </row>
    <row r="45" spans="1:8" x14ac:dyDescent="0.2">
      <c r="A45" s="174" t="s">
        <v>590</v>
      </c>
      <c r="B45" s="44">
        <v>127243</v>
      </c>
      <c r="C45" s="44">
        <v>22140</v>
      </c>
      <c r="D45" s="44">
        <v>92283</v>
      </c>
      <c r="E45" s="44">
        <v>61</v>
      </c>
      <c r="F45" s="44">
        <v>0</v>
      </c>
      <c r="G45" s="44">
        <v>0</v>
      </c>
      <c r="H45" s="44">
        <v>12759</v>
      </c>
    </row>
    <row r="46" spans="1:8" s="135" customFormat="1" x14ac:dyDescent="0.2">
      <c r="A46" s="172" t="s">
        <v>858</v>
      </c>
      <c r="B46" s="41">
        <v>2183322</v>
      </c>
      <c r="C46" s="41">
        <v>380394</v>
      </c>
      <c r="D46" s="41">
        <v>554693</v>
      </c>
      <c r="E46" s="41">
        <v>1052548</v>
      </c>
      <c r="F46" s="41">
        <v>0</v>
      </c>
      <c r="G46" s="41">
        <v>0</v>
      </c>
      <c r="H46" s="41">
        <v>195687</v>
      </c>
    </row>
    <row r="47" spans="1:8" x14ac:dyDescent="0.2">
      <c r="A47" s="174" t="s">
        <v>782</v>
      </c>
      <c r="B47" s="44">
        <v>101346</v>
      </c>
      <c r="C47" s="44">
        <v>0</v>
      </c>
      <c r="D47" s="44">
        <v>0</v>
      </c>
      <c r="E47" s="44">
        <v>56391</v>
      </c>
      <c r="F47" s="44">
        <v>0</v>
      </c>
      <c r="G47" s="44">
        <v>0</v>
      </c>
      <c r="H47" s="44">
        <v>44955</v>
      </c>
    </row>
    <row r="48" spans="1:8" x14ac:dyDescent="0.2">
      <c r="A48" s="174" t="s">
        <v>1910</v>
      </c>
      <c r="B48" s="44">
        <v>2838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2838</v>
      </c>
    </row>
    <row r="49" spans="1:8" x14ac:dyDescent="0.2">
      <c r="A49" s="174" t="s">
        <v>341</v>
      </c>
      <c r="B49" s="44">
        <v>103021</v>
      </c>
      <c r="C49" s="44">
        <v>2548</v>
      </c>
      <c r="D49" s="44">
        <v>188</v>
      </c>
      <c r="E49" s="44">
        <v>54511</v>
      </c>
      <c r="F49" s="44">
        <v>0</v>
      </c>
      <c r="G49" s="44">
        <v>0</v>
      </c>
      <c r="H49" s="44">
        <v>45774</v>
      </c>
    </row>
    <row r="50" spans="1:8" x14ac:dyDescent="0.2">
      <c r="A50" s="174" t="s">
        <v>783</v>
      </c>
      <c r="B50" s="44">
        <v>19713</v>
      </c>
      <c r="C50" s="44">
        <v>0</v>
      </c>
      <c r="D50" s="44">
        <v>0</v>
      </c>
      <c r="E50" s="44">
        <v>14807</v>
      </c>
      <c r="F50" s="44">
        <v>0</v>
      </c>
      <c r="G50" s="44">
        <v>0</v>
      </c>
      <c r="H50" s="44">
        <v>4906</v>
      </c>
    </row>
    <row r="51" spans="1:8" x14ac:dyDescent="0.2">
      <c r="A51" s="174" t="s">
        <v>881</v>
      </c>
      <c r="B51" s="44">
        <v>40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40</v>
      </c>
    </row>
    <row r="52" spans="1:8" x14ac:dyDescent="0.2">
      <c r="A52" s="174" t="s">
        <v>339</v>
      </c>
      <c r="B52" s="44">
        <v>1332467</v>
      </c>
      <c r="C52" s="44">
        <v>292408</v>
      </c>
      <c r="D52" s="44">
        <v>389193</v>
      </c>
      <c r="E52" s="44">
        <v>624079</v>
      </c>
      <c r="F52" s="44">
        <v>0</v>
      </c>
      <c r="G52" s="44">
        <v>0</v>
      </c>
      <c r="H52" s="44">
        <v>26787</v>
      </c>
    </row>
    <row r="53" spans="1:8" x14ac:dyDescent="0.2">
      <c r="A53" s="174" t="s">
        <v>784</v>
      </c>
      <c r="B53" s="44">
        <v>26179</v>
      </c>
      <c r="C53" s="44">
        <v>0</v>
      </c>
      <c r="D53" s="44">
        <v>1511</v>
      </c>
      <c r="E53" s="44">
        <v>10638</v>
      </c>
      <c r="F53" s="44">
        <v>0</v>
      </c>
      <c r="G53" s="44">
        <v>0</v>
      </c>
      <c r="H53" s="44">
        <v>14030</v>
      </c>
    </row>
    <row r="54" spans="1:8" x14ac:dyDescent="0.2">
      <c r="A54" s="174" t="s">
        <v>785</v>
      </c>
      <c r="B54" s="44">
        <v>476101</v>
      </c>
      <c r="C54" s="44">
        <v>85438</v>
      </c>
      <c r="D54" s="44">
        <v>156873</v>
      </c>
      <c r="E54" s="44">
        <v>223486</v>
      </c>
      <c r="F54" s="44">
        <v>0</v>
      </c>
      <c r="G54" s="44">
        <v>0</v>
      </c>
      <c r="H54" s="44">
        <v>10304</v>
      </c>
    </row>
    <row r="55" spans="1:8" x14ac:dyDescent="0.2">
      <c r="A55" s="174" t="s">
        <v>786</v>
      </c>
      <c r="B55" s="44">
        <v>68075</v>
      </c>
      <c r="C55" s="44">
        <v>0</v>
      </c>
      <c r="D55" s="44">
        <v>0</v>
      </c>
      <c r="E55" s="44">
        <v>45137</v>
      </c>
      <c r="F55" s="44">
        <v>0</v>
      </c>
      <c r="G55" s="44">
        <v>0</v>
      </c>
      <c r="H55" s="44">
        <v>22938</v>
      </c>
    </row>
    <row r="56" spans="1:8" x14ac:dyDescent="0.2">
      <c r="A56" s="174" t="s">
        <v>787</v>
      </c>
      <c r="B56" s="44">
        <v>47759</v>
      </c>
      <c r="C56" s="44">
        <v>0</v>
      </c>
      <c r="D56" s="44">
        <v>6928</v>
      </c>
      <c r="E56" s="44">
        <v>18897</v>
      </c>
      <c r="F56" s="44">
        <v>0</v>
      </c>
      <c r="G56" s="44">
        <v>0</v>
      </c>
      <c r="H56" s="44">
        <v>21934</v>
      </c>
    </row>
    <row r="57" spans="1:8" x14ac:dyDescent="0.2">
      <c r="A57" s="174" t="s">
        <v>883</v>
      </c>
      <c r="B57" s="44">
        <v>5783</v>
      </c>
      <c r="C57" s="44">
        <v>0</v>
      </c>
      <c r="D57" s="44">
        <v>0</v>
      </c>
      <c r="E57" s="44">
        <v>4602</v>
      </c>
      <c r="F57" s="44">
        <v>0</v>
      </c>
      <c r="G57" s="44">
        <v>0</v>
      </c>
      <c r="H57" s="44">
        <v>1181</v>
      </c>
    </row>
    <row r="58" spans="1:8" s="135" customFormat="1" x14ac:dyDescent="0.2">
      <c r="A58" s="172" t="s">
        <v>859</v>
      </c>
      <c r="B58" s="41">
        <v>1275714</v>
      </c>
      <c r="C58" s="41">
        <v>349275</v>
      </c>
      <c r="D58" s="41">
        <v>215639</v>
      </c>
      <c r="E58" s="41">
        <v>666321</v>
      </c>
      <c r="F58" s="41">
        <v>0</v>
      </c>
      <c r="G58" s="41">
        <v>0</v>
      </c>
      <c r="H58" s="41">
        <v>44479</v>
      </c>
    </row>
    <row r="59" spans="1:8" x14ac:dyDescent="0.2">
      <c r="A59" s="174" t="s">
        <v>789</v>
      </c>
      <c r="B59" s="44">
        <v>1145622</v>
      </c>
      <c r="C59" s="44">
        <v>336294</v>
      </c>
      <c r="D59" s="44">
        <v>112810</v>
      </c>
      <c r="E59" s="44">
        <v>652362</v>
      </c>
      <c r="F59" s="44">
        <v>0</v>
      </c>
      <c r="G59" s="44">
        <v>0</v>
      </c>
      <c r="H59" s="44">
        <v>44156</v>
      </c>
    </row>
    <row r="60" spans="1:8" x14ac:dyDescent="0.2">
      <c r="A60" s="174" t="s">
        <v>346</v>
      </c>
      <c r="B60" s="44">
        <v>97620</v>
      </c>
      <c r="C60" s="44">
        <v>0</v>
      </c>
      <c r="D60" s="44">
        <v>97079</v>
      </c>
      <c r="E60" s="44">
        <v>501</v>
      </c>
      <c r="F60" s="44">
        <v>0</v>
      </c>
      <c r="G60" s="44">
        <v>0</v>
      </c>
      <c r="H60" s="44">
        <v>40</v>
      </c>
    </row>
    <row r="61" spans="1:8" x14ac:dyDescent="0.2">
      <c r="A61" s="174" t="s">
        <v>790</v>
      </c>
      <c r="B61" s="44">
        <v>32472</v>
      </c>
      <c r="C61" s="44">
        <v>12981</v>
      </c>
      <c r="D61" s="44">
        <v>5750</v>
      </c>
      <c r="E61" s="44">
        <v>13458</v>
      </c>
      <c r="F61" s="44">
        <v>0</v>
      </c>
      <c r="G61" s="44">
        <v>0</v>
      </c>
      <c r="H61" s="44">
        <v>283</v>
      </c>
    </row>
    <row r="62" spans="1:8" ht="5.15" customHeight="1" x14ac:dyDescent="0.2"/>
    <row r="63" spans="1:8" x14ac:dyDescent="0.2">
      <c r="A63" s="295" t="s">
        <v>1171</v>
      </c>
      <c r="H63" s="303" t="s">
        <v>543</v>
      </c>
    </row>
  </sheetData>
  <mergeCells count="8">
    <mergeCell ref="A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Sheet97"/>
  <dimension ref="A1:H63"/>
  <sheetViews>
    <sheetView showGridLines="0" zoomScaleNormal="100" zoomScaleSheetLayoutView="100" workbookViewId="0">
      <selection sqref="A1:H1"/>
    </sheetView>
  </sheetViews>
  <sheetFormatPr defaultColWidth="12.54296875" defaultRowHeight="9" x14ac:dyDescent="0.2"/>
  <cols>
    <col min="1" max="1" width="20" style="126" customWidth="1"/>
    <col min="2" max="8" width="9.54296875" style="126" customWidth="1"/>
    <col min="9" max="13" width="12.54296875" style="126"/>
    <col min="14" max="14" width="8.54296875" style="126" customWidth="1"/>
    <col min="15" max="16384" width="12.54296875" style="126"/>
  </cols>
  <sheetData>
    <row r="1" spans="1:8" ht="21" customHeight="1" x14ac:dyDescent="0.2">
      <c r="A1" s="1577" t="s">
        <v>1504</v>
      </c>
      <c r="B1" s="1577"/>
      <c r="C1" s="1577"/>
      <c r="D1" s="1577"/>
      <c r="E1" s="1577"/>
      <c r="F1" s="1577"/>
      <c r="G1" s="1577"/>
      <c r="H1" s="1577"/>
    </row>
    <row r="2" spans="1:8" ht="14.25" customHeight="1" x14ac:dyDescent="0.2">
      <c r="A2" s="328">
        <v>2024</v>
      </c>
      <c r="D2" s="159"/>
      <c r="E2" s="171"/>
      <c r="F2" s="171"/>
      <c r="G2" s="171"/>
      <c r="H2" s="290" t="s">
        <v>227</v>
      </c>
    </row>
    <row r="3" spans="1:8" ht="10.4" customHeight="1" x14ac:dyDescent="0.2">
      <c r="A3" s="302" t="s">
        <v>811</v>
      </c>
      <c r="B3" s="1601" t="s">
        <v>1</v>
      </c>
      <c r="C3" s="1601" t="s">
        <v>817</v>
      </c>
      <c r="D3" s="1601" t="s">
        <v>818</v>
      </c>
      <c r="E3" s="1601" t="s">
        <v>796</v>
      </c>
      <c r="F3" s="1601" t="s">
        <v>819</v>
      </c>
      <c r="G3" s="1401"/>
      <c r="H3" s="1602" t="s">
        <v>820</v>
      </c>
    </row>
    <row r="4" spans="1:8" ht="20.149999999999999" customHeight="1" x14ac:dyDescent="0.2">
      <c r="A4" s="292" t="s">
        <v>813</v>
      </c>
      <c r="B4" s="1609"/>
      <c r="C4" s="1428"/>
      <c r="D4" s="1428"/>
      <c r="E4" s="1428"/>
      <c r="F4" s="1061" t="s">
        <v>822</v>
      </c>
      <c r="G4" s="1061" t="s">
        <v>857</v>
      </c>
      <c r="H4" s="1430"/>
    </row>
    <row r="5" spans="1:8" ht="5.15" customHeight="1" x14ac:dyDescent="0.2"/>
    <row r="6" spans="1:8" ht="12.65" customHeight="1" x14ac:dyDescent="0.2">
      <c r="A6" s="896"/>
      <c r="B6" s="1617" t="s">
        <v>860</v>
      </c>
      <c r="C6" s="1617"/>
      <c r="D6" s="1617"/>
      <c r="E6" s="1617"/>
      <c r="F6" s="1617"/>
      <c r="G6" s="1617"/>
      <c r="H6" s="1617"/>
    </row>
    <row r="7" spans="1:8" ht="4.5" customHeight="1" x14ac:dyDescent="0.2"/>
    <row r="8" spans="1:8" s="121" customFormat="1" ht="12" customHeight="1" x14ac:dyDescent="0.35">
      <c r="A8" s="893" t="s">
        <v>861</v>
      </c>
      <c r="B8" s="1210">
        <v>6331929</v>
      </c>
      <c r="C8" s="1210">
        <v>3337324</v>
      </c>
      <c r="D8" s="1210">
        <v>522685</v>
      </c>
      <c r="E8" s="1210">
        <v>2244233</v>
      </c>
      <c r="F8" s="1210">
        <v>25312</v>
      </c>
      <c r="G8" s="1210">
        <v>0</v>
      </c>
      <c r="H8" s="1210">
        <v>202375</v>
      </c>
    </row>
    <row r="9" spans="1:8" s="135" customFormat="1" x14ac:dyDescent="0.2">
      <c r="A9" s="176" t="s">
        <v>279</v>
      </c>
      <c r="B9" s="41">
        <v>5455788</v>
      </c>
      <c r="C9" s="41">
        <v>3337324</v>
      </c>
      <c r="D9" s="41">
        <v>522685</v>
      </c>
      <c r="E9" s="41">
        <v>1528156</v>
      </c>
      <c r="F9" s="41">
        <v>25312</v>
      </c>
      <c r="G9" s="41">
        <v>0</v>
      </c>
      <c r="H9" s="41">
        <v>42311</v>
      </c>
    </row>
    <row r="10" spans="1:8" x14ac:dyDescent="0.2">
      <c r="A10" s="169" t="s">
        <v>578</v>
      </c>
      <c r="B10" s="44">
        <v>11062</v>
      </c>
      <c r="C10" s="44">
        <v>0</v>
      </c>
      <c r="D10" s="44">
        <v>10694</v>
      </c>
      <c r="E10" s="44">
        <v>6</v>
      </c>
      <c r="F10" s="44">
        <v>0</v>
      </c>
      <c r="G10" s="44">
        <v>0</v>
      </c>
      <c r="H10" s="44">
        <v>362</v>
      </c>
    </row>
    <row r="11" spans="1:8" x14ac:dyDescent="0.2">
      <c r="A11" s="169" t="s">
        <v>337</v>
      </c>
      <c r="B11" s="44">
        <v>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</row>
    <row r="12" spans="1:8" x14ac:dyDescent="0.2">
      <c r="A12" s="169" t="s">
        <v>777</v>
      </c>
      <c r="B12" s="44">
        <v>69507</v>
      </c>
      <c r="C12" s="44">
        <v>0</v>
      </c>
      <c r="D12" s="44">
        <v>0</v>
      </c>
      <c r="E12" s="44">
        <v>69507</v>
      </c>
      <c r="F12" s="44">
        <v>0</v>
      </c>
      <c r="G12" s="44">
        <v>0</v>
      </c>
      <c r="H12" s="44">
        <v>0</v>
      </c>
    </row>
    <row r="13" spans="1:8" x14ac:dyDescent="0.2">
      <c r="A13" s="169" t="s">
        <v>778</v>
      </c>
      <c r="B13" s="44">
        <v>560564</v>
      </c>
      <c r="C13" s="44">
        <v>0</v>
      </c>
      <c r="D13" s="44">
        <v>7002</v>
      </c>
      <c r="E13" s="44">
        <v>533508</v>
      </c>
      <c r="F13" s="44">
        <v>0</v>
      </c>
      <c r="G13" s="44">
        <v>0</v>
      </c>
      <c r="H13" s="44">
        <v>20054</v>
      </c>
    </row>
    <row r="14" spans="1:8" x14ac:dyDescent="0.2">
      <c r="A14" s="169" t="s">
        <v>335</v>
      </c>
      <c r="B14" s="44">
        <v>1037187</v>
      </c>
      <c r="C14" s="44">
        <v>12040</v>
      </c>
      <c r="D14" s="44">
        <v>83982</v>
      </c>
      <c r="E14" s="44">
        <v>895342</v>
      </c>
      <c r="F14" s="44">
        <v>25312</v>
      </c>
      <c r="G14" s="44">
        <v>0</v>
      </c>
      <c r="H14" s="44">
        <v>20511</v>
      </c>
    </row>
    <row r="15" spans="1:8" x14ac:dyDescent="0.2">
      <c r="A15" s="169" t="s">
        <v>779</v>
      </c>
      <c r="B15" s="44"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</row>
    <row r="16" spans="1:8" x14ac:dyDescent="0.2">
      <c r="A16" s="169" t="s">
        <v>589</v>
      </c>
      <c r="B16" s="44">
        <v>438513</v>
      </c>
      <c r="C16" s="44">
        <v>9131</v>
      </c>
      <c r="D16" s="44">
        <v>421007</v>
      </c>
      <c r="E16" s="44">
        <v>8335</v>
      </c>
      <c r="F16" s="44">
        <v>0</v>
      </c>
      <c r="G16" s="44">
        <v>0</v>
      </c>
      <c r="H16" s="44">
        <v>40</v>
      </c>
    </row>
    <row r="17" spans="1:8" x14ac:dyDescent="0.2">
      <c r="A17" s="169" t="s">
        <v>780</v>
      </c>
      <c r="B17" s="44">
        <v>3337810</v>
      </c>
      <c r="C17" s="44">
        <v>3316153</v>
      </c>
      <c r="D17" s="44">
        <v>0</v>
      </c>
      <c r="E17" s="44">
        <v>21458</v>
      </c>
      <c r="F17" s="44">
        <v>0</v>
      </c>
      <c r="G17" s="44">
        <v>0</v>
      </c>
      <c r="H17" s="44">
        <v>199</v>
      </c>
    </row>
    <row r="18" spans="1:8" x14ac:dyDescent="0.2">
      <c r="A18" s="169" t="s">
        <v>590</v>
      </c>
      <c r="B18" s="44">
        <v>1145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1145</v>
      </c>
    </row>
    <row r="19" spans="1:8" s="135" customFormat="1" x14ac:dyDescent="0.2">
      <c r="A19" s="176" t="s">
        <v>858</v>
      </c>
      <c r="B19" s="41">
        <v>719718</v>
      </c>
      <c r="C19" s="41">
        <v>0</v>
      </c>
      <c r="D19" s="41">
        <v>0</v>
      </c>
      <c r="E19" s="41">
        <v>565074</v>
      </c>
      <c r="F19" s="41">
        <v>0</v>
      </c>
      <c r="G19" s="41">
        <v>0</v>
      </c>
      <c r="H19" s="41">
        <v>154644</v>
      </c>
    </row>
    <row r="20" spans="1:8" x14ac:dyDescent="0.2">
      <c r="A20" s="169" t="s">
        <v>782</v>
      </c>
      <c r="B20" s="44">
        <v>15426</v>
      </c>
      <c r="C20" s="44">
        <v>0</v>
      </c>
      <c r="D20" s="44">
        <v>0</v>
      </c>
      <c r="E20" s="44">
        <v>11948</v>
      </c>
      <c r="F20" s="44">
        <v>0</v>
      </c>
      <c r="G20" s="44">
        <v>0</v>
      </c>
      <c r="H20" s="44">
        <v>3478</v>
      </c>
    </row>
    <row r="21" spans="1:8" x14ac:dyDescent="0.2">
      <c r="A21" s="169" t="s">
        <v>1910</v>
      </c>
      <c r="B21" s="44">
        <v>394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394</v>
      </c>
    </row>
    <row r="22" spans="1:8" x14ac:dyDescent="0.2">
      <c r="A22" s="169" t="s">
        <v>341</v>
      </c>
      <c r="B22" s="44">
        <v>23413</v>
      </c>
      <c r="C22" s="44">
        <v>0</v>
      </c>
      <c r="D22" s="44">
        <v>0</v>
      </c>
      <c r="E22" s="44">
        <v>19784</v>
      </c>
      <c r="F22" s="44">
        <v>0</v>
      </c>
      <c r="G22" s="44">
        <v>0</v>
      </c>
      <c r="H22" s="44">
        <v>3629</v>
      </c>
    </row>
    <row r="23" spans="1:8" x14ac:dyDescent="0.2">
      <c r="A23" s="169" t="s">
        <v>783</v>
      </c>
      <c r="B23" s="44">
        <v>7468</v>
      </c>
      <c r="C23" s="44">
        <v>0</v>
      </c>
      <c r="D23" s="44">
        <v>0</v>
      </c>
      <c r="E23" s="44">
        <v>5897</v>
      </c>
      <c r="F23" s="44">
        <v>0</v>
      </c>
      <c r="G23" s="44">
        <v>0</v>
      </c>
      <c r="H23" s="44">
        <v>1571</v>
      </c>
    </row>
    <row r="24" spans="1:8" x14ac:dyDescent="0.2">
      <c r="A24" s="174" t="s">
        <v>881</v>
      </c>
      <c r="B24" s="44">
        <v>55</v>
      </c>
      <c r="C24" s="44">
        <v>0</v>
      </c>
      <c r="D24" s="44">
        <v>0</v>
      </c>
      <c r="E24" s="44">
        <v>14</v>
      </c>
      <c r="F24" s="44">
        <v>0</v>
      </c>
      <c r="G24" s="44">
        <v>0</v>
      </c>
      <c r="H24" s="44">
        <v>41</v>
      </c>
    </row>
    <row r="25" spans="1:8" x14ac:dyDescent="0.2">
      <c r="A25" s="169" t="s">
        <v>339</v>
      </c>
      <c r="B25" s="44">
        <v>509985</v>
      </c>
      <c r="C25" s="44">
        <v>0</v>
      </c>
      <c r="D25" s="44">
        <v>0</v>
      </c>
      <c r="E25" s="44">
        <v>417285</v>
      </c>
      <c r="F25" s="44">
        <v>0</v>
      </c>
      <c r="G25" s="44">
        <v>0</v>
      </c>
      <c r="H25" s="44">
        <v>92700</v>
      </c>
    </row>
    <row r="26" spans="1:8" x14ac:dyDescent="0.2">
      <c r="A26" s="169" t="s">
        <v>784</v>
      </c>
      <c r="B26" s="44">
        <v>4751</v>
      </c>
      <c r="C26" s="44">
        <v>0</v>
      </c>
      <c r="D26" s="44">
        <v>0</v>
      </c>
      <c r="E26" s="44">
        <v>3863</v>
      </c>
      <c r="F26" s="44">
        <v>0</v>
      </c>
      <c r="G26" s="44">
        <v>0</v>
      </c>
      <c r="H26" s="44">
        <v>888</v>
      </c>
    </row>
    <row r="27" spans="1:8" x14ac:dyDescent="0.2">
      <c r="A27" s="169" t="s">
        <v>785</v>
      </c>
      <c r="B27" s="44">
        <v>128834</v>
      </c>
      <c r="C27" s="44">
        <v>0</v>
      </c>
      <c r="D27" s="44">
        <v>0</v>
      </c>
      <c r="E27" s="44">
        <v>81112</v>
      </c>
      <c r="F27" s="44">
        <v>0</v>
      </c>
      <c r="G27" s="44">
        <v>0</v>
      </c>
      <c r="H27" s="44">
        <v>47722</v>
      </c>
    </row>
    <row r="28" spans="1:8" x14ac:dyDescent="0.2">
      <c r="A28" s="169" t="s">
        <v>786</v>
      </c>
      <c r="B28" s="44">
        <v>16913</v>
      </c>
      <c r="C28" s="44">
        <v>0</v>
      </c>
      <c r="D28" s="44">
        <v>0</v>
      </c>
      <c r="E28" s="44">
        <v>14510</v>
      </c>
      <c r="F28" s="44">
        <v>0</v>
      </c>
      <c r="G28" s="44">
        <v>0</v>
      </c>
      <c r="H28" s="44">
        <v>2403</v>
      </c>
    </row>
    <row r="29" spans="1:8" x14ac:dyDescent="0.2">
      <c r="A29" s="169" t="s">
        <v>787</v>
      </c>
      <c r="B29" s="44">
        <v>10674</v>
      </c>
      <c r="C29" s="44">
        <v>0</v>
      </c>
      <c r="D29" s="44">
        <v>0</v>
      </c>
      <c r="E29" s="44">
        <v>9321</v>
      </c>
      <c r="F29" s="44">
        <v>0</v>
      </c>
      <c r="G29" s="44">
        <v>0</v>
      </c>
      <c r="H29" s="44">
        <v>1353</v>
      </c>
    </row>
    <row r="30" spans="1:8" x14ac:dyDescent="0.2">
      <c r="A30" s="169" t="s">
        <v>883</v>
      </c>
      <c r="B30" s="44">
        <v>1805</v>
      </c>
      <c r="C30" s="44">
        <v>0</v>
      </c>
      <c r="D30" s="44">
        <v>0</v>
      </c>
      <c r="E30" s="44">
        <v>1340</v>
      </c>
      <c r="F30" s="44">
        <v>0</v>
      </c>
      <c r="G30" s="44">
        <v>0</v>
      </c>
      <c r="H30" s="44">
        <v>465</v>
      </c>
    </row>
    <row r="31" spans="1:8" s="135" customFormat="1" x14ac:dyDescent="0.2">
      <c r="A31" s="176" t="s">
        <v>859</v>
      </c>
      <c r="B31" s="41">
        <v>156423</v>
      </c>
      <c r="C31" s="41">
        <v>0</v>
      </c>
      <c r="D31" s="41">
        <v>0</v>
      </c>
      <c r="E31" s="41">
        <v>151003</v>
      </c>
      <c r="F31" s="41">
        <v>0</v>
      </c>
      <c r="G31" s="41">
        <v>0</v>
      </c>
      <c r="H31" s="41">
        <v>5420</v>
      </c>
    </row>
    <row r="32" spans="1:8" x14ac:dyDescent="0.2">
      <c r="A32" s="169" t="s">
        <v>789</v>
      </c>
      <c r="B32" s="44">
        <v>150423</v>
      </c>
      <c r="C32" s="44">
        <v>0</v>
      </c>
      <c r="D32" s="44">
        <v>0</v>
      </c>
      <c r="E32" s="44">
        <v>145112</v>
      </c>
      <c r="F32" s="44">
        <v>0</v>
      </c>
      <c r="G32" s="44">
        <v>0</v>
      </c>
      <c r="H32" s="44">
        <v>5311</v>
      </c>
    </row>
    <row r="33" spans="1:8" x14ac:dyDescent="0.2">
      <c r="A33" s="169" t="s">
        <v>346</v>
      </c>
      <c r="B33" s="44">
        <v>3431</v>
      </c>
      <c r="C33" s="44">
        <v>0</v>
      </c>
      <c r="D33" s="44">
        <v>0</v>
      </c>
      <c r="E33" s="44">
        <v>3431</v>
      </c>
      <c r="F33" s="44">
        <v>0</v>
      </c>
      <c r="G33" s="44">
        <v>0</v>
      </c>
      <c r="H33" s="44">
        <v>0</v>
      </c>
    </row>
    <row r="34" spans="1:8" x14ac:dyDescent="0.2">
      <c r="A34" s="169" t="s">
        <v>790</v>
      </c>
      <c r="B34" s="44">
        <v>2569</v>
      </c>
      <c r="C34" s="44">
        <v>0</v>
      </c>
      <c r="D34" s="44">
        <v>0</v>
      </c>
      <c r="E34" s="44">
        <v>2460</v>
      </c>
      <c r="F34" s="44">
        <v>0</v>
      </c>
      <c r="G34" s="44">
        <v>0</v>
      </c>
      <c r="H34" s="44">
        <v>109</v>
      </c>
    </row>
    <row r="35" spans="1:8" s="121" customFormat="1" ht="12" customHeight="1" x14ac:dyDescent="0.35">
      <c r="A35" s="893" t="s">
        <v>862</v>
      </c>
      <c r="B35" s="1210">
        <v>6578362</v>
      </c>
      <c r="C35" s="1210">
        <v>3353586</v>
      </c>
      <c r="D35" s="1210">
        <v>655535</v>
      </c>
      <c r="E35" s="1210">
        <v>2333774</v>
      </c>
      <c r="F35" s="1210">
        <v>3659</v>
      </c>
      <c r="G35" s="1210">
        <v>0</v>
      </c>
      <c r="H35" s="1210">
        <v>231808</v>
      </c>
    </row>
    <row r="36" spans="1:8" s="135" customFormat="1" x14ac:dyDescent="0.2">
      <c r="A36" s="176" t="s">
        <v>279</v>
      </c>
      <c r="B36" s="41">
        <v>3613318</v>
      </c>
      <c r="C36" s="41">
        <v>2726736</v>
      </c>
      <c r="D36" s="41">
        <v>261863</v>
      </c>
      <c r="E36" s="41">
        <v>614926</v>
      </c>
      <c r="F36" s="41">
        <v>3659</v>
      </c>
      <c r="G36" s="41">
        <v>0</v>
      </c>
      <c r="H36" s="41">
        <v>6134</v>
      </c>
    </row>
    <row r="37" spans="1:8" x14ac:dyDescent="0.2">
      <c r="A37" s="169" t="s">
        <v>578</v>
      </c>
      <c r="B37" s="44">
        <v>224598</v>
      </c>
      <c r="C37" s="44">
        <v>216580</v>
      </c>
      <c r="D37" s="44">
        <v>7645</v>
      </c>
      <c r="E37" s="44">
        <v>0</v>
      </c>
      <c r="F37" s="44">
        <v>0</v>
      </c>
      <c r="G37" s="44">
        <v>0</v>
      </c>
      <c r="H37" s="44">
        <v>373</v>
      </c>
    </row>
    <row r="38" spans="1:8" x14ac:dyDescent="0.2">
      <c r="A38" s="169" t="s">
        <v>337</v>
      </c>
      <c r="B38" s="44">
        <v>0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</row>
    <row r="39" spans="1:8" x14ac:dyDescent="0.2">
      <c r="A39" s="169" t="s">
        <v>777</v>
      </c>
      <c r="B39" s="44">
        <v>0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44">
        <v>0</v>
      </c>
    </row>
    <row r="40" spans="1:8" x14ac:dyDescent="0.2">
      <c r="A40" s="169" t="s">
        <v>778</v>
      </c>
      <c r="B40" s="44">
        <v>2371420</v>
      </c>
      <c r="C40" s="44">
        <v>1859884</v>
      </c>
      <c r="D40" s="44">
        <v>211174</v>
      </c>
      <c r="E40" s="44">
        <v>297310</v>
      </c>
      <c r="F40" s="44">
        <v>0</v>
      </c>
      <c r="G40" s="44">
        <v>0</v>
      </c>
      <c r="H40" s="44">
        <v>3052</v>
      </c>
    </row>
    <row r="41" spans="1:8" x14ac:dyDescent="0.2">
      <c r="A41" s="169" t="s">
        <v>335</v>
      </c>
      <c r="B41" s="44">
        <v>847179</v>
      </c>
      <c r="C41" s="44">
        <v>564766</v>
      </c>
      <c r="D41" s="44">
        <v>0</v>
      </c>
      <c r="E41" s="44">
        <v>277016</v>
      </c>
      <c r="F41" s="44">
        <v>3659</v>
      </c>
      <c r="G41" s="44">
        <v>0</v>
      </c>
      <c r="H41" s="44">
        <v>1738</v>
      </c>
    </row>
    <row r="42" spans="1:8" x14ac:dyDescent="0.2">
      <c r="A42" s="169" t="s">
        <v>779</v>
      </c>
      <c r="B42" s="44">
        <v>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44">
        <v>0</v>
      </c>
    </row>
    <row r="43" spans="1:8" x14ac:dyDescent="0.2">
      <c r="A43" s="169" t="s">
        <v>589</v>
      </c>
      <c r="B43" s="44">
        <v>98347</v>
      </c>
      <c r="C43" s="44">
        <v>85506</v>
      </c>
      <c r="D43" s="44">
        <v>0</v>
      </c>
      <c r="E43" s="44">
        <v>12744</v>
      </c>
      <c r="F43" s="44">
        <v>0</v>
      </c>
      <c r="G43" s="44">
        <v>0</v>
      </c>
      <c r="H43" s="44">
        <v>97</v>
      </c>
    </row>
    <row r="44" spans="1:8" x14ac:dyDescent="0.2">
      <c r="A44" s="169" t="s">
        <v>780</v>
      </c>
      <c r="B44" s="44">
        <v>28730</v>
      </c>
      <c r="C44" s="44">
        <v>0</v>
      </c>
      <c r="D44" s="44">
        <v>0</v>
      </c>
      <c r="E44" s="44">
        <v>27856</v>
      </c>
      <c r="F44" s="44">
        <v>0</v>
      </c>
      <c r="G44" s="44">
        <v>0</v>
      </c>
      <c r="H44" s="44">
        <v>874</v>
      </c>
    </row>
    <row r="45" spans="1:8" x14ac:dyDescent="0.2">
      <c r="A45" s="169" t="s">
        <v>590</v>
      </c>
      <c r="B45" s="44">
        <v>43044</v>
      </c>
      <c r="C45" s="44">
        <v>0</v>
      </c>
      <c r="D45" s="44">
        <v>43044</v>
      </c>
      <c r="E45" s="44">
        <v>0</v>
      </c>
      <c r="F45" s="44">
        <v>0</v>
      </c>
      <c r="G45" s="44">
        <v>0</v>
      </c>
      <c r="H45" s="44">
        <v>0</v>
      </c>
    </row>
    <row r="46" spans="1:8" s="135" customFormat="1" x14ac:dyDescent="0.2">
      <c r="A46" s="176" t="s">
        <v>858</v>
      </c>
      <c r="B46" s="41">
        <v>1797941</v>
      </c>
      <c r="C46" s="41">
        <v>284547</v>
      </c>
      <c r="D46" s="41">
        <v>273342</v>
      </c>
      <c r="E46" s="41">
        <v>1052527</v>
      </c>
      <c r="F46" s="41">
        <v>0</v>
      </c>
      <c r="G46" s="41">
        <v>0</v>
      </c>
      <c r="H46" s="41">
        <v>187525</v>
      </c>
    </row>
    <row r="47" spans="1:8" x14ac:dyDescent="0.2">
      <c r="A47" s="169" t="s">
        <v>782</v>
      </c>
      <c r="B47" s="44">
        <v>98376</v>
      </c>
      <c r="C47" s="44">
        <v>0</v>
      </c>
      <c r="D47" s="44">
        <v>0</v>
      </c>
      <c r="E47" s="44">
        <v>56391</v>
      </c>
      <c r="F47" s="44">
        <v>0</v>
      </c>
      <c r="G47" s="44">
        <v>0</v>
      </c>
      <c r="H47" s="44">
        <v>41985</v>
      </c>
    </row>
    <row r="48" spans="1:8" x14ac:dyDescent="0.2">
      <c r="A48" s="169" t="s">
        <v>1910</v>
      </c>
      <c r="B48" s="44">
        <v>2838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44">
        <v>2838</v>
      </c>
    </row>
    <row r="49" spans="1:8" x14ac:dyDescent="0.2">
      <c r="A49" s="169" t="s">
        <v>341</v>
      </c>
      <c r="B49" s="44">
        <v>98476</v>
      </c>
      <c r="C49" s="44">
        <v>2548</v>
      </c>
      <c r="D49" s="44">
        <v>0</v>
      </c>
      <c r="E49" s="44">
        <v>54511</v>
      </c>
      <c r="F49" s="44">
        <v>0</v>
      </c>
      <c r="G49" s="44">
        <v>0</v>
      </c>
      <c r="H49" s="44">
        <v>41417</v>
      </c>
    </row>
    <row r="50" spans="1:8" x14ac:dyDescent="0.2">
      <c r="A50" s="169" t="s">
        <v>783</v>
      </c>
      <c r="B50" s="44">
        <v>19713</v>
      </c>
      <c r="C50" s="44">
        <v>0</v>
      </c>
      <c r="D50" s="44">
        <v>0</v>
      </c>
      <c r="E50" s="44">
        <v>14807</v>
      </c>
      <c r="F50" s="44">
        <v>0</v>
      </c>
      <c r="G50" s="44">
        <v>0</v>
      </c>
      <c r="H50" s="44">
        <v>4906</v>
      </c>
    </row>
    <row r="51" spans="1:8" x14ac:dyDescent="0.2">
      <c r="A51" s="174" t="s">
        <v>881</v>
      </c>
      <c r="B51" s="44">
        <v>40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44">
        <v>40</v>
      </c>
    </row>
    <row r="52" spans="1:8" x14ac:dyDescent="0.2">
      <c r="A52" s="169" t="s">
        <v>339</v>
      </c>
      <c r="B52" s="44">
        <v>1043187</v>
      </c>
      <c r="C52" s="44">
        <v>226047</v>
      </c>
      <c r="D52" s="44">
        <v>166692</v>
      </c>
      <c r="E52" s="44">
        <v>624079</v>
      </c>
      <c r="F52" s="44">
        <v>0</v>
      </c>
      <c r="G52" s="44">
        <v>0</v>
      </c>
      <c r="H52" s="44">
        <v>26369</v>
      </c>
    </row>
    <row r="53" spans="1:8" x14ac:dyDescent="0.2">
      <c r="A53" s="169" t="s">
        <v>784</v>
      </c>
      <c r="B53" s="44">
        <v>26179</v>
      </c>
      <c r="C53" s="44">
        <v>0</v>
      </c>
      <c r="D53" s="44">
        <v>1511</v>
      </c>
      <c r="E53" s="44">
        <v>10638</v>
      </c>
      <c r="F53" s="44">
        <v>0</v>
      </c>
      <c r="G53" s="44">
        <v>0</v>
      </c>
      <c r="H53" s="44">
        <v>14030</v>
      </c>
    </row>
    <row r="54" spans="1:8" x14ac:dyDescent="0.2">
      <c r="A54" s="169" t="s">
        <v>785</v>
      </c>
      <c r="B54" s="44">
        <v>387515</v>
      </c>
      <c r="C54" s="44">
        <v>55952</v>
      </c>
      <c r="D54" s="44">
        <v>98211</v>
      </c>
      <c r="E54" s="44">
        <v>223465</v>
      </c>
      <c r="F54" s="44">
        <v>0</v>
      </c>
      <c r="G54" s="44">
        <v>0</v>
      </c>
      <c r="H54" s="44">
        <v>9887</v>
      </c>
    </row>
    <row r="55" spans="1:8" x14ac:dyDescent="0.2">
      <c r="A55" s="169" t="s">
        <v>786</v>
      </c>
      <c r="B55" s="44">
        <v>68075</v>
      </c>
      <c r="C55" s="44">
        <v>0</v>
      </c>
      <c r="D55" s="44">
        <v>0</v>
      </c>
      <c r="E55" s="44">
        <v>45137</v>
      </c>
      <c r="F55" s="44">
        <v>0</v>
      </c>
      <c r="G55" s="44">
        <v>0</v>
      </c>
      <c r="H55" s="44">
        <v>22938</v>
      </c>
    </row>
    <row r="56" spans="1:8" x14ac:dyDescent="0.2">
      <c r="A56" s="169" t="s">
        <v>787</v>
      </c>
      <c r="B56" s="44">
        <v>47759</v>
      </c>
      <c r="C56" s="44">
        <v>0</v>
      </c>
      <c r="D56" s="44">
        <v>6928</v>
      </c>
      <c r="E56" s="44">
        <v>18897</v>
      </c>
      <c r="F56" s="44">
        <v>0</v>
      </c>
      <c r="G56" s="44">
        <v>0</v>
      </c>
      <c r="H56" s="44">
        <v>21934</v>
      </c>
    </row>
    <row r="57" spans="1:8" x14ac:dyDescent="0.2">
      <c r="A57" s="169" t="s">
        <v>883</v>
      </c>
      <c r="B57" s="44">
        <v>5783</v>
      </c>
      <c r="C57" s="44">
        <v>0</v>
      </c>
      <c r="D57" s="44">
        <v>0</v>
      </c>
      <c r="E57" s="44">
        <v>4602</v>
      </c>
      <c r="F57" s="44">
        <v>0</v>
      </c>
      <c r="G57" s="44">
        <v>0</v>
      </c>
      <c r="H57" s="44">
        <v>1181</v>
      </c>
    </row>
    <row r="58" spans="1:8" s="135" customFormat="1" x14ac:dyDescent="0.2">
      <c r="A58" s="176" t="s">
        <v>859</v>
      </c>
      <c r="B58" s="41">
        <v>1167103</v>
      </c>
      <c r="C58" s="41">
        <v>342303</v>
      </c>
      <c r="D58" s="41">
        <v>120330</v>
      </c>
      <c r="E58" s="41">
        <v>666321</v>
      </c>
      <c r="F58" s="41">
        <v>0</v>
      </c>
      <c r="G58" s="41">
        <v>0</v>
      </c>
      <c r="H58" s="41">
        <v>38149</v>
      </c>
    </row>
    <row r="59" spans="1:8" x14ac:dyDescent="0.2">
      <c r="A59" s="169" t="s">
        <v>789</v>
      </c>
      <c r="B59" s="44">
        <v>1042109</v>
      </c>
      <c r="C59" s="44">
        <v>329322</v>
      </c>
      <c r="D59" s="44">
        <v>22559</v>
      </c>
      <c r="E59" s="44">
        <v>652362</v>
      </c>
      <c r="F59" s="44">
        <v>0</v>
      </c>
      <c r="G59" s="44">
        <v>0</v>
      </c>
      <c r="H59" s="44">
        <v>37866</v>
      </c>
    </row>
    <row r="60" spans="1:8" x14ac:dyDescent="0.2">
      <c r="A60" s="169" t="s">
        <v>346</v>
      </c>
      <c r="B60" s="44">
        <v>92522</v>
      </c>
      <c r="C60" s="44">
        <v>0</v>
      </c>
      <c r="D60" s="44">
        <v>92021</v>
      </c>
      <c r="E60" s="44">
        <v>501</v>
      </c>
      <c r="F60" s="44">
        <v>0</v>
      </c>
      <c r="G60" s="44">
        <v>0</v>
      </c>
      <c r="H60" s="44">
        <v>0</v>
      </c>
    </row>
    <row r="61" spans="1:8" x14ac:dyDescent="0.2">
      <c r="A61" s="169" t="s">
        <v>790</v>
      </c>
      <c r="B61" s="44">
        <v>32472</v>
      </c>
      <c r="C61" s="44">
        <v>12981</v>
      </c>
      <c r="D61" s="44">
        <v>5750</v>
      </c>
      <c r="E61" s="44">
        <v>13458</v>
      </c>
      <c r="F61" s="44">
        <v>0</v>
      </c>
      <c r="G61" s="44">
        <v>0</v>
      </c>
      <c r="H61" s="44">
        <v>283</v>
      </c>
    </row>
    <row r="62" spans="1:8" ht="5.15" customHeight="1" thickBot="1" x14ac:dyDescent="0.25">
      <c r="A62" s="306"/>
      <c r="B62" s="294"/>
      <c r="C62" s="294"/>
      <c r="D62" s="294"/>
      <c r="E62" s="294"/>
      <c r="F62" s="294"/>
      <c r="G62" s="294"/>
      <c r="H62" s="294"/>
    </row>
    <row r="63" spans="1:8" ht="9.5" thickTop="1" x14ac:dyDescent="0.2">
      <c r="A63" s="295" t="s">
        <v>1171</v>
      </c>
    </row>
  </sheetData>
  <mergeCells count="8">
    <mergeCell ref="B6:H6"/>
    <mergeCell ref="A1:H1"/>
    <mergeCell ref="B3:B4"/>
    <mergeCell ref="C3:C4"/>
    <mergeCell ref="D3:D4"/>
    <mergeCell ref="E3:E4"/>
    <mergeCell ref="F3:G3"/>
    <mergeCell ref="H3:H4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Sheet98"/>
  <dimension ref="A1:M18"/>
  <sheetViews>
    <sheetView showGridLines="0" showRuler="0" zoomScaleNormal="100" zoomScaleSheetLayoutView="100" workbookViewId="0">
      <selection sqref="A1:K1"/>
    </sheetView>
  </sheetViews>
  <sheetFormatPr defaultColWidth="12.54296875" defaultRowHeight="9" x14ac:dyDescent="0.2"/>
  <cols>
    <col min="1" max="1" width="16.453125" style="126" customWidth="1"/>
    <col min="2" max="3" width="7.54296875" style="126" customWidth="1"/>
    <col min="4" max="4" width="7.453125" style="126" customWidth="1"/>
    <col min="5" max="5" width="6.54296875" style="126" customWidth="1"/>
    <col min="6" max="6" width="6" style="126" customWidth="1"/>
    <col min="7" max="7" width="6.453125" style="126" customWidth="1"/>
    <col min="8" max="8" width="7.54296875" style="126" customWidth="1"/>
    <col min="9" max="9" width="7.54296875" style="126" bestFit="1" customWidth="1"/>
    <col min="10" max="10" width="7.54296875" style="126" customWidth="1"/>
    <col min="11" max="11" width="7.453125" style="126" customWidth="1"/>
    <col min="12" max="16384" width="12.54296875" style="126"/>
  </cols>
  <sheetData>
    <row r="1" spans="1:11" ht="18" customHeight="1" x14ac:dyDescent="0.2">
      <c r="A1" s="1577" t="s">
        <v>1505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</row>
    <row r="2" spans="1:11" ht="14.2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</row>
    <row r="3" spans="1:11" ht="30" customHeight="1" x14ac:dyDescent="0.2">
      <c r="A3" s="302" t="s">
        <v>863</v>
      </c>
      <c r="B3" s="1608" t="s">
        <v>1</v>
      </c>
      <c r="C3" s="1608"/>
      <c r="D3" s="1601" t="s">
        <v>1318</v>
      </c>
      <c r="E3" s="1601"/>
      <c r="F3" s="1601"/>
      <c r="G3" s="1601"/>
      <c r="H3" s="1601" t="s">
        <v>864</v>
      </c>
      <c r="I3" s="1601"/>
      <c r="J3" s="1601" t="s">
        <v>865</v>
      </c>
      <c r="K3" s="1602"/>
    </row>
    <row r="4" spans="1:11" ht="10.4" customHeight="1" x14ac:dyDescent="0.2">
      <c r="A4" s="292" t="s">
        <v>866</v>
      </c>
      <c r="B4" s="1011" t="s">
        <v>249</v>
      </c>
      <c r="C4" s="1011" t="s">
        <v>256</v>
      </c>
      <c r="D4" s="1011" t="s">
        <v>249</v>
      </c>
      <c r="E4" s="1011" t="s">
        <v>867</v>
      </c>
      <c r="F4" s="1011" t="s">
        <v>868</v>
      </c>
      <c r="G4" s="1011" t="s">
        <v>256</v>
      </c>
      <c r="H4" s="1011" t="s">
        <v>249</v>
      </c>
      <c r="I4" s="1011" t="s">
        <v>256</v>
      </c>
      <c r="J4" s="1011" t="s">
        <v>249</v>
      </c>
      <c r="K4" s="1012" t="s">
        <v>256</v>
      </c>
    </row>
    <row r="5" spans="1:11" ht="5.15" customHeight="1" x14ac:dyDescent="0.2"/>
    <row r="6" spans="1:11" s="177" customFormat="1" ht="12" customHeight="1" x14ac:dyDescent="0.35">
      <c r="A6" s="897" t="s">
        <v>837</v>
      </c>
      <c r="B6" s="1210">
        <v>443603</v>
      </c>
      <c r="C6" s="1210">
        <v>341823</v>
      </c>
      <c r="D6" s="1210">
        <v>812</v>
      </c>
      <c r="E6" s="1210">
        <v>784</v>
      </c>
      <c r="F6" s="1210">
        <v>28</v>
      </c>
      <c r="G6" s="1210">
        <v>8162</v>
      </c>
      <c r="H6" s="1210">
        <v>203218</v>
      </c>
      <c r="I6" s="1210">
        <v>310477</v>
      </c>
      <c r="J6" s="1210">
        <v>239573</v>
      </c>
      <c r="K6" s="1210">
        <v>23184</v>
      </c>
    </row>
    <row r="7" spans="1:11" s="167" customFormat="1" ht="10.4" customHeight="1" x14ac:dyDescent="0.2">
      <c r="A7" s="173" t="s">
        <v>279</v>
      </c>
      <c r="B7" s="1212">
        <v>443603</v>
      </c>
      <c r="C7" s="1212">
        <v>341823</v>
      </c>
      <c r="D7" s="1212">
        <v>812</v>
      </c>
      <c r="E7" s="1212">
        <v>784</v>
      </c>
      <c r="F7" s="1212">
        <v>28</v>
      </c>
      <c r="G7" s="1212">
        <v>8162</v>
      </c>
      <c r="H7" s="1212">
        <v>203218</v>
      </c>
      <c r="I7" s="1212">
        <v>310477</v>
      </c>
      <c r="J7" s="1212">
        <v>239573</v>
      </c>
      <c r="K7" s="1212">
        <v>23184</v>
      </c>
    </row>
    <row r="8" spans="1:11" s="160" customFormat="1" ht="10.4" customHeight="1" x14ac:dyDescent="0.2">
      <c r="A8" s="175" t="s">
        <v>778</v>
      </c>
      <c r="B8" s="1130">
        <v>4020</v>
      </c>
      <c r="C8" s="1130">
        <v>16311</v>
      </c>
      <c r="D8" s="1130">
        <v>812</v>
      </c>
      <c r="E8" s="1130">
        <v>784</v>
      </c>
      <c r="F8" s="1130">
        <v>28</v>
      </c>
      <c r="G8" s="1130">
        <v>8162</v>
      </c>
      <c r="H8" s="1130">
        <v>3141</v>
      </c>
      <c r="I8" s="1130">
        <v>6311</v>
      </c>
      <c r="J8" s="1130">
        <v>67</v>
      </c>
      <c r="K8" s="1130">
        <v>1838</v>
      </c>
    </row>
    <row r="9" spans="1:11" s="160" customFormat="1" ht="10.4" customHeight="1" x14ac:dyDescent="0.2">
      <c r="A9" s="175" t="s">
        <v>335</v>
      </c>
      <c r="B9" s="1130">
        <v>17116</v>
      </c>
      <c r="C9" s="1130">
        <v>26918</v>
      </c>
      <c r="D9" s="1130">
        <v>0</v>
      </c>
      <c r="E9" s="1130">
        <v>0</v>
      </c>
      <c r="F9" s="1130">
        <v>0</v>
      </c>
      <c r="G9" s="1130">
        <v>0</v>
      </c>
      <c r="H9" s="1130">
        <v>17116</v>
      </c>
      <c r="I9" s="1130">
        <v>26918</v>
      </c>
      <c r="J9" s="1130">
        <v>0</v>
      </c>
      <c r="K9" s="1130">
        <v>0</v>
      </c>
    </row>
    <row r="10" spans="1:11" s="160" customFormat="1" ht="10.4" customHeight="1" x14ac:dyDescent="0.2">
      <c r="A10" s="175" t="s">
        <v>589</v>
      </c>
      <c r="B10" s="1130">
        <v>182984</v>
      </c>
      <c r="C10" s="1130">
        <v>277282</v>
      </c>
      <c r="D10" s="1130">
        <v>0</v>
      </c>
      <c r="E10" s="1130">
        <v>0</v>
      </c>
      <c r="F10" s="1130">
        <v>0</v>
      </c>
      <c r="G10" s="1130">
        <v>0</v>
      </c>
      <c r="H10" s="1130">
        <v>182961</v>
      </c>
      <c r="I10" s="1130">
        <v>277248</v>
      </c>
      <c r="J10" s="1130">
        <v>23</v>
      </c>
      <c r="K10" s="1130">
        <v>34</v>
      </c>
    </row>
    <row r="11" spans="1:11" s="160" customFormat="1" ht="10.4" customHeight="1" x14ac:dyDescent="0.2">
      <c r="A11" s="175" t="s">
        <v>780</v>
      </c>
      <c r="B11" s="1130">
        <v>239483</v>
      </c>
      <c r="C11" s="1130">
        <v>21312</v>
      </c>
      <c r="D11" s="1130">
        <v>0</v>
      </c>
      <c r="E11" s="1130">
        <v>0</v>
      </c>
      <c r="F11" s="1130">
        <v>0</v>
      </c>
      <c r="G11" s="1130">
        <v>0</v>
      </c>
      <c r="H11" s="1130">
        <v>0</v>
      </c>
      <c r="I11" s="1130">
        <v>0</v>
      </c>
      <c r="J11" s="1130">
        <v>239483</v>
      </c>
      <c r="K11" s="1130">
        <v>21312</v>
      </c>
    </row>
    <row r="12" spans="1:11" s="160" customFormat="1" ht="12" customHeight="1" x14ac:dyDescent="0.2">
      <c r="A12" s="897" t="s">
        <v>851</v>
      </c>
      <c r="B12" s="1210">
        <v>131159</v>
      </c>
      <c r="C12" s="1210">
        <v>251198</v>
      </c>
      <c r="D12" s="1210">
        <v>1929</v>
      </c>
      <c r="E12" s="1210">
        <v>1910</v>
      </c>
      <c r="F12" s="1210">
        <v>19</v>
      </c>
      <c r="G12" s="1210">
        <v>21312</v>
      </c>
      <c r="H12" s="1210">
        <v>128547</v>
      </c>
      <c r="I12" s="1210">
        <v>213266</v>
      </c>
      <c r="J12" s="1210">
        <v>683</v>
      </c>
      <c r="K12" s="1210">
        <v>16620</v>
      </c>
    </row>
    <row r="13" spans="1:11" s="160" customFormat="1" ht="10.4" customHeight="1" x14ac:dyDescent="0.2">
      <c r="A13" s="173" t="s">
        <v>279</v>
      </c>
      <c r="B13" s="1212">
        <v>131159</v>
      </c>
      <c r="C13" s="1212">
        <v>251198</v>
      </c>
      <c r="D13" s="1212">
        <v>1929</v>
      </c>
      <c r="E13" s="1212">
        <v>1910</v>
      </c>
      <c r="F13" s="1212">
        <v>19</v>
      </c>
      <c r="G13" s="1212">
        <v>21312</v>
      </c>
      <c r="H13" s="1212">
        <v>128547</v>
      </c>
      <c r="I13" s="1212">
        <v>213266</v>
      </c>
      <c r="J13" s="1212">
        <v>683</v>
      </c>
      <c r="K13" s="1212">
        <v>16620</v>
      </c>
    </row>
    <row r="14" spans="1:11" s="160" customFormat="1" ht="10.4" customHeight="1" x14ac:dyDescent="0.2">
      <c r="A14" s="175" t="s">
        <v>778</v>
      </c>
      <c r="B14" s="1130">
        <v>6333</v>
      </c>
      <c r="C14" s="1130">
        <v>46215</v>
      </c>
      <c r="D14" s="1130">
        <v>1929</v>
      </c>
      <c r="E14" s="1130">
        <v>1910</v>
      </c>
      <c r="F14" s="1130">
        <v>19</v>
      </c>
      <c r="G14" s="1130">
        <v>21312</v>
      </c>
      <c r="H14" s="1130">
        <v>3756</v>
      </c>
      <c r="I14" s="1130">
        <v>8722</v>
      </c>
      <c r="J14" s="1130">
        <v>648</v>
      </c>
      <c r="K14" s="1130">
        <v>16181</v>
      </c>
    </row>
    <row r="15" spans="1:11" s="160" customFormat="1" ht="10.4" customHeight="1" x14ac:dyDescent="0.2">
      <c r="A15" s="175" t="s">
        <v>335</v>
      </c>
      <c r="B15" s="1130">
        <v>2367</v>
      </c>
      <c r="C15" s="1130">
        <v>3661</v>
      </c>
      <c r="D15" s="1130">
        <v>0</v>
      </c>
      <c r="E15" s="1130">
        <v>0</v>
      </c>
      <c r="F15" s="1130">
        <v>0</v>
      </c>
      <c r="G15" s="1130">
        <v>0</v>
      </c>
      <c r="H15" s="1130">
        <v>2367</v>
      </c>
      <c r="I15" s="1130">
        <v>3661</v>
      </c>
      <c r="J15" s="1130">
        <v>0</v>
      </c>
      <c r="K15" s="1130">
        <v>0</v>
      </c>
    </row>
    <row r="16" spans="1:11" s="160" customFormat="1" ht="10.4" customHeight="1" x14ac:dyDescent="0.2">
      <c r="A16" s="175" t="s">
        <v>589</v>
      </c>
      <c r="B16" s="1130">
        <v>122459</v>
      </c>
      <c r="C16" s="1130">
        <v>201322</v>
      </c>
      <c r="D16" s="1130">
        <v>0</v>
      </c>
      <c r="E16" s="1130">
        <v>0</v>
      </c>
      <c r="F16" s="1130">
        <v>0</v>
      </c>
      <c r="G16" s="1130">
        <v>0</v>
      </c>
      <c r="H16" s="1130">
        <v>122424</v>
      </c>
      <c r="I16" s="1130">
        <v>200883</v>
      </c>
      <c r="J16" s="1130">
        <v>35</v>
      </c>
      <c r="K16" s="1130">
        <v>439</v>
      </c>
    </row>
    <row r="17" spans="1:13" ht="5.15" customHeight="1" thickBot="1" x14ac:dyDescent="0.25">
      <c r="A17" s="274"/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160"/>
      <c r="M17" s="160"/>
    </row>
    <row r="18" spans="1:13" ht="9.5" thickTop="1" x14ac:dyDescent="0.2">
      <c r="A18" s="295" t="s">
        <v>1171</v>
      </c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</row>
  </sheetData>
  <mergeCells count="5">
    <mergeCell ref="A1:K1"/>
    <mergeCell ref="B3:C3"/>
    <mergeCell ref="D3:G3"/>
    <mergeCell ref="H3:I3"/>
    <mergeCell ref="J3:K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Sheet99"/>
  <dimension ref="A1:M13"/>
  <sheetViews>
    <sheetView showGridLines="0" showRuler="0" zoomScaleNormal="100" zoomScaleSheetLayoutView="100" workbookViewId="0">
      <selection sqref="A1:M1"/>
    </sheetView>
  </sheetViews>
  <sheetFormatPr defaultColWidth="12.54296875" defaultRowHeight="9" x14ac:dyDescent="0.2"/>
  <cols>
    <col min="1" max="1" width="15.54296875" style="126" customWidth="1"/>
    <col min="2" max="2" width="6.453125" style="126" customWidth="1"/>
    <col min="3" max="5" width="7.453125" style="126" customWidth="1"/>
    <col min="6" max="7" width="6.54296875" style="126" customWidth="1"/>
    <col min="8" max="8" width="7" style="126" customWidth="1"/>
    <col min="9" max="9" width="6.453125" style="126" customWidth="1"/>
    <col min="10" max="10" width="6" style="126" customWidth="1"/>
    <col min="11" max="11" width="7.453125" style="126" bestFit="1" customWidth="1"/>
    <col min="12" max="12" width="4" style="126" bestFit="1" customWidth="1"/>
    <col min="13" max="13" width="5" style="126" bestFit="1" customWidth="1"/>
    <col min="14" max="16384" width="12.54296875" style="126"/>
  </cols>
  <sheetData>
    <row r="1" spans="1:13" ht="27.75" customHeight="1" x14ac:dyDescent="0.2">
      <c r="A1" s="1577" t="s">
        <v>1506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  <c r="L1" s="1577"/>
      <c r="M1" s="1577"/>
    </row>
    <row r="2" spans="1:13" ht="12.7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  <c r="L2" s="171"/>
      <c r="M2" s="171"/>
    </row>
    <row r="3" spans="1:13" ht="30" customHeight="1" x14ac:dyDescent="0.2">
      <c r="A3" s="302" t="s">
        <v>863</v>
      </c>
      <c r="B3" s="1608" t="s">
        <v>1</v>
      </c>
      <c r="C3" s="1608"/>
      <c r="D3" s="1601" t="s">
        <v>1319</v>
      </c>
      <c r="E3" s="1601"/>
      <c r="F3" s="1601"/>
      <c r="G3" s="1601"/>
      <c r="H3" s="1601" t="s">
        <v>1320</v>
      </c>
      <c r="I3" s="1601"/>
      <c r="J3" s="1601"/>
      <c r="K3" s="1601"/>
      <c r="L3" s="1601" t="s">
        <v>865</v>
      </c>
      <c r="M3" s="1602"/>
    </row>
    <row r="4" spans="1:13" ht="10.4" customHeight="1" x14ac:dyDescent="0.2">
      <c r="A4" s="304" t="s">
        <v>813</v>
      </c>
      <c r="B4" s="1011" t="s">
        <v>249</v>
      </c>
      <c r="C4" s="1011" t="s">
        <v>256</v>
      </c>
      <c r="D4" s="1011" t="s">
        <v>249</v>
      </c>
      <c r="E4" s="1011" t="s">
        <v>867</v>
      </c>
      <c r="F4" s="1011" t="s">
        <v>868</v>
      </c>
      <c r="G4" s="1011" t="s">
        <v>256</v>
      </c>
      <c r="H4" s="1011" t="s">
        <v>249</v>
      </c>
      <c r="I4" s="1011" t="s">
        <v>867</v>
      </c>
      <c r="J4" s="1011" t="s">
        <v>868</v>
      </c>
      <c r="K4" s="1011" t="s">
        <v>256</v>
      </c>
      <c r="L4" s="1011" t="s">
        <v>249</v>
      </c>
      <c r="M4" s="1012" t="s">
        <v>256</v>
      </c>
    </row>
    <row r="5" spans="1:13" ht="5.15" customHeight="1" x14ac:dyDescent="0.2"/>
    <row r="6" spans="1:13" s="177" customFormat="1" ht="12" customHeight="1" x14ac:dyDescent="0.35">
      <c r="A6" s="897" t="s">
        <v>837</v>
      </c>
      <c r="B6" s="1213">
        <v>23447</v>
      </c>
      <c r="C6" s="1213">
        <v>374469</v>
      </c>
      <c r="D6" s="1213">
        <v>8019</v>
      </c>
      <c r="E6" s="1213">
        <v>15504</v>
      </c>
      <c r="F6" s="1213">
        <v>534</v>
      </c>
      <c r="G6" s="1213">
        <v>169395</v>
      </c>
      <c r="H6" s="1213">
        <v>15427</v>
      </c>
      <c r="I6" s="1213">
        <v>20978</v>
      </c>
      <c r="J6" s="1213">
        <v>9876</v>
      </c>
      <c r="K6" s="1213">
        <v>205040</v>
      </c>
      <c r="L6" s="1213">
        <v>1</v>
      </c>
      <c r="M6" s="1213">
        <v>34</v>
      </c>
    </row>
    <row r="7" spans="1:13" s="167" customFormat="1" ht="10.4" customHeight="1" x14ac:dyDescent="0.2">
      <c r="A7" s="173" t="s">
        <v>279</v>
      </c>
      <c r="B7" s="1202">
        <v>23447</v>
      </c>
      <c r="C7" s="1202">
        <v>374469</v>
      </c>
      <c r="D7" s="1202">
        <v>8019</v>
      </c>
      <c r="E7" s="1202">
        <v>15504</v>
      </c>
      <c r="F7" s="1202">
        <v>534</v>
      </c>
      <c r="G7" s="1202">
        <v>169395</v>
      </c>
      <c r="H7" s="1202">
        <v>15427</v>
      </c>
      <c r="I7" s="1202">
        <v>20978</v>
      </c>
      <c r="J7" s="1202">
        <v>9876</v>
      </c>
      <c r="K7" s="1202">
        <v>205040</v>
      </c>
      <c r="L7" s="1202">
        <v>1</v>
      </c>
      <c r="M7" s="1202">
        <v>34</v>
      </c>
    </row>
    <row r="8" spans="1:13" s="160" customFormat="1" ht="10.4" customHeight="1" x14ac:dyDescent="0.2">
      <c r="A8" s="174" t="s">
        <v>778</v>
      </c>
      <c r="B8" s="44">
        <v>23447</v>
      </c>
      <c r="C8" s="44">
        <v>374469</v>
      </c>
      <c r="D8" s="44">
        <v>8019</v>
      </c>
      <c r="E8" s="44">
        <v>15504</v>
      </c>
      <c r="F8" s="44">
        <v>534</v>
      </c>
      <c r="G8" s="44">
        <v>169395</v>
      </c>
      <c r="H8" s="44">
        <v>15427</v>
      </c>
      <c r="I8" s="44">
        <v>20978</v>
      </c>
      <c r="J8" s="44">
        <v>9876</v>
      </c>
      <c r="K8" s="44">
        <v>205040</v>
      </c>
      <c r="L8" s="44">
        <v>1</v>
      </c>
      <c r="M8" s="44">
        <v>34</v>
      </c>
    </row>
    <row r="9" spans="1:13" s="160" customFormat="1" ht="12" customHeight="1" x14ac:dyDescent="0.2">
      <c r="A9" s="897" t="s">
        <v>851</v>
      </c>
      <c r="B9" s="1213">
        <v>25837</v>
      </c>
      <c r="C9" s="1213">
        <v>532473</v>
      </c>
      <c r="D9" s="1213">
        <v>9068</v>
      </c>
      <c r="E9" s="1213">
        <v>16944</v>
      </c>
      <c r="F9" s="1213">
        <v>1192</v>
      </c>
      <c r="G9" s="1213">
        <v>177137</v>
      </c>
      <c r="H9" s="1213">
        <v>16741</v>
      </c>
      <c r="I9" s="1213">
        <v>31950</v>
      </c>
      <c r="J9" s="1213">
        <v>1532</v>
      </c>
      <c r="K9" s="1213">
        <v>355232</v>
      </c>
      <c r="L9" s="1213">
        <v>28</v>
      </c>
      <c r="M9" s="1213">
        <v>104</v>
      </c>
    </row>
    <row r="10" spans="1:13" s="160" customFormat="1" ht="10.4" customHeight="1" x14ac:dyDescent="0.2">
      <c r="A10" s="173" t="s">
        <v>279</v>
      </c>
      <c r="B10" s="1202">
        <v>25837</v>
      </c>
      <c r="C10" s="1202">
        <v>532473</v>
      </c>
      <c r="D10" s="1202">
        <v>9068</v>
      </c>
      <c r="E10" s="1202">
        <v>16944</v>
      </c>
      <c r="F10" s="1202">
        <v>1192</v>
      </c>
      <c r="G10" s="1202">
        <v>177137</v>
      </c>
      <c r="H10" s="1202">
        <v>16741</v>
      </c>
      <c r="I10" s="1202">
        <v>31950</v>
      </c>
      <c r="J10" s="1202">
        <v>1532</v>
      </c>
      <c r="K10" s="1202">
        <v>355232</v>
      </c>
      <c r="L10" s="1202">
        <v>28</v>
      </c>
      <c r="M10" s="1202">
        <v>104</v>
      </c>
    </row>
    <row r="11" spans="1:13" s="160" customFormat="1" ht="10" customHeight="1" x14ac:dyDescent="0.2">
      <c r="A11" s="174" t="s">
        <v>778</v>
      </c>
      <c r="B11" s="44">
        <v>25831</v>
      </c>
      <c r="C11" s="44">
        <v>532428</v>
      </c>
      <c r="D11" s="44">
        <v>9062</v>
      </c>
      <c r="E11" s="44">
        <v>16932</v>
      </c>
      <c r="F11" s="44">
        <v>1192</v>
      </c>
      <c r="G11" s="44">
        <v>177092</v>
      </c>
      <c r="H11" s="44">
        <v>16741</v>
      </c>
      <c r="I11" s="44">
        <v>31950</v>
      </c>
      <c r="J11" s="44">
        <v>1532</v>
      </c>
      <c r="K11" s="44">
        <v>355232</v>
      </c>
      <c r="L11" s="44">
        <v>28</v>
      </c>
      <c r="M11" s="44">
        <v>104</v>
      </c>
    </row>
    <row r="12" spans="1:13" ht="5.15" customHeight="1" thickBot="1" x14ac:dyDescent="0.25">
      <c r="A12" s="274"/>
      <c r="B12" s="274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</row>
    <row r="13" spans="1:13" ht="9.5" thickTop="1" x14ac:dyDescent="0.2">
      <c r="A13" s="295" t="s">
        <v>1171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</row>
  </sheetData>
  <mergeCells count="5">
    <mergeCell ref="A1:M1"/>
    <mergeCell ref="B3:C3"/>
    <mergeCell ref="D3:G3"/>
    <mergeCell ref="H3:K3"/>
    <mergeCell ref="L3:M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  <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Sheet100"/>
  <dimension ref="A1:K55"/>
  <sheetViews>
    <sheetView showGridLines="0" showRuler="0" zoomScaleNormal="100" zoomScaleSheetLayoutView="100" workbookViewId="0">
      <selection sqref="A1:K1"/>
    </sheetView>
  </sheetViews>
  <sheetFormatPr defaultColWidth="12.54296875" defaultRowHeight="9" x14ac:dyDescent="0.2"/>
  <cols>
    <col min="1" max="1" width="15.453125" style="126" customWidth="1"/>
    <col min="2" max="2" width="9.453125" style="126" customWidth="1"/>
    <col min="3" max="4" width="7.54296875" style="126" customWidth="1"/>
    <col min="5" max="5" width="7.453125" style="126" customWidth="1"/>
    <col min="6" max="6" width="7.453125" style="126" bestFit="1" customWidth="1"/>
    <col min="7" max="7" width="10.453125" style="126" customWidth="1"/>
    <col min="8" max="8" width="9.453125" style="126" customWidth="1"/>
    <col min="9" max="9" width="11.453125" style="126" customWidth="1"/>
    <col min="10" max="10" width="6.54296875" style="126" customWidth="1"/>
    <col min="11" max="11" width="8.453125" style="126" customWidth="1"/>
    <col min="12" max="16384" width="12.54296875" style="126"/>
  </cols>
  <sheetData>
    <row r="1" spans="1:11" ht="28.4" customHeight="1" x14ac:dyDescent="0.2">
      <c r="A1" s="1577" t="s">
        <v>1507</v>
      </c>
      <c r="B1" s="1577"/>
      <c r="C1" s="1577"/>
      <c r="D1" s="1577"/>
      <c r="E1" s="1577"/>
      <c r="F1" s="1577"/>
      <c r="G1" s="1577"/>
      <c r="H1" s="1577"/>
      <c r="I1" s="1577"/>
      <c r="J1" s="1577"/>
      <c r="K1" s="1577"/>
    </row>
    <row r="2" spans="1:11" ht="12.75" customHeight="1" x14ac:dyDescent="0.2">
      <c r="A2" s="328">
        <v>2024</v>
      </c>
      <c r="C2" s="159"/>
      <c r="D2" s="171"/>
      <c r="E2" s="171"/>
      <c r="F2" s="171"/>
      <c r="G2" s="171"/>
      <c r="H2" s="171"/>
      <c r="I2" s="171"/>
      <c r="J2" s="171"/>
      <c r="K2" s="171"/>
    </row>
    <row r="3" spans="1:11" ht="17.149999999999999" customHeight="1" x14ac:dyDescent="0.2">
      <c r="A3" s="302"/>
      <c r="B3" s="1612" t="s">
        <v>2022</v>
      </c>
      <c r="C3" s="1618"/>
      <c r="D3" s="1618"/>
      <c r="E3" s="1618"/>
      <c r="F3" s="1619"/>
      <c r="G3" s="1612" t="s">
        <v>1760</v>
      </c>
      <c r="H3" s="1618"/>
      <c r="I3" s="1618"/>
      <c r="J3" s="1618"/>
      <c r="K3" s="1618"/>
    </row>
    <row r="4" spans="1:11" ht="20.149999999999999" customHeight="1" x14ac:dyDescent="0.2">
      <c r="A4" s="292" t="s">
        <v>813</v>
      </c>
      <c r="B4" s="1061" t="s">
        <v>1</v>
      </c>
      <c r="C4" s="1061" t="s">
        <v>869</v>
      </c>
      <c r="D4" s="1061" t="s">
        <v>870</v>
      </c>
      <c r="E4" s="1061" t="s">
        <v>871</v>
      </c>
      <c r="F4" s="1061" t="s">
        <v>1321</v>
      </c>
      <c r="G4" s="1061" t="s">
        <v>1</v>
      </c>
      <c r="H4" s="1061" t="s">
        <v>869</v>
      </c>
      <c r="I4" s="1061" t="s">
        <v>870</v>
      </c>
      <c r="J4" s="1061" t="s">
        <v>871</v>
      </c>
      <c r="K4" s="1062" t="s">
        <v>1321</v>
      </c>
    </row>
    <row r="5" spans="1:11" ht="5.15" customHeight="1" x14ac:dyDescent="0.2"/>
    <row r="6" spans="1:11" s="177" customFormat="1" ht="14.15" customHeight="1" x14ac:dyDescent="0.35">
      <c r="A6" s="1191" t="s">
        <v>837</v>
      </c>
      <c r="B6" s="1214">
        <v>1074267</v>
      </c>
      <c r="C6" s="1214">
        <v>381527</v>
      </c>
      <c r="D6" s="1214">
        <v>660457</v>
      </c>
      <c r="E6" s="1214">
        <v>2690</v>
      </c>
      <c r="F6" s="1214">
        <v>29593</v>
      </c>
      <c r="G6" s="1214">
        <v>17181363</v>
      </c>
      <c r="H6" s="1214">
        <v>7094396</v>
      </c>
      <c r="I6" s="1214">
        <v>9629070</v>
      </c>
      <c r="J6" s="1214">
        <v>35006</v>
      </c>
      <c r="K6" s="1214">
        <v>422891</v>
      </c>
    </row>
    <row r="7" spans="1:11" s="167" customFormat="1" ht="9" customHeight="1" x14ac:dyDescent="0.2">
      <c r="A7" s="172" t="s">
        <v>279</v>
      </c>
      <c r="B7" s="1204">
        <v>971393</v>
      </c>
      <c r="C7" s="1204">
        <v>342621</v>
      </c>
      <c r="D7" s="1204">
        <v>596520</v>
      </c>
      <c r="E7" s="1204">
        <v>2660</v>
      </c>
      <c r="F7" s="1204">
        <v>29592</v>
      </c>
      <c r="G7" s="1204">
        <v>16465255</v>
      </c>
      <c r="H7" s="1204">
        <v>6824800</v>
      </c>
      <c r="I7" s="1204">
        <v>9182718</v>
      </c>
      <c r="J7" s="1204">
        <v>34846</v>
      </c>
      <c r="K7" s="1204">
        <v>422891</v>
      </c>
    </row>
    <row r="8" spans="1:11" s="160" customFormat="1" ht="9" customHeight="1" x14ac:dyDescent="0.2">
      <c r="A8" s="174" t="s">
        <v>578</v>
      </c>
      <c r="B8" s="44">
        <v>3375</v>
      </c>
      <c r="C8" s="44">
        <v>639</v>
      </c>
      <c r="D8" s="44">
        <v>1737</v>
      </c>
      <c r="E8" s="44">
        <v>0</v>
      </c>
      <c r="F8" s="44">
        <v>999</v>
      </c>
      <c r="G8" s="44">
        <v>67820</v>
      </c>
      <c r="H8" s="44">
        <v>14957</v>
      </c>
      <c r="I8" s="44">
        <v>36698</v>
      </c>
      <c r="J8" s="44">
        <v>0</v>
      </c>
      <c r="K8" s="44">
        <v>16165</v>
      </c>
    </row>
    <row r="9" spans="1:11" s="160" customFormat="1" ht="9" customHeight="1" x14ac:dyDescent="0.2">
      <c r="A9" s="174" t="s">
        <v>777</v>
      </c>
      <c r="B9" s="44">
        <v>3843</v>
      </c>
      <c r="C9" s="44">
        <v>2</v>
      </c>
      <c r="D9" s="44">
        <v>3580</v>
      </c>
      <c r="E9" s="44">
        <v>0</v>
      </c>
      <c r="F9" s="44">
        <v>261</v>
      </c>
      <c r="G9" s="44">
        <v>86811</v>
      </c>
      <c r="H9" s="44">
        <v>49</v>
      </c>
      <c r="I9" s="44">
        <v>81790</v>
      </c>
      <c r="J9" s="44">
        <v>0</v>
      </c>
      <c r="K9" s="44">
        <v>4972</v>
      </c>
    </row>
    <row r="10" spans="1:11" s="160" customFormat="1" ht="9" customHeight="1" x14ac:dyDescent="0.2">
      <c r="A10" s="174" t="s">
        <v>778</v>
      </c>
      <c r="B10" s="44">
        <v>192902</v>
      </c>
      <c r="C10" s="44">
        <v>66789</v>
      </c>
      <c r="D10" s="44">
        <v>112179</v>
      </c>
      <c r="E10" s="44">
        <v>556</v>
      </c>
      <c r="F10" s="44">
        <v>13378</v>
      </c>
      <c r="G10" s="44">
        <v>3127975</v>
      </c>
      <c r="H10" s="44">
        <v>1154425</v>
      </c>
      <c r="I10" s="44">
        <v>1782076</v>
      </c>
      <c r="J10" s="44">
        <v>2607</v>
      </c>
      <c r="K10" s="44">
        <v>188867</v>
      </c>
    </row>
    <row r="11" spans="1:11" s="160" customFormat="1" ht="9" customHeight="1" x14ac:dyDescent="0.2">
      <c r="A11" s="174" t="s">
        <v>335</v>
      </c>
      <c r="B11" s="44">
        <v>148170</v>
      </c>
      <c r="C11" s="44">
        <v>53819</v>
      </c>
      <c r="D11" s="44">
        <v>88577</v>
      </c>
      <c r="E11" s="44">
        <v>2065</v>
      </c>
      <c r="F11" s="44">
        <v>3709</v>
      </c>
      <c r="G11" s="44">
        <v>2717273</v>
      </c>
      <c r="H11" s="44">
        <v>1034612</v>
      </c>
      <c r="I11" s="44">
        <v>1594896</v>
      </c>
      <c r="J11" s="44">
        <v>31324</v>
      </c>
      <c r="K11" s="44">
        <v>56441</v>
      </c>
    </row>
    <row r="12" spans="1:11" s="167" customFormat="1" ht="9" customHeight="1" x14ac:dyDescent="0.2">
      <c r="A12" s="174" t="s">
        <v>589</v>
      </c>
      <c r="B12" s="1205">
        <v>44745</v>
      </c>
      <c r="C12" s="1205">
        <v>9060</v>
      </c>
      <c r="D12" s="1205">
        <v>26052</v>
      </c>
      <c r="E12" s="1205">
        <v>34</v>
      </c>
      <c r="F12" s="1205">
        <v>9599</v>
      </c>
      <c r="G12" s="1205">
        <v>813942</v>
      </c>
      <c r="H12" s="1205">
        <v>175498</v>
      </c>
      <c r="I12" s="1205">
        <v>488855</v>
      </c>
      <c r="J12" s="1205">
        <v>872</v>
      </c>
      <c r="K12" s="1205">
        <v>148717</v>
      </c>
    </row>
    <row r="13" spans="1:11" s="160" customFormat="1" ht="9" customHeight="1" x14ac:dyDescent="0.2">
      <c r="A13" s="174" t="s">
        <v>780</v>
      </c>
      <c r="B13" s="44">
        <v>578354</v>
      </c>
      <c r="C13" s="44">
        <v>212312</v>
      </c>
      <c r="D13" s="44">
        <v>364395</v>
      </c>
      <c r="E13" s="44">
        <v>1</v>
      </c>
      <c r="F13" s="44">
        <v>1646</v>
      </c>
      <c r="G13" s="44">
        <v>9651419</v>
      </c>
      <c r="H13" s="44">
        <v>4445259</v>
      </c>
      <c r="I13" s="44">
        <v>5198403</v>
      </c>
      <c r="J13" s="44">
        <v>28</v>
      </c>
      <c r="K13" s="44">
        <v>7729</v>
      </c>
    </row>
    <row r="14" spans="1:11" s="160" customFormat="1" ht="9" customHeight="1" x14ac:dyDescent="0.2">
      <c r="A14" s="174" t="s">
        <v>590</v>
      </c>
      <c r="B14" s="41">
        <v>4</v>
      </c>
      <c r="C14" s="41">
        <v>0</v>
      </c>
      <c r="D14" s="41">
        <v>0</v>
      </c>
      <c r="E14" s="41">
        <v>4</v>
      </c>
      <c r="F14" s="41">
        <v>0</v>
      </c>
      <c r="G14" s="41">
        <v>15</v>
      </c>
      <c r="H14" s="41">
        <v>0</v>
      </c>
      <c r="I14" s="41">
        <v>0</v>
      </c>
      <c r="J14" s="41">
        <v>15</v>
      </c>
      <c r="K14" s="41">
        <v>0</v>
      </c>
    </row>
    <row r="15" spans="1:11" s="160" customFormat="1" ht="9" customHeight="1" x14ac:dyDescent="0.2">
      <c r="A15" s="172" t="s">
        <v>858</v>
      </c>
      <c r="B15" s="44">
        <v>61314</v>
      </c>
      <c r="C15" s="44">
        <v>27430</v>
      </c>
      <c r="D15" s="44">
        <v>33854</v>
      </c>
      <c r="E15" s="44">
        <v>30</v>
      </c>
      <c r="F15" s="44">
        <v>0</v>
      </c>
      <c r="G15" s="44">
        <v>565105</v>
      </c>
      <c r="H15" s="44">
        <v>212652</v>
      </c>
      <c r="I15" s="44">
        <v>352293</v>
      </c>
      <c r="J15" s="44">
        <v>160</v>
      </c>
      <c r="K15" s="44">
        <v>0</v>
      </c>
    </row>
    <row r="16" spans="1:11" s="160" customFormat="1" ht="9" customHeight="1" x14ac:dyDescent="0.2">
      <c r="A16" s="1319" t="s">
        <v>782</v>
      </c>
      <c r="B16" s="44">
        <v>3709</v>
      </c>
      <c r="C16" s="44">
        <v>2052</v>
      </c>
      <c r="D16" s="44">
        <v>1657</v>
      </c>
      <c r="E16" s="44">
        <v>0</v>
      </c>
      <c r="F16" s="44">
        <v>0</v>
      </c>
      <c r="G16" s="44">
        <v>11948</v>
      </c>
      <c r="H16" s="44">
        <v>5741</v>
      </c>
      <c r="I16" s="44">
        <v>6207</v>
      </c>
      <c r="J16" s="44">
        <v>0</v>
      </c>
      <c r="K16" s="44">
        <v>0</v>
      </c>
    </row>
    <row r="17" spans="1:11" s="160" customFormat="1" ht="9" customHeight="1" x14ac:dyDescent="0.2">
      <c r="A17" s="1319" t="s">
        <v>341</v>
      </c>
      <c r="B17" s="44">
        <v>4038</v>
      </c>
      <c r="C17" s="44">
        <v>2210</v>
      </c>
      <c r="D17" s="44">
        <v>1828</v>
      </c>
      <c r="E17" s="44">
        <v>0</v>
      </c>
      <c r="F17" s="44">
        <v>0</v>
      </c>
      <c r="G17" s="44">
        <v>19784</v>
      </c>
      <c r="H17" s="44">
        <v>9983</v>
      </c>
      <c r="I17" s="44">
        <v>9801</v>
      </c>
      <c r="J17" s="44">
        <v>0</v>
      </c>
      <c r="K17" s="44">
        <v>0</v>
      </c>
    </row>
    <row r="18" spans="1:11" s="160" customFormat="1" ht="9" customHeight="1" x14ac:dyDescent="0.2">
      <c r="A18" s="1319" t="s">
        <v>783</v>
      </c>
      <c r="B18" s="44">
        <v>1298</v>
      </c>
      <c r="C18" s="44">
        <v>894</v>
      </c>
      <c r="D18" s="44">
        <v>404</v>
      </c>
      <c r="E18" s="44">
        <v>0</v>
      </c>
      <c r="F18" s="44">
        <v>0</v>
      </c>
      <c r="G18" s="44">
        <v>5897</v>
      </c>
      <c r="H18" s="44">
        <v>4681</v>
      </c>
      <c r="I18" s="44">
        <v>1216</v>
      </c>
      <c r="J18" s="44">
        <v>0</v>
      </c>
      <c r="K18" s="44">
        <v>0</v>
      </c>
    </row>
    <row r="19" spans="1:11" s="160" customFormat="1" ht="9" customHeight="1" x14ac:dyDescent="0.2">
      <c r="A19" s="1319" t="s">
        <v>881</v>
      </c>
      <c r="B19" s="44">
        <v>1</v>
      </c>
      <c r="C19" s="44">
        <v>1</v>
      </c>
      <c r="D19" s="44">
        <v>0</v>
      </c>
      <c r="E19" s="44">
        <v>0</v>
      </c>
      <c r="F19" s="44">
        <v>0</v>
      </c>
      <c r="G19" s="44">
        <v>14</v>
      </c>
      <c r="H19" s="44">
        <v>14</v>
      </c>
      <c r="I19" s="44">
        <v>0</v>
      </c>
      <c r="J19" s="44">
        <v>0</v>
      </c>
      <c r="K19" s="44">
        <v>0</v>
      </c>
    </row>
    <row r="20" spans="1:11" s="160" customFormat="1" ht="9" customHeight="1" x14ac:dyDescent="0.2">
      <c r="A20" s="1319" t="s">
        <v>339</v>
      </c>
      <c r="B20" s="44">
        <v>34215</v>
      </c>
      <c r="C20" s="44">
        <v>12964</v>
      </c>
      <c r="D20" s="44">
        <v>21237</v>
      </c>
      <c r="E20" s="44">
        <v>14</v>
      </c>
      <c r="F20" s="44">
        <v>0</v>
      </c>
      <c r="G20" s="44">
        <v>417316</v>
      </c>
      <c r="H20" s="44">
        <v>139049</v>
      </c>
      <c r="I20" s="44">
        <v>278168</v>
      </c>
      <c r="J20" s="44">
        <v>99</v>
      </c>
      <c r="K20" s="44">
        <v>0</v>
      </c>
    </row>
    <row r="21" spans="1:11" s="160" customFormat="1" ht="9" customHeight="1" x14ac:dyDescent="0.2">
      <c r="A21" s="1319" t="s">
        <v>784</v>
      </c>
      <c r="B21" s="44">
        <v>895</v>
      </c>
      <c r="C21" s="44">
        <v>560</v>
      </c>
      <c r="D21" s="44">
        <v>335</v>
      </c>
      <c r="E21" s="44">
        <v>0</v>
      </c>
      <c r="F21" s="44">
        <v>0</v>
      </c>
      <c r="G21" s="44">
        <v>3863</v>
      </c>
      <c r="H21" s="44">
        <v>2302</v>
      </c>
      <c r="I21" s="44">
        <v>1561</v>
      </c>
      <c r="J21" s="44">
        <v>0</v>
      </c>
      <c r="K21" s="44">
        <v>0</v>
      </c>
    </row>
    <row r="22" spans="1:11" s="160" customFormat="1" ht="9" customHeight="1" x14ac:dyDescent="0.2">
      <c r="A22" s="1319" t="s">
        <v>785</v>
      </c>
      <c r="B22" s="44">
        <v>12385</v>
      </c>
      <c r="C22" s="44">
        <v>5590</v>
      </c>
      <c r="D22" s="44">
        <v>6795</v>
      </c>
      <c r="E22" s="44">
        <v>0</v>
      </c>
      <c r="F22" s="44">
        <v>0</v>
      </c>
      <c r="G22" s="44">
        <v>81112</v>
      </c>
      <c r="H22" s="44">
        <v>36186</v>
      </c>
      <c r="I22" s="44">
        <v>44926</v>
      </c>
      <c r="J22" s="44">
        <v>0</v>
      </c>
      <c r="K22" s="44">
        <v>0</v>
      </c>
    </row>
    <row r="23" spans="1:11" s="160" customFormat="1" ht="9" customHeight="1" x14ac:dyDescent="0.2">
      <c r="A23" s="1319" t="s">
        <v>786</v>
      </c>
      <c r="B23" s="1205">
        <v>2669</v>
      </c>
      <c r="C23" s="1205">
        <v>1660</v>
      </c>
      <c r="D23" s="1205">
        <v>1009</v>
      </c>
      <c r="E23" s="1205">
        <v>0</v>
      </c>
      <c r="F23" s="1205">
        <v>0</v>
      </c>
      <c r="G23" s="1205">
        <v>14510</v>
      </c>
      <c r="H23" s="1205">
        <v>8333</v>
      </c>
      <c r="I23" s="1205">
        <v>6177</v>
      </c>
      <c r="J23" s="1205">
        <v>0</v>
      </c>
      <c r="K23" s="1205">
        <v>0</v>
      </c>
    </row>
    <row r="24" spans="1:11" s="167" customFormat="1" ht="9" customHeight="1" x14ac:dyDescent="0.2">
      <c r="A24" s="1319" t="s">
        <v>787</v>
      </c>
      <c r="B24" s="1205">
        <v>1495</v>
      </c>
      <c r="C24" s="1205">
        <v>902</v>
      </c>
      <c r="D24" s="1205">
        <v>577</v>
      </c>
      <c r="E24" s="1205">
        <v>16</v>
      </c>
      <c r="F24" s="1205">
        <v>0</v>
      </c>
      <c r="G24" s="1205">
        <v>9321</v>
      </c>
      <c r="H24" s="1205">
        <v>5023</v>
      </c>
      <c r="I24" s="1205">
        <v>4237</v>
      </c>
      <c r="J24" s="1205">
        <v>61</v>
      </c>
      <c r="K24" s="1205">
        <v>0</v>
      </c>
    </row>
    <row r="25" spans="1:11" s="160" customFormat="1" ht="9" customHeight="1" x14ac:dyDescent="0.2">
      <c r="A25" s="1319" t="s">
        <v>883</v>
      </c>
      <c r="B25" s="1204">
        <v>609</v>
      </c>
      <c r="C25" s="1204">
        <v>597</v>
      </c>
      <c r="D25" s="1204">
        <v>12</v>
      </c>
      <c r="E25" s="1204">
        <v>0</v>
      </c>
      <c r="F25" s="1204">
        <v>0</v>
      </c>
      <c r="G25" s="1204">
        <v>1340</v>
      </c>
      <c r="H25" s="1204">
        <v>1340</v>
      </c>
      <c r="I25" s="1204">
        <v>0</v>
      </c>
      <c r="J25" s="1204">
        <v>0</v>
      </c>
      <c r="K25" s="1204">
        <v>0</v>
      </c>
    </row>
    <row r="26" spans="1:11" s="160" customFormat="1" ht="9" customHeight="1" x14ac:dyDescent="0.2">
      <c r="A26" s="172" t="s">
        <v>859</v>
      </c>
      <c r="B26" s="1205">
        <v>41560</v>
      </c>
      <c r="C26" s="1205">
        <v>11476</v>
      </c>
      <c r="D26" s="1205">
        <v>30083</v>
      </c>
      <c r="E26" s="1205">
        <v>0</v>
      </c>
      <c r="F26" s="1205">
        <v>1</v>
      </c>
      <c r="G26" s="1205">
        <v>151003</v>
      </c>
      <c r="H26" s="1205">
        <v>56944</v>
      </c>
      <c r="I26" s="1205">
        <v>94059</v>
      </c>
      <c r="J26" s="1205">
        <v>0</v>
      </c>
      <c r="K26" s="1205">
        <v>0</v>
      </c>
    </row>
    <row r="27" spans="1:11" s="160" customFormat="1" ht="9" customHeight="1" x14ac:dyDescent="0.2">
      <c r="A27" s="174" t="s">
        <v>789</v>
      </c>
      <c r="B27" s="1205">
        <v>39648</v>
      </c>
      <c r="C27" s="1205">
        <v>10043</v>
      </c>
      <c r="D27" s="1205">
        <v>29604</v>
      </c>
      <c r="E27" s="1205">
        <v>0</v>
      </c>
      <c r="F27" s="1205">
        <v>1</v>
      </c>
      <c r="G27" s="1205">
        <v>145112</v>
      </c>
      <c r="H27" s="1205">
        <v>53484</v>
      </c>
      <c r="I27" s="1205">
        <v>91628</v>
      </c>
      <c r="J27" s="1205">
        <v>0</v>
      </c>
      <c r="K27" s="1205">
        <v>0</v>
      </c>
    </row>
    <row r="28" spans="1:11" s="167" customFormat="1" ht="9" customHeight="1" x14ac:dyDescent="0.2">
      <c r="A28" s="174" t="s">
        <v>346</v>
      </c>
      <c r="B28" s="1205">
        <v>596</v>
      </c>
      <c r="C28" s="1205">
        <v>532</v>
      </c>
      <c r="D28" s="1205">
        <v>64</v>
      </c>
      <c r="E28" s="1205">
        <v>0</v>
      </c>
      <c r="F28" s="1205">
        <v>0</v>
      </c>
      <c r="G28" s="1205">
        <v>3431</v>
      </c>
      <c r="H28" s="1205">
        <v>2231</v>
      </c>
      <c r="I28" s="1205">
        <v>1200</v>
      </c>
      <c r="J28" s="1205">
        <v>0</v>
      </c>
      <c r="K28" s="1205">
        <v>0</v>
      </c>
    </row>
    <row r="29" spans="1:11" s="167" customFormat="1" ht="9" customHeight="1" x14ac:dyDescent="0.2">
      <c r="A29" s="174" t="s">
        <v>790</v>
      </c>
      <c r="B29" s="1205">
        <v>1316</v>
      </c>
      <c r="C29" s="1205">
        <v>901</v>
      </c>
      <c r="D29" s="1205">
        <v>415</v>
      </c>
      <c r="E29" s="1205">
        <v>0</v>
      </c>
      <c r="F29" s="1205">
        <v>0</v>
      </c>
      <c r="G29" s="1205">
        <v>2460</v>
      </c>
      <c r="H29" s="1205">
        <v>1229</v>
      </c>
      <c r="I29" s="1205">
        <v>1231</v>
      </c>
      <c r="J29" s="1205">
        <v>0</v>
      </c>
      <c r="K29" s="1205">
        <v>0</v>
      </c>
    </row>
    <row r="30" spans="1:11" s="178" customFormat="1" ht="14.15" customHeight="1" x14ac:dyDescent="0.35">
      <c r="A30" s="1191" t="s">
        <v>851</v>
      </c>
      <c r="B30" s="1214">
        <v>1092237</v>
      </c>
      <c r="C30" s="1214">
        <v>394124</v>
      </c>
      <c r="D30" s="1214">
        <v>666016</v>
      </c>
      <c r="E30" s="1214">
        <v>2201</v>
      </c>
      <c r="F30" s="1214">
        <v>29896</v>
      </c>
      <c r="G30" s="1214">
        <v>15823142</v>
      </c>
      <c r="H30" s="1214">
        <v>6244021</v>
      </c>
      <c r="I30" s="1214">
        <v>9234153</v>
      </c>
      <c r="J30" s="1214">
        <v>51084</v>
      </c>
      <c r="K30" s="1214">
        <v>293884</v>
      </c>
    </row>
    <row r="31" spans="1:11" s="160" customFormat="1" ht="9" customHeight="1" x14ac:dyDescent="0.2">
      <c r="A31" s="172" t="s">
        <v>279</v>
      </c>
      <c r="B31" s="1204">
        <v>979000</v>
      </c>
      <c r="C31" s="1204">
        <v>351084</v>
      </c>
      <c r="D31" s="1204">
        <v>595850</v>
      </c>
      <c r="E31" s="1204">
        <v>2171</v>
      </c>
      <c r="F31" s="1204">
        <v>29895</v>
      </c>
      <c r="G31" s="1204">
        <v>14104273</v>
      </c>
      <c r="H31" s="1204">
        <v>5705372</v>
      </c>
      <c r="I31" s="1204">
        <v>8054206</v>
      </c>
      <c r="J31" s="1204">
        <v>50838</v>
      </c>
      <c r="K31" s="1204">
        <v>293857</v>
      </c>
    </row>
    <row r="32" spans="1:11" s="160" customFormat="1" ht="9" customHeight="1" x14ac:dyDescent="0.2">
      <c r="A32" s="174" t="s">
        <v>578</v>
      </c>
      <c r="B32" s="1205">
        <v>3808</v>
      </c>
      <c r="C32" s="1205">
        <v>1949</v>
      </c>
      <c r="D32" s="1205">
        <v>1007</v>
      </c>
      <c r="E32" s="1205">
        <v>0</v>
      </c>
      <c r="F32" s="1205">
        <v>852</v>
      </c>
      <c r="G32" s="1205">
        <v>5728</v>
      </c>
      <c r="H32" s="1205">
        <v>12</v>
      </c>
      <c r="I32" s="1205">
        <v>3422</v>
      </c>
      <c r="J32" s="1205">
        <v>0</v>
      </c>
      <c r="K32" s="1205">
        <v>2294</v>
      </c>
    </row>
    <row r="33" spans="1:11" s="160" customFormat="1" ht="9" customHeight="1" x14ac:dyDescent="0.2">
      <c r="A33" s="174" t="s">
        <v>777</v>
      </c>
      <c r="B33" s="44">
        <v>3514</v>
      </c>
      <c r="C33" s="44">
        <v>1050</v>
      </c>
      <c r="D33" s="44">
        <v>2464</v>
      </c>
      <c r="E33" s="44">
        <v>0</v>
      </c>
      <c r="F33" s="44">
        <v>0</v>
      </c>
      <c r="G33" s="44">
        <v>2514</v>
      </c>
      <c r="H33" s="44">
        <v>2514</v>
      </c>
      <c r="I33" s="44">
        <v>0</v>
      </c>
      <c r="J33" s="44">
        <v>0</v>
      </c>
      <c r="K33" s="44">
        <v>0</v>
      </c>
    </row>
    <row r="34" spans="1:11" s="160" customFormat="1" ht="9" customHeight="1" x14ac:dyDescent="0.2">
      <c r="A34" s="174" t="s">
        <v>778</v>
      </c>
      <c r="B34" s="44">
        <v>202295</v>
      </c>
      <c r="C34" s="44">
        <v>70363</v>
      </c>
      <c r="D34" s="44">
        <v>118460</v>
      </c>
      <c r="E34" s="44">
        <v>855</v>
      </c>
      <c r="F34" s="44">
        <v>12617</v>
      </c>
      <c r="G34" s="44">
        <v>2659729</v>
      </c>
      <c r="H34" s="44">
        <v>908429</v>
      </c>
      <c r="I34" s="44">
        <v>1625929</v>
      </c>
      <c r="J34" s="44">
        <v>21181</v>
      </c>
      <c r="K34" s="44">
        <v>104190</v>
      </c>
    </row>
    <row r="35" spans="1:11" s="160" customFormat="1" ht="9" customHeight="1" x14ac:dyDescent="0.2">
      <c r="A35" s="174" t="s">
        <v>335</v>
      </c>
      <c r="B35" s="44">
        <v>137138</v>
      </c>
      <c r="C35" s="44">
        <v>52869</v>
      </c>
      <c r="D35" s="44">
        <v>78531</v>
      </c>
      <c r="E35" s="44">
        <v>1234</v>
      </c>
      <c r="F35" s="44">
        <v>4504</v>
      </c>
      <c r="G35" s="44">
        <v>1240637</v>
      </c>
      <c r="H35" s="44">
        <v>410165</v>
      </c>
      <c r="I35" s="44">
        <v>731332</v>
      </c>
      <c r="J35" s="44">
        <v>28813</v>
      </c>
      <c r="K35" s="44">
        <v>70327</v>
      </c>
    </row>
    <row r="36" spans="1:11" s="160" customFormat="1" ht="9" customHeight="1" x14ac:dyDescent="0.2">
      <c r="A36" s="174" t="s">
        <v>589</v>
      </c>
      <c r="B36" s="1205">
        <v>42286</v>
      </c>
      <c r="C36" s="1205">
        <v>9358</v>
      </c>
      <c r="D36" s="1205">
        <v>22986</v>
      </c>
      <c r="E36" s="1205">
        <v>75</v>
      </c>
      <c r="F36" s="1205">
        <v>9867</v>
      </c>
      <c r="G36" s="1205">
        <v>451014</v>
      </c>
      <c r="H36" s="1205">
        <v>144467</v>
      </c>
      <c r="I36" s="1205">
        <v>208425</v>
      </c>
      <c r="J36" s="1205">
        <v>755</v>
      </c>
      <c r="K36" s="1205">
        <v>97367</v>
      </c>
    </row>
    <row r="37" spans="1:11" s="160" customFormat="1" ht="9" customHeight="1" x14ac:dyDescent="0.2">
      <c r="A37" s="174" t="s">
        <v>780</v>
      </c>
      <c r="B37" s="44">
        <v>589953</v>
      </c>
      <c r="C37" s="44">
        <v>215495</v>
      </c>
      <c r="D37" s="44">
        <v>372402</v>
      </c>
      <c r="E37" s="44">
        <v>1</v>
      </c>
      <c r="F37" s="44">
        <v>2055</v>
      </c>
      <c r="G37" s="44">
        <v>9744590</v>
      </c>
      <c r="H37" s="44">
        <v>4239785</v>
      </c>
      <c r="I37" s="44">
        <v>5485098</v>
      </c>
      <c r="J37" s="44">
        <v>28</v>
      </c>
      <c r="K37" s="44">
        <v>19679</v>
      </c>
    </row>
    <row r="38" spans="1:11" s="160" customFormat="1" ht="9" customHeight="1" x14ac:dyDescent="0.2">
      <c r="A38" s="174" t="s">
        <v>590</v>
      </c>
      <c r="B38" s="41">
        <v>6</v>
      </c>
      <c r="C38" s="41">
        <v>0</v>
      </c>
      <c r="D38" s="41">
        <v>0</v>
      </c>
      <c r="E38" s="41">
        <v>6</v>
      </c>
      <c r="F38" s="41">
        <v>0</v>
      </c>
      <c r="G38" s="41">
        <v>61</v>
      </c>
      <c r="H38" s="41">
        <v>0</v>
      </c>
      <c r="I38" s="41">
        <v>0</v>
      </c>
      <c r="J38" s="41">
        <v>61</v>
      </c>
      <c r="K38" s="41">
        <v>0</v>
      </c>
    </row>
    <row r="39" spans="1:11" s="160" customFormat="1" ht="9" customHeight="1" x14ac:dyDescent="0.2">
      <c r="A39" s="172" t="s">
        <v>858</v>
      </c>
      <c r="B39" s="44">
        <v>71322</v>
      </c>
      <c r="C39" s="44">
        <v>31450</v>
      </c>
      <c r="D39" s="44">
        <v>39842</v>
      </c>
      <c r="E39" s="44">
        <v>30</v>
      </c>
      <c r="F39" s="44">
        <v>0</v>
      </c>
      <c r="G39" s="44">
        <v>1052548</v>
      </c>
      <c r="H39" s="44">
        <v>384640</v>
      </c>
      <c r="I39" s="44">
        <v>667662</v>
      </c>
      <c r="J39" s="44">
        <v>246</v>
      </c>
      <c r="K39" s="44">
        <v>0</v>
      </c>
    </row>
    <row r="40" spans="1:11" s="160" customFormat="1" ht="9" customHeight="1" x14ac:dyDescent="0.2">
      <c r="A40" s="1319" t="s">
        <v>782</v>
      </c>
      <c r="B40" s="1205">
        <v>3757</v>
      </c>
      <c r="C40" s="1205">
        <v>2040</v>
      </c>
      <c r="D40" s="1205">
        <v>1717</v>
      </c>
      <c r="E40" s="1205">
        <v>0</v>
      </c>
      <c r="F40" s="1205">
        <v>0</v>
      </c>
      <c r="G40" s="1205">
        <v>56391</v>
      </c>
      <c r="H40" s="1205">
        <v>27065</v>
      </c>
      <c r="I40" s="1205">
        <v>29326</v>
      </c>
      <c r="J40" s="1205">
        <v>0</v>
      </c>
      <c r="K40" s="1205">
        <v>0</v>
      </c>
    </row>
    <row r="41" spans="1:11" s="160" customFormat="1" ht="9" customHeight="1" x14ac:dyDescent="0.2">
      <c r="A41" s="1319" t="s">
        <v>341</v>
      </c>
      <c r="B41" s="1205">
        <v>4078</v>
      </c>
      <c r="C41" s="1205">
        <v>2210</v>
      </c>
      <c r="D41" s="1205">
        <v>1868</v>
      </c>
      <c r="E41" s="1205">
        <v>0</v>
      </c>
      <c r="F41" s="1205">
        <v>0</v>
      </c>
      <c r="G41" s="1205">
        <v>54511</v>
      </c>
      <c r="H41" s="1205">
        <v>24693</v>
      </c>
      <c r="I41" s="1205">
        <v>29818</v>
      </c>
      <c r="J41" s="1205">
        <v>0</v>
      </c>
      <c r="K41" s="1205">
        <v>0</v>
      </c>
    </row>
    <row r="42" spans="1:11" s="160" customFormat="1" ht="9" customHeight="1" x14ac:dyDescent="0.2">
      <c r="A42" s="1319" t="s">
        <v>783</v>
      </c>
      <c r="B42" s="1205">
        <v>1282</v>
      </c>
      <c r="C42" s="1205">
        <v>872</v>
      </c>
      <c r="D42" s="1205">
        <v>410</v>
      </c>
      <c r="E42" s="1205">
        <v>0</v>
      </c>
      <c r="F42" s="1205">
        <v>0</v>
      </c>
      <c r="G42" s="1205">
        <v>14807</v>
      </c>
      <c r="H42" s="1205">
        <v>9347</v>
      </c>
      <c r="I42" s="1205">
        <v>5460</v>
      </c>
      <c r="J42" s="1205">
        <v>0</v>
      </c>
      <c r="K42" s="1205">
        <v>0</v>
      </c>
    </row>
    <row r="43" spans="1:11" s="160" customFormat="1" ht="9" customHeight="1" x14ac:dyDescent="0.2">
      <c r="A43" s="1319" t="s">
        <v>881</v>
      </c>
      <c r="B43" s="1205">
        <v>0</v>
      </c>
      <c r="C43" s="1205">
        <v>0</v>
      </c>
      <c r="D43" s="1205">
        <v>0</v>
      </c>
      <c r="E43" s="1205">
        <v>0</v>
      </c>
      <c r="F43" s="1205">
        <v>0</v>
      </c>
      <c r="G43" s="1205">
        <v>0</v>
      </c>
      <c r="H43" s="1205">
        <v>0</v>
      </c>
      <c r="I43" s="1205">
        <v>0</v>
      </c>
      <c r="J43" s="1205">
        <v>0</v>
      </c>
      <c r="K43" s="1205">
        <v>0</v>
      </c>
    </row>
    <row r="44" spans="1:11" s="160" customFormat="1" ht="9" customHeight="1" x14ac:dyDescent="0.2">
      <c r="A44" s="1319" t="s">
        <v>339</v>
      </c>
      <c r="B44" s="1205">
        <v>43521</v>
      </c>
      <c r="C44" s="1205">
        <v>16792</v>
      </c>
      <c r="D44" s="1205">
        <v>26717</v>
      </c>
      <c r="E44" s="1205">
        <v>12</v>
      </c>
      <c r="F44" s="1205">
        <v>0</v>
      </c>
      <c r="G44" s="1205">
        <v>624079</v>
      </c>
      <c r="H44" s="1205">
        <v>186433</v>
      </c>
      <c r="I44" s="1205">
        <v>437582</v>
      </c>
      <c r="J44" s="1205">
        <v>64</v>
      </c>
      <c r="K44" s="1205">
        <v>0</v>
      </c>
    </row>
    <row r="45" spans="1:11" s="160" customFormat="1" ht="9" customHeight="1" x14ac:dyDescent="0.2">
      <c r="A45" s="1319" t="s">
        <v>784</v>
      </c>
      <c r="B45" s="1205">
        <v>889</v>
      </c>
      <c r="C45" s="1205">
        <v>541</v>
      </c>
      <c r="D45" s="1205">
        <v>348</v>
      </c>
      <c r="E45" s="1205">
        <v>0</v>
      </c>
      <c r="F45" s="1205">
        <v>0</v>
      </c>
      <c r="G45" s="1205">
        <v>10638</v>
      </c>
      <c r="H45" s="1205">
        <v>5804</v>
      </c>
      <c r="I45" s="1205">
        <v>4834</v>
      </c>
      <c r="J45" s="1205">
        <v>0</v>
      </c>
      <c r="K45" s="1205">
        <v>0</v>
      </c>
    </row>
    <row r="46" spans="1:11" s="160" customFormat="1" ht="9" customHeight="1" x14ac:dyDescent="0.2">
      <c r="A46" s="1319" t="s">
        <v>785</v>
      </c>
      <c r="B46" s="1205">
        <v>12885</v>
      </c>
      <c r="C46" s="1205">
        <v>5810</v>
      </c>
      <c r="D46" s="1205">
        <v>7071</v>
      </c>
      <c r="E46" s="1205">
        <v>4</v>
      </c>
      <c r="F46" s="1205">
        <v>0</v>
      </c>
      <c r="G46" s="1205">
        <v>223486</v>
      </c>
      <c r="H46" s="1205">
        <v>92800</v>
      </c>
      <c r="I46" s="1205">
        <v>130603</v>
      </c>
      <c r="J46" s="1205">
        <v>83</v>
      </c>
      <c r="K46" s="1205">
        <v>0</v>
      </c>
    </row>
    <row r="47" spans="1:11" s="167" customFormat="1" ht="9" customHeight="1" x14ac:dyDescent="0.2">
      <c r="A47" s="1319" t="s">
        <v>786</v>
      </c>
      <c r="B47" s="1205">
        <v>2743</v>
      </c>
      <c r="C47" s="1205">
        <v>1675</v>
      </c>
      <c r="D47" s="1205">
        <v>1068</v>
      </c>
      <c r="E47" s="1205">
        <v>0</v>
      </c>
      <c r="F47" s="1205">
        <v>0</v>
      </c>
      <c r="G47" s="1205">
        <v>45137</v>
      </c>
      <c r="H47" s="1205">
        <v>23792</v>
      </c>
      <c r="I47" s="1205">
        <v>21345</v>
      </c>
      <c r="J47" s="1205">
        <v>0</v>
      </c>
      <c r="K47" s="1205">
        <v>0</v>
      </c>
    </row>
    <row r="48" spans="1:11" s="160" customFormat="1" ht="9" customHeight="1" x14ac:dyDescent="0.2">
      <c r="A48" s="1319" t="s">
        <v>787</v>
      </c>
      <c r="B48" s="1205">
        <v>1572</v>
      </c>
      <c r="C48" s="1205">
        <v>930</v>
      </c>
      <c r="D48" s="1205">
        <v>628</v>
      </c>
      <c r="E48" s="1205">
        <v>14</v>
      </c>
      <c r="F48" s="1205">
        <v>0</v>
      </c>
      <c r="G48" s="1205">
        <v>18897</v>
      </c>
      <c r="H48" s="1205">
        <v>10312</v>
      </c>
      <c r="I48" s="1205">
        <v>8486</v>
      </c>
      <c r="J48" s="1205">
        <v>99</v>
      </c>
      <c r="K48" s="1205">
        <v>0</v>
      </c>
    </row>
    <row r="49" spans="1:11" s="160" customFormat="1" ht="9" customHeight="1" x14ac:dyDescent="0.2">
      <c r="A49" s="1319" t="s">
        <v>883</v>
      </c>
      <c r="B49" s="1204">
        <v>595</v>
      </c>
      <c r="C49" s="1204">
        <v>580</v>
      </c>
      <c r="D49" s="1204">
        <v>15</v>
      </c>
      <c r="E49" s="1204">
        <v>0</v>
      </c>
      <c r="F49" s="1204">
        <v>0</v>
      </c>
      <c r="G49" s="1204">
        <v>4602</v>
      </c>
      <c r="H49" s="1204">
        <v>4394</v>
      </c>
      <c r="I49" s="1204">
        <v>208</v>
      </c>
      <c r="J49" s="1204">
        <v>0</v>
      </c>
      <c r="K49" s="1204">
        <v>0</v>
      </c>
    </row>
    <row r="50" spans="1:11" s="160" customFormat="1" ht="9" customHeight="1" x14ac:dyDescent="0.2">
      <c r="A50" s="172" t="s">
        <v>859</v>
      </c>
      <c r="B50" s="1205">
        <v>41915</v>
      </c>
      <c r="C50" s="1205">
        <v>11590</v>
      </c>
      <c r="D50" s="1205">
        <v>30324</v>
      </c>
      <c r="E50" s="1205">
        <v>0</v>
      </c>
      <c r="F50" s="1205">
        <v>1</v>
      </c>
      <c r="G50" s="1205">
        <v>666321</v>
      </c>
      <c r="H50" s="1205">
        <v>154009</v>
      </c>
      <c r="I50" s="1205">
        <v>512285</v>
      </c>
      <c r="J50" s="1205">
        <v>0</v>
      </c>
      <c r="K50" s="1205">
        <v>27</v>
      </c>
    </row>
    <row r="51" spans="1:11" s="160" customFormat="1" ht="9" customHeight="1" x14ac:dyDescent="0.2">
      <c r="A51" s="174" t="s">
        <v>789</v>
      </c>
      <c r="B51" s="1205">
        <v>39969</v>
      </c>
      <c r="C51" s="1205">
        <v>10142</v>
      </c>
      <c r="D51" s="1205">
        <v>29826</v>
      </c>
      <c r="E51" s="1205">
        <v>0</v>
      </c>
      <c r="F51" s="1205">
        <v>1</v>
      </c>
      <c r="G51" s="1205">
        <v>652362</v>
      </c>
      <c r="H51" s="1205">
        <v>147146</v>
      </c>
      <c r="I51" s="1205">
        <v>505189</v>
      </c>
      <c r="J51" s="1205">
        <v>0</v>
      </c>
      <c r="K51" s="1205">
        <v>27</v>
      </c>
    </row>
    <row r="52" spans="1:11" s="160" customFormat="1" ht="9" customHeight="1" x14ac:dyDescent="0.2">
      <c r="A52" s="174" t="s">
        <v>346</v>
      </c>
      <c r="B52" s="1205">
        <v>570</v>
      </c>
      <c r="C52" s="1205">
        <v>540</v>
      </c>
      <c r="D52" s="1205">
        <v>30</v>
      </c>
      <c r="E52" s="1205">
        <v>0</v>
      </c>
      <c r="F52" s="1205">
        <v>0</v>
      </c>
      <c r="G52" s="1205">
        <v>501</v>
      </c>
      <c r="H52" s="1205">
        <v>333</v>
      </c>
      <c r="I52" s="1205">
        <v>168</v>
      </c>
      <c r="J52" s="1205">
        <v>0</v>
      </c>
      <c r="K52" s="1205">
        <v>0</v>
      </c>
    </row>
    <row r="53" spans="1:11" s="160" customFormat="1" ht="9" customHeight="1" x14ac:dyDescent="0.2">
      <c r="A53" s="174" t="s">
        <v>790</v>
      </c>
      <c r="B53" s="1205">
        <v>1376</v>
      </c>
      <c r="C53" s="1205">
        <v>908</v>
      </c>
      <c r="D53" s="1205">
        <v>468</v>
      </c>
      <c r="E53" s="1205">
        <v>0</v>
      </c>
      <c r="F53" s="1205">
        <v>0</v>
      </c>
      <c r="G53" s="1205">
        <v>13458</v>
      </c>
      <c r="H53" s="1205">
        <v>6530</v>
      </c>
      <c r="I53" s="1205">
        <v>6928</v>
      </c>
      <c r="J53" s="1205">
        <v>0</v>
      </c>
      <c r="K53" s="1205">
        <v>0</v>
      </c>
    </row>
    <row r="54" spans="1:11" s="160" customFormat="1" ht="5.15" customHeight="1" thickBot="1" x14ac:dyDescent="0.25">
      <c r="A54" s="274"/>
      <c r="B54" s="274"/>
      <c r="C54" s="274"/>
      <c r="D54" s="274"/>
      <c r="E54" s="274"/>
      <c r="F54" s="274"/>
      <c r="G54" s="274"/>
      <c r="H54" s="274"/>
      <c r="I54" s="274"/>
      <c r="J54" s="274"/>
      <c r="K54" s="274"/>
    </row>
    <row r="55" spans="1:11" ht="9.5" thickTop="1" x14ac:dyDescent="0.2">
      <c r="A55" s="295" t="s">
        <v>1171</v>
      </c>
    </row>
  </sheetData>
  <mergeCells count="3">
    <mergeCell ref="A1:K1"/>
    <mergeCell ref="G3:K3"/>
    <mergeCell ref="B3:F3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Sheet101"/>
  <dimension ref="A1:G32"/>
  <sheetViews>
    <sheetView showGridLines="0" showRuler="0" zoomScaleNormal="100" zoomScaleSheetLayoutView="100" workbookViewId="0">
      <selection sqref="A1:G1"/>
    </sheetView>
  </sheetViews>
  <sheetFormatPr defaultColWidth="12.54296875" defaultRowHeight="10.4" customHeight="1" x14ac:dyDescent="0.2"/>
  <cols>
    <col min="1" max="1" width="18.453125" style="126" customWidth="1"/>
    <col min="2" max="7" width="11.453125" style="126" customWidth="1"/>
    <col min="8" max="16384" width="12.54296875" style="126"/>
  </cols>
  <sheetData>
    <row r="1" spans="1:7" ht="16.5" customHeight="1" x14ac:dyDescent="0.2">
      <c r="A1" s="1577" t="s">
        <v>1508</v>
      </c>
      <c r="B1" s="1577"/>
      <c r="C1" s="1577"/>
      <c r="D1" s="1577"/>
      <c r="E1" s="1577"/>
      <c r="F1" s="1577"/>
      <c r="G1" s="1577"/>
    </row>
    <row r="2" spans="1:7" ht="12" customHeight="1" x14ac:dyDescent="0.2">
      <c r="A2" s="328">
        <v>2024</v>
      </c>
      <c r="C2" s="159"/>
      <c r="D2" s="171"/>
      <c r="E2" s="171"/>
      <c r="F2" s="171"/>
      <c r="G2" s="171"/>
    </row>
    <row r="3" spans="1:7" ht="14.9" customHeight="1" x14ac:dyDescent="0.25">
      <c r="A3" s="298"/>
      <c r="B3" s="299" t="s">
        <v>1</v>
      </c>
      <c r="C3" s="299"/>
      <c r="D3" s="299" t="s">
        <v>872</v>
      </c>
      <c r="E3" s="299"/>
      <c r="F3" s="299" t="s">
        <v>873</v>
      </c>
      <c r="G3" s="300"/>
    </row>
    <row r="4" spans="1:7" ht="14.9" customHeight="1" x14ac:dyDescent="0.2">
      <c r="A4" s="292" t="s">
        <v>815</v>
      </c>
      <c r="B4" s="1011" t="s">
        <v>1761</v>
      </c>
      <c r="C4" s="1011" t="s">
        <v>874</v>
      </c>
      <c r="D4" s="1011" t="s">
        <v>1761</v>
      </c>
      <c r="E4" s="1011" t="s">
        <v>874</v>
      </c>
      <c r="F4" s="1011" t="s">
        <v>1761</v>
      </c>
      <c r="G4" s="1012" t="s">
        <v>874</v>
      </c>
    </row>
    <row r="5" spans="1:7" ht="5.15" customHeight="1" x14ac:dyDescent="0.2"/>
    <row r="6" spans="1:7" s="167" customFormat="1" ht="10.4" customHeight="1" x14ac:dyDescent="0.2">
      <c r="A6" s="1014" t="s">
        <v>278</v>
      </c>
      <c r="B6" s="569">
        <v>7245738</v>
      </c>
      <c r="C6" s="569">
        <v>3563103</v>
      </c>
      <c r="D6" s="569">
        <v>3565170</v>
      </c>
      <c r="E6" s="569">
        <v>1769514</v>
      </c>
      <c r="F6" s="569">
        <v>3680568</v>
      </c>
      <c r="G6" s="569">
        <v>1793589</v>
      </c>
    </row>
    <row r="7" spans="1:7" s="167" customFormat="1" ht="10.4" customHeight="1" x14ac:dyDescent="0.2">
      <c r="A7" s="172" t="s">
        <v>279</v>
      </c>
      <c r="B7" s="569">
        <v>6495866</v>
      </c>
      <c r="C7" s="569">
        <v>3210804</v>
      </c>
      <c r="D7" s="569">
        <v>3205995</v>
      </c>
      <c r="E7" s="569">
        <v>1601792</v>
      </c>
      <c r="F7" s="569">
        <v>3289871</v>
      </c>
      <c r="G7" s="569">
        <v>1609012</v>
      </c>
    </row>
    <row r="8" spans="1:7" s="160" customFormat="1" ht="10.4" customHeight="1" x14ac:dyDescent="0.2">
      <c r="A8" s="174" t="s">
        <v>578</v>
      </c>
      <c r="B8" s="1320">
        <v>23580</v>
      </c>
      <c r="C8" s="1320">
        <v>11815</v>
      </c>
      <c r="D8" s="1320">
        <v>12220</v>
      </c>
      <c r="E8" s="1320">
        <v>6111</v>
      </c>
      <c r="F8" s="1320">
        <v>11360</v>
      </c>
      <c r="G8" s="1320">
        <v>5704</v>
      </c>
    </row>
    <row r="9" spans="1:7" s="160" customFormat="1" ht="10.4" customHeight="1" x14ac:dyDescent="0.2">
      <c r="A9" s="174" t="s">
        <v>777</v>
      </c>
      <c r="B9" s="1320">
        <v>26986</v>
      </c>
      <c r="C9" s="1320">
        <v>13813</v>
      </c>
      <c r="D9" s="1320">
        <v>15285</v>
      </c>
      <c r="E9" s="1320">
        <v>7755</v>
      </c>
      <c r="F9" s="1320">
        <v>11701</v>
      </c>
      <c r="G9" s="1320">
        <v>6058</v>
      </c>
    </row>
    <row r="10" spans="1:7" s="160" customFormat="1" ht="10.4" customHeight="1" x14ac:dyDescent="0.2">
      <c r="A10" s="174" t="s">
        <v>778</v>
      </c>
      <c r="B10" s="1320">
        <v>1377469</v>
      </c>
      <c r="C10" s="1320">
        <v>658905</v>
      </c>
      <c r="D10" s="1320">
        <v>673223</v>
      </c>
      <c r="E10" s="1320">
        <v>321985</v>
      </c>
      <c r="F10" s="1320">
        <v>704246</v>
      </c>
      <c r="G10" s="1320">
        <v>336920</v>
      </c>
    </row>
    <row r="11" spans="1:7" s="160" customFormat="1" ht="10.4" customHeight="1" x14ac:dyDescent="0.2">
      <c r="A11" s="174" t="s">
        <v>335</v>
      </c>
      <c r="B11" s="1320">
        <v>1011536</v>
      </c>
      <c r="C11" s="1320">
        <v>460746</v>
      </c>
      <c r="D11" s="1320">
        <v>523873</v>
      </c>
      <c r="E11" s="1320">
        <v>240501</v>
      </c>
      <c r="F11" s="1320">
        <v>487663</v>
      </c>
      <c r="G11" s="1320">
        <v>220245</v>
      </c>
    </row>
    <row r="12" spans="1:7" s="160" customFormat="1" ht="10.4" customHeight="1" x14ac:dyDescent="0.2">
      <c r="A12" s="174" t="s">
        <v>589</v>
      </c>
      <c r="B12" s="571">
        <v>323731</v>
      </c>
      <c r="C12" s="571">
        <v>155764</v>
      </c>
      <c r="D12" s="571">
        <v>167312</v>
      </c>
      <c r="E12" s="571">
        <v>80623</v>
      </c>
      <c r="F12" s="571">
        <v>156419</v>
      </c>
      <c r="G12" s="571">
        <v>75141</v>
      </c>
    </row>
    <row r="13" spans="1:7" s="167" customFormat="1" ht="10.4" customHeight="1" x14ac:dyDescent="0.2">
      <c r="A13" s="174" t="s">
        <v>780</v>
      </c>
      <c r="B13" s="1320">
        <v>3732540</v>
      </c>
      <c r="C13" s="1320">
        <v>1909745</v>
      </c>
      <c r="D13" s="1320">
        <v>1814070</v>
      </c>
      <c r="E13" s="1320">
        <v>944811</v>
      </c>
      <c r="F13" s="1320">
        <v>1918470</v>
      </c>
      <c r="G13" s="1320">
        <v>964934</v>
      </c>
    </row>
    <row r="14" spans="1:7" s="160" customFormat="1" ht="10.4" customHeight="1" x14ac:dyDescent="0.2">
      <c r="A14" s="174" t="s">
        <v>590</v>
      </c>
      <c r="B14" s="1320">
        <v>24</v>
      </c>
      <c r="C14" s="1320">
        <v>16</v>
      </c>
      <c r="D14" s="1320">
        <v>12</v>
      </c>
      <c r="E14" s="1320">
        <v>6</v>
      </c>
      <c r="F14" s="1320">
        <v>12</v>
      </c>
      <c r="G14" s="1320">
        <v>10</v>
      </c>
    </row>
    <row r="15" spans="1:7" s="160" customFormat="1" ht="10.4" customHeight="1" x14ac:dyDescent="0.2">
      <c r="A15" s="172" t="s">
        <v>858</v>
      </c>
      <c r="B15" s="1321">
        <v>433550</v>
      </c>
      <c r="C15" s="1321">
        <v>208403</v>
      </c>
      <c r="D15" s="1321">
        <v>200772</v>
      </c>
      <c r="E15" s="1321">
        <v>96074</v>
      </c>
      <c r="F15" s="1321">
        <v>232778</v>
      </c>
      <c r="G15" s="1321">
        <v>112329</v>
      </c>
    </row>
    <row r="16" spans="1:7" s="160" customFormat="1" ht="10.4" customHeight="1" x14ac:dyDescent="0.2">
      <c r="A16" s="1319" t="s">
        <v>782</v>
      </c>
      <c r="B16" s="1320">
        <v>22991</v>
      </c>
      <c r="C16" s="1320">
        <v>10950</v>
      </c>
      <c r="D16" s="1320">
        <v>11383</v>
      </c>
      <c r="E16" s="1320">
        <v>5432</v>
      </c>
      <c r="F16" s="1320">
        <v>11608</v>
      </c>
      <c r="G16" s="1320">
        <v>5518</v>
      </c>
    </row>
    <row r="17" spans="1:7" s="160" customFormat="1" ht="10.4" customHeight="1" x14ac:dyDescent="0.2">
      <c r="A17" s="1319" t="s">
        <v>341</v>
      </c>
      <c r="B17" s="1320">
        <v>24852</v>
      </c>
      <c r="C17" s="1320">
        <v>12227</v>
      </c>
      <c r="D17" s="1320">
        <v>12380</v>
      </c>
      <c r="E17" s="1320">
        <v>6056</v>
      </c>
      <c r="F17" s="1320">
        <v>12472</v>
      </c>
      <c r="G17" s="1320">
        <v>6171</v>
      </c>
    </row>
    <row r="18" spans="1:7" s="160" customFormat="1" ht="10.4" customHeight="1" x14ac:dyDescent="0.2">
      <c r="A18" s="1319" t="s">
        <v>783</v>
      </c>
      <c r="B18" s="1320">
        <v>7326</v>
      </c>
      <c r="C18" s="1320">
        <v>3576</v>
      </c>
      <c r="D18" s="1320">
        <v>3689</v>
      </c>
      <c r="E18" s="1320">
        <v>1795</v>
      </c>
      <c r="F18" s="1320">
        <v>3637</v>
      </c>
      <c r="G18" s="1320">
        <v>1781</v>
      </c>
    </row>
    <row r="19" spans="1:7" s="160" customFormat="1" ht="10.4" customHeight="1" x14ac:dyDescent="0.2">
      <c r="A19" s="1319" t="s">
        <v>881</v>
      </c>
      <c r="B19" s="1320">
        <v>2</v>
      </c>
      <c r="C19" s="1320">
        <v>1</v>
      </c>
      <c r="D19" s="1320">
        <v>2</v>
      </c>
      <c r="E19" s="1320">
        <v>1</v>
      </c>
      <c r="F19" s="1320">
        <v>0</v>
      </c>
      <c r="G19" s="1320">
        <v>0</v>
      </c>
    </row>
    <row r="20" spans="1:7" s="160" customFormat="1" ht="10.4" customHeight="1" x14ac:dyDescent="0.2">
      <c r="A20" s="1319" t="s">
        <v>339</v>
      </c>
      <c r="B20" s="1320">
        <v>263759</v>
      </c>
      <c r="C20" s="1320">
        <v>126353</v>
      </c>
      <c r="D20" s="1320">
        <v>116971</v>
      </c>
      <c r="E20" s="1320">
        <v>55692</v>
      </c>
      <c r="F20" s="1320">
        <v>146788</v>
      </c>
      <c r="G20" s="1320">
        <v>70661</v>
      </c>
    </row>
    <row r="21" spans="1:7" s="160" customFormat="1" ht="10.4" customHeight="1" x14ac:dyDescent="0.2">
      <c r="A21" s="1319" t="s">
        <v>784</v>
      </c>
      <c r="B21" s="1320">
        <v>5249</v>
      </c>
      <c r="C21" s="1320">
        <v>2487</v>
      </c>
      <c r="D21" s="1320">
        <v>2638</v>
      </c>
      <c r="E21" s="1320">
        <v>1250</v>
      </c>
      <c r="F21" s="1320">
        <v>2611</v>
      </c>
      <c r="G21" s="1320">
        <v>1237</v>
      </c>
    </row>
    <row r="22" spans="1:7" s="167" customFormat="1" ht="10.4" customHeight="1" x14ac:dyDescent="0.2">
      <c r="A22" s="1319" t="s">
        <v>785</v>
      </c>
      <c r="B22" s="571">
        <v>81874</v>
      </c>
      <c r="C22" s="571">
        <v>39233</v>
      </c>
      <c r="D22" s="571">
        <v>40183</v>
      </c>
      <c r="E22" s="571">
        <v>19196</v>
      </c>
      <c r="F22" s="571">
        <v>41691</v>
      </c>
      <c r="G22" s="571">
        <v>20037</v>
      </c>
    </row>
    <row r="23" spans="1:7" s="160" customFormat="1" ht="10.4" customHeight="1" x14ac:dyDescent="0.2">
      <c r="A23" s="1319" t="s">
        <v>786</v>
      </c>
      <c r="B23" s="571">
        <v>15889</v>
      </c>
      <c r="C23" s="571">
        <v>7521</v>
      </c>
      <c r="D23" s="571">
        <v>7825</v>
      </c>
      <c r="E23" s="571">
        <v>3678</v>
      </c>
      <c r="F23" s="571">
        <v>8064</v>
      </c>
      <c r="G23" s="571">
        <v>3843</v>
      </c>
    </row>
    <row r="24" spans="1:7" s="160" customFormat="1" ht="10.4" customHeight="1" x14ac:dyDescent="0.2">
      <c r="A24" s="1319" t="s">
        <v>787</v>
      </c>
      <c r="B24" s="571">
        <v>9345</v>
      </c>
      <c r="C24" s="571">
        <v>4297</v>
      </c>
      <c r="D24" s="571">
        <v>4545</v>
      </c>
      <c r="E24" s="571">
        <v>2074</v>
      </c>
      <c r="F24" s="571">
        <v>4800</v>
      </c>
      <c r="G24" s="571">
        <v>2223</v>
      </c>
    </row>
    <row r="25" spans="1:7" s="160" customFormat="1" ht="10.4" customHeight="1" x14ac:dyDescent="0.2">
      <c r="A25" s="1319" t="s">
        <v>883</v>
      </c>
      <c r="B25" s="571">
        <v>2263</v>
      </c>
      <c r="C25" s="571">
        <v>1758</v>
      </c>
      <c r="D25" s="571">
        <v>1156</v>
      </c>
      <c r="E25" s="571">
        <v>900</v>
      </c>
      <c r="F25" s="571">
        <v>1107</v>
      </c>
      <c r="G25" s="571">
        <v>858</v>
      </c>
    </row>
    <row r="26" spans="1:7" s="160" customFormat="1" ht="10.4" customHeight="1" x14ac:dyDescent="0.2">
      <c r="A26" s="172" t="s">
        <v>859</v>
      </c>
      <c r="B26" s="569">
        <v>316322</v>
      </c>
      <c r="C26" s="569">
        <v>143896</v>
      </c>
      <c r="D26" s="569">
        <v>158403</v>
      </c>
      <c r="E26" s="569">
        <v>71648</v>
      </c>
      <c r="F26" s="569">
        <v>157919</v>
      </c>
      <c r="G26" s="569">
        <v>72248</v>
      </c>
    </row>
    <row r="27" spans="1:7" s="160" customFormat="1" ht="10.4" customHeight="1" x14ac:dyDescent="0.2">
      <c r="A27" s="174" t="s">
        <v>789</v>
      </c>
      <c r="B27" s="571">
        <v>306146</v>
      </c>
      <c r="C27" s="571">
        <v>139061</v>
      </c>
      <c r="D27" s="571">
        <v>153363</v>
      </c>
      <c r="E27" s="571">
        <v>69257</v>
      </c>
      <c r="F27" s="571">
        <v>152783</v>
      </c>
      <c r="G27" s="571">
        <v>69804</v>
      </c>
    </row>
    <row r="28" spans="1:7" s="160" customFormat="1" ht="10.4" customHeight="1" x14ac:dyDescent="0.2">
      <c r="A28" s="174" t="s">
        <v>346</v>
      </c>
      <c r="B28" s="571">
        <v>2765</v>
      </c>
      <c r="C28" s="571">
        <v>1260</v>
      </c>
      <c r="D28" s="571">
        <v>1437</v>
      </c>
      <c r="E28" s="571">
        <v>660</v>
      </c>
      <c r="F28" s="571">
        <v>1328</v>
      </c>
      <c r="G28" s="571">
        <v>600</v>
      </c>
    </row>
    <row r="29" spans="1:7" s="160" customFormat="1" ht="10.4" customHeight="1" x14ac:dyDescent="0.2">
      <c r="A29" s="174" t="s">
        <v>790</v>
      </c>
      <c r="B29" s="571">
        <v>7411</v>
      </c>
      <c r="C29" s="571">
        <v>3575</v>
      </c>
      <c r="D29" s="571">
        <v>3603</v>
      </c>
      <c r="E29" s="571">
        <v>1731</v>
      </c>
      <c r="F29" s="571">
        <v>3808</v>
      </c>
      <c r="G29" s="571">
        <v>1844</v>
      </c>
    </row>
    <row r="30" spans="1:7" s="160" customFormat="1" ht="5.15" customHeight="1" thickBot="1" x14ac:dyDescent="0.25">
      <c r="A30" s="1015"/>
      <c r="B30" s="571"/>
      <c r="C30" s="571"/>
      <c r="D30" s="571"/>
      <c r="E30" s="571"/>
      <c r="F30" s="571"/>
      <c r="G30" s="571"/>
    </row>
    <row r="31" spans="1:7" s="160" customFormat="1" ht="14.15" customHeight="1" thickTop="1" x14ac:dyDescent="0.2">
      <c r="A31" s="295" t="s">
        <v>1171</v>
      </c>
      <c r="B31" s="1016"/>
      <c r="C31" s="1016"/>
      <c r="D31" s="1016"/>
      <c r="E31" s="1016"/>
      <c r="F31" s="1016"/>
      <c r="G31" s="1016"/>
    </row>
    <row r="32" spans="1:7" ht="10.4" customHeight="1" x14ac:dyDescent="0.25">
      <c r="B32" s="27"/>
      <c r="C32" s="27"/>
    </row>
  </sheetData>
  <mergeCells count="1">
    <mergeCell ref="A1:G1"/>
  </mergeCells>
  <pageMargins left="0.78740157480314965" right="0.78740157480314965" top="0.78740157480314965" bottom="0.78740157480314965" header="0" footer="0"/>
  <pageSetup paperSize="9" firstPageNumber="150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157</vt:i4>
      </vt:variant>
      <vt:variant>
        <vt:lpstr>Named Ranges</vt:lpstr>
      </vt:variant>
      <vt:variant>
        <vt:i4>148</vt:i4>
      </vt:variant>
    </vt:vector>
  </HeadingPairs>
  <TitlesOfParts>
    <vt:vector size="305" baseType="lpstr">
      <vt:lpstr> Indice</vt:lpstr>
      <vt:lpstr>Sinais_Siglas_Unidades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3.24</vt:lpstr>
      <vt:lpstr>3.25</vt:lpstr>
      <vt:lpstr>3.26</vt:lpstr>
      <vt:lpstr>3.27</vt:lpstr>
      <vt:lpstr>3.28</vt:lpstr>
      <vt:lpstr>3.29</vt:lpstr>
      <vt:lpstr>3.30</vt:lpstr>
      <vt:lpstr>3.31</vt:lpstr>
      <vt:lpstr>3.32</vt:lpstr>
      <vt:lpstr>3.33</vt:lpstr>
      <vt:lpstr>3.34</vt:lpstr>
      <vt:lpstr>3.35</vt:lpstr>
      <vt:lpstr>3.36</vt:lpstr>
      <vt:lpstr>3.37</vt:lpstr>
      <vt:lpstr>3.38</vt:lpstr>
      <vt:lpstr>3.39</vt:lpstr>
      <vt:lpstr>3.40</vt:lpstr>
      <vt:lpstr>3.41</vt:lpstr>
      <vt:lpstr>3.42</vt:lpstr>
      <vt:lpstr>3.43</vt:lpstr>
      <vt:lpstr>3.44</vt:lpstr>
      <vt:lpstr>3.45</vt:lpstr>
      <vt:lpstr>3.46</vt:lpstr>
      <vt:lpstr>3.47</vt:lpstr>
      <vt:lpstr>3.48</vt:lpstr>
      <vt:lpstr>3.49</vt:lpstr>
      <vt:lpstr>3.50</vt:lpstr>
      <vt:lpstr>3.51</vt:lpstr>
      <vt:lpstr>3.52</vt:lpstr>
      <vt:lpstr>3.53</vt:lpstr>
      <vt:lpstr>3.54</vt:lpstr>
      <vt:lpstr>3.55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4.11a</vt:lpstr>
      <vt:lpstr>4.11b</vt:lpstr>
      <vt:lpstr>4.12a</vt:lpstr>
      <vt:lpstr>4.12b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6.1</vt:lpstr>
      <vt:lpstr>6.2</vt:lpstr>
      <vt:lpstr>6.3</vt:lpstr>
      <vt:lpstr>6.4</vt:lpstr>
      <vt:lpstr>6.5</vt:lpstr>
      <vt:lpstr>6.6</vt:lpstr>
      <vt:lpstr>7.1</vt:lpstr>
      <vt:lpstr>7.2</vt:lpstr>
      <vt:lpstr>7.3</vt:lpstr>
      <vt:lpstr>7.4</vt:lpstr>
      <vt:lpstr>7.5A</vt:lpstr>
      <vt:lpstr>7.5B</vt:lpstr>
      <vt:lpstr>7.5C</vt:lpstr>
      <vt:lpstr>7.5D</vt:lpstr>
      <vt:lpstr>7.5E</vt:lpstr>
      <vt:lpstr>7.6A</vt:lpstr>
      <vt:lpstr>7.6B</vt:lpstr>
      <vt:lpstr>7.6C</vt:lpstr>
      <vt:lpstr>7.6D</vt:lpstr>
      <vt:lpstr>7.6E</vt:lpstr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'2.1'!Print_Area</vt:lpstr>
      <vt:lpstr>'2.10'!Print_Area</vt:lpstr>
      <vt:lpstr>'2.11'!Print_Area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'2.20'!Print_Area</vt:lpstr>
      <vt:lpstr>'2.21'!Print_Area</vt:lpstr>
      <vt:lpstr>'2.22'!Print_Area</vt:lpstr>
      <vt:lpstr>'2.23'!Print_Area</vt:lpstr>
      <vt:lpstr>'2.24'!Print_Area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'3.10'!Print_Area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'3.18'!Print_Area</vt:lpstr>
      <vt:lpstr>'3.19'!Print_Area</vt:lpstr>
      <vt:lpstr>'3.2'!Print_Area</vt:lpstr>
      <vt:lpstr>'3.20'!Print_Area</vt:lpstr>
      <vt:lpstr>'3.21'!Print_Area</vt:lpstr>
      <vt:lpstr>'3.22'!Print_Area</vt:lpstr>
      <vt:lpstr>'3.23'!Print_Area</vt:lpstr>
      <vt:lpstr>'3.24'!Print_Area</vt:lpstr>
      <vt:lpstr>'3.25'!Print_Area</vt:lpstr>
      <vt:lpstr>'3.26'!Print_Area</vt:lpstr>
      <vt:lpstr>'3.27'!Print_Area</vt:lpstr>
      <vt:lpstr>'3.28'!Print_Area</vt:lpstr>
      <vt:lpstr>'3.29'!Print_Area</vt:lpstr>
      <vt:lpstr>'3.3'!Print_Area</vt:lpstr>
      <vt:lpstr>'3.30'!Print_Area</vt:lpstr>
      <vt:lpstr>'3.31'!Print_Area</vt:lpstr>
      <vt:lpstr>'3.32'!Print_Area</vt:lpstr>
      <vt:lpstr>'3.33'!Print_Area</vt:lpstr>
      <vt:lpstr>'3.34'!Print_Area</vt:lpstr>
      <vt:lpstr>'3.35'!Print_Area</vt:lpstr>
      <vt:lpstr>'3.36'!Print_Area</vt:lpstr>
      <vt:lpstr>'3.37'!Print_Area</vt:lpstr>
      <vt:lpstr>'3.38'!Print_Area</vt:lpstr>
      <vt:lpstr>'3.39'!Print_Area</vt:lpstr>
      <vt:lpstr>'3.4'!Print_Area</vt:lpstr>
      <vt:lpstr>'3.40'!Print_Area</vt:lpstr>
      <vt:lpstr>'3.41'!Print_Area</vt:lpstr>
      <vt:lpstr>'3.42'!Print_Area</vt:lpstr>
      <vt:lpstr>'3.43'!Print_Area</vt:lpstr>
      <vt:lpstr>'3.44'!Print_Area</vt:lpstr>
      <vt:lpstr>'3.45'!Print_Area</vt:lpstr>
      <vt:lpstr>'3.46'!Print_Area</vt:lpstr>
      <vt:lpstr>'3.47'!Print_Area</vt:lpstr>
      <vt:lpstr>'3.48'!Print_Area</vt:lpstr>
      <vt:lpstr>'3.49'!Print_Area</vt:lpstr>
      <vt:lpstr>'3.5'!Print_Area</vt:lpstr>
      <vt:lpstr>'3.50'!Print_Area</vt:lpstr>
      <vt:lpstr>'3.51'!Print_Area</vt:lpstr>
      <vt:lpstr>'3.52'!Print_Area</vt:lpstr>
      <vt:lpstr>'3.53'!Print_Area</vt:lpstr>
      <vt:lpstr>'3.54'!Print_Area</vt:lpstr>
      <vt:lpstr>'3.55'!Print_Area</vt:lpstr>
      <vt:lpstr>'3.6'!Print_Area</vt:lpstr>
      <vt:lpstr>'3.7'!Print_Area</vt:lpstr>
      <vt:lpstr>'3.8'!Print_Area</vt:lpstr>
      <vt:lpstr>'3.9'!Print_Area</vt:lpstr>
      <vt:lpstr>'4.1'!Print_Area</vt:lpstr>
      <vt:lpstr>'4.10'!Print_Area</vt:lpstr>
      <vt:lpstr>'4.11a'!Print_Area</vt:lpstr>
      <vt:lpstr>'4.11b'!Print_Area</vt:lpstr>
      <vt:lpstr>'4.12a'!Print_Area</vt:lpstr>
      <vt:lpstr>'4.12b'!Print_Area</vt:lpstr>
      <vt:lpstr>'4.13'!Print_Area</vt:lpstr>
      <vt:lpstr>'4.14'!Print_Area</vt:lpstr>
      <vt:lpstr>'4.15'!Print_Area</vt:lpstr>
      <vt:lpstr>'4.16'!Print_Area</vt:lpstr>
      <vt:lpstr>'4.17'!Print_Area</vt:lpstr>
      <vt:lpstr>'4.18'!Print_Area</vt:lpstr>
      <vt:lpstr>'4.19'!Print_Area</vt:lpstr>
      <vt:lpstr>'4.2'!Print_Area</vt:lpstr>
      <vt:lpstr>'4.21'!Print_Area</vt:lpstr>
      <vt:lpstr>'4.22'!Print_Area</vt:lpstr>
      <vt:lpstr>'4.23'!Print_Area</vt:lpstr>
      <vt:lpstr>'4.3'!Print_Area</vt:lpstr>
      <vt:lpstr>'4.4'!Print_Area</vt:lpstr>
      <vt:lpstr>'4.5'!Print_Area</vt:lpstr>
      <vt:lpstr>'4.6'!Print_Area</vt:lpstr>
      <vt:lpstr>'4.7'!Print_Area</vt:lpstr>
      <vt:lpstr>'4.8'!Print_Area</vt:lpstr>
      <vt:lpstr>'4.9'!Print_Area</vt:lpstr>
      <vt:lpstr>'5.1'!Print_Area</vt:lpstr>
      <vt:lpstr>'5.10'!Print_Area</vt:lpstr>
      <vt:lpstr>'5.11'!Print_Area</vt:lpstr>
      <vt:lpstr>'5.12'!Print_Area</vt:lpstr>
      <vt:lpstr>'5.13'!Print_Area</vt:lpstr>
      <vt:lpstr>'5.14'!Print_Area</vt:lpstr>
      <vt:lpstr>'5.15'!Print_Area</vt:lpstr>
      <vt:lpstr>'5.16'!Print_Area</vt:lpstr>
      <vt:lpstr>'5.17'!Print_Area</vt:lpstr>
      <vt:lpstr>'5.18'!Print_Area</vt:lpstr>
      <vt:lpstr>'5.19'!Print_Area</vt:lpstr>
      <vt:lpstr>'5.2'!Print_Area</vt:lpstr>
      <vt:lpstr>'5.20'!Print_Area</vt:lpstr>
      <vt:lpstr>'5.21'!Print_Area</vt:lpstr>
      <vt:lpstr>'5.3'!Print_Area</vt:lpstr>
      <vt:lpstr>'5.4'!Print_Area</vt:lpstr>
      <vt:lpstr>'5.5'!Print_Area</vt:lpstr>
      <vt:lpstr>'5.6'!Print_Area</vt:lpstr>
      <vt:lpstr>'5.7'!Print_Area</vt:lpstr>
      <vt:lpstr>'5.8'!Print_Area</vt:lpstr>
      <vt:lpstr>'6.2'!Print_Area</vt:lpstr>
      <vt:lpstr>'6.3'!Print_Area</vt:lpstr>
      <vt:lpstr>'6.4'!Print_Area</vt:lpstr>
      <vt:lpstr>'6.5'!Print_Area</vt:lpstr>
      <vt:lpstr>'6.6'!Print_Area</vt:lpstr>
      <vt:lpstr>'7.1'!Print_Area</vt:lpstr>
      <vt:lpstr>'7.2'!Print_Area</vt:lpstr>
      <vt:lpstr>'7.3'!Print_Area</vt:lpstr>
      <vt:lpstr>'7.4'!Print_Area</vt:lpstr>
      <vt:lpstr>'7.5A'!Print_Area</vt:lpstr>
      <vt:lpstr>'7.5B'!Print_Area</vt:lpstr>
      <vt:lpstr>'7.5C'!Print_Area</vt:lpstr>
      <vt:lpstr>'7.5D'!Print_Area</vt:lpstr>
      <vt:lpstr>'7.5E'!Print_Area</vt:lpstr>
      <vt:lpstr>'7.6A'!Print_Area</vt:lpstr>
      <vt:lpstr>'7.6B'!Print_Area</vt:lpstr>
      <vt:lpstr>'7.6C'!Print_Area</vt:lpstr>
      <vt:lpstr>'7.6D'!Print_Area</vt:lpstr>
      <vt:lpstr>'7.6E'!Print_Area</vt:lpstr>
      <vt:lpstr>'8.1'!Print_Area</vt:lpstr>
      <vt:lpstr>'8.10'!Print_Area</vt:lpstr>
      <vt:lpstr>'8.4'!Print_Area</vt:lpstr>
      <vt:lpstr>'8.5'!Print_Area</vt:lpstr>
      <vt:lpstr>'8.6'!Print_Area</vt:lpstr>
      <vt:lpstr>'8.7'!Print_Area</vt:lpstr>
      <vt:lpstr>'8.8'!Print_Area</vt:lpstr>
      <vt:lpstr>'8.9'!Print_Area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2025-11-17T10:39:14Z</dcterms:created>
  <dcterms:modified xsi:type="dcterms:W3CDTF">2025-11-17T10:39:26Z</dcterms:modified>
</cp:coreProperties>
</file>