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areas\lsb\DEE_CII\DESTAQUES\Destaques_FichBase\LINK_FIR\"/>
    </mc:Choice>
  </mc:AlternateContent>
  <xr:revisionPtr revIDLastSave="0" documentId="13_ncr:1_{23D6C2BA-B536-40DF-9123-186F35FCCCF5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36" i="18" l="1"/>
  <c r="E238" i="18"/>
  <c r="E151" i="18"/>
  <c r="E222" i="18"/>
  <c r="J11" i="18"/>
  <c r="C239" i="18" l="1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30" i="26"/>
  <c r="O30" i="26"/>
  <c r="O33" i="26"/>
  <c r="M33" i="26"/>
  <c r="G30" i="27"/>
  <c r="I30" i="27"/>
  <c r="I28" i="27"/>
  <c r="G28" i="27"/>
  <c r="G31" i="27"/>
  <c r="I31" i="27"/>
  <c r="G26" i="27"/>
  <c r="I26" i="27"/>
  <c r="I33" i="27"/>
  <c r="G33" i="27"/>
  <c r="G27" i="27"/>
  <c r="I27" i="27"/>
  <c r="I25" i="26"/>
  <c r="G25" i="26"/>
  <c r="G25" i="27"/>
  <c r="I25" i="27"/>
  <c r="G32" i="26"/>
  <c r="I32" i="26"/>
  <c r="O26" i="27"/>
  <c r="M26" i="27"/>
  <c r="M26" i="26"/>
  <c r="O26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27" i="26"/>
  <c r="I27" i="26"/>
  <c r="I33" i="26"/>
  <c r="G33" i="26"/>
  <c r="M27" i="27"/>
  <c r="O27" i="27"/>
  <c r="M30" i="27"/>
  <c r="O30" i="27"/>
  <c r="M33" i="27"/>
  <c r="O33" i="27"/>
  <c r="J26" i="30" l="1"/>
  <c r="L26" i="30"/>
  <c r="J26" i="29"/>
  <c r="L26" i="29"/>
  <c r="C236" i="18" l="1"/>
  <c r="C234" i="18"/>
  <c r="C81" i="18"/>
  <c r="C225" i="18"/>
  <c r="C151" i="18"/>
  <c r="C114" i="18"/>
  <c r="C87" i="18"/>
  <c r="C85" i="18"/>
  <c r="C105" i="18"/>
  <c r="G228" i="18"/>
  <c r="G230" i="18"/>
  <c r="E234" i="18"/>
  <c r="E101" i="18"/>
  <c r="E142" i="18"/>
  <c r="E230" i="18"/>
  <c r="E123" i="18"/>
  <c r="E176" i="18"/>
  <c r="E85" i="18"/>
  <c r="E225" i="18"/>
  <c r="E114" i="18"/>
  <c r="E83" i="18"/>
  <c r="E137" i="18"/>
  <c r="E105" i="18"/>
  <c r="E149" i="18"/>
  <c r="E87" i="18"/>
  <c r="E109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M39" i="26"/>
  <c r="O39" i="26"/>
  <c r="O40" i="27"/>
  <c r="M40" i="27"/>
  <c r="I41" i="26"/>
  <c r="G41" i="26"/>
  <c r="K24" i="27"/>
  <c r="M24" i="27" s="1"/>
  <c r="O34" i="27"/>
  <c r="M34" i="27"/>
  <c r="G41" i="27"/>
  <c r="I41" i="27"/>
  <c r="M35" i="27"/>
  <c r="O35" i="27"/>
  <c r="O36" i="27"/>
  <c r="M36" i="27"/>
  <c r="O39" i="27"/>
  <c r="M34" i="26"/>
  <c r="O34" i="26"/>
  <c r="K24" i="26"/>
  <c r="M24" i="26" s="1"/>
  <c r="M36" i="26"/>
  <c r="O36" i="26"/>
  <c r="G239" i="18" l="1"/>
  <c r="G231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I58" i="18"/>
  <c r="I229" i="18"/>
  <c r="I64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J8" i="18"/>
  <c r="C28" i="18"/>
  <c r="C76" i="18"/>
  <c r="C82" i="18"/>
  <c r="C64" i="18"/>
  <c r="C101" i="18"/>
  <c r="C231" i="18"/>
  <c r="C227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29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T23" i="30" l="1"/>
  <c r="R23" i="30"/>
  <c r="R23" i="29"/>
  <c r="T23" i="29"/>
  <c r="O15" i="25" l="1"/>
  <c r="E10" i="28"/>
  <c r="O15" i="24"/>
  <c r="AE15" i="24"/>
  <c r="AE15" i="25"/>
  <c r="E24" i="28"/>
  <c r="Q15" i="25"/>
  <c r="C24" i="24"/>
  <c r="C24" i="25"/>
  <c r="C23" i="24"/>
  <c r="C23" i="25"/>
  <c r="C22" i="25"/>
  <c r="C22" i="24"/>
  <c r="C21" i="25"/>
  <c r="C21" i="24"/>
  <c r="C20" i="24"/>
  <c r="C20" i="25"/>
  <c r="C19" i="24"/>
  <c r="C19" i="25"/>
  <c r="C18" i="25"/>
  <c r="C18" i="24"/>
  <c r="C17" i="24"/>
  <c r="C17" i="25"/>
  <c r="AG15" i="24"/>
  <c r="AI13" i="25" l="1"/>
  <c r="C25" i="25"/>
  <c r="G10" i="28"/>
  <c r="Y16" i="25"/>
  <c r="AG16" i="24"/>
  <c r="Y14" i="25"/>
  <c r="O16" i="24"/>
  <c r="E16" i="24"/>
  <c r="Q16" i="24"/>
  <c r="AG16" i="25"/>
  <c r="AE16" i="25"/>
  <c r="AI13" i="24"/>
  <c r="AK13" i="25"/>
  <c r="AM14" i="25"/>
  <c r="AO14" i="25"/>
  <c r="AO15" i="24"/>
  <c r="AM15" i="24"/>
  <c r="O16" i="25"/>
  <c r="E16" i="25"/>
  <c r="Q16" i="25"/>
  <c r="E15" i="25"/>
  <c r="Y15" i="25"/>
  <c r="Q15" i="24"/>
  <c r="E14" i="24"/>
  <c r="M13" i="24"/>
  <c r="Q14" i="24"/>
  <c r="O14" i="24"/>
  <c r="K13" i="25"/>
  <c r="AE14" i="24"/>
  <c r="AC13" i="24"/>
  <c r="AG14" i="24"/>
  <c r="AA13" i="25"/>
  <c r="AE14" i="25"/>
  <c r="AC13" i="25"/>
  <c r="AG14" i="25"/>
  <c r="AM14" i="24"/>
  <c r="AK13" i="24"/>
  <c r="AO14" i="24"/>
  <c r="AM16" i="25"/>
  <c r="AO16" i="25"/>
  <c r="AM16" i="24"/>
  <c r="AO16" i="24"/>
  <c r="K13" i="24"/>
  <c r="C25" i="24"/>
  <c r="O14" i="25"/>
  <c r="M13" i="25"/>
  <c r="E14" i="25"/>
  <c r="Q14" i="25"/>
  <c r="AG15" i="25"/>
  <c r="AM15" i="25"/>
  <c r="AO15" i="25"/>
  <c r="Y14" i="24"/>
  <c r="C16" i="25"/>
  <c r="C15" i="24"/>
  <c r="C15" i="25"/>
  <c r="G15" i="25" s="1"/>
  <c r="C16" i="24"/>
  <c r="AA13" i="24"/>
  <c r="G24" i="28"/>
  <c r="U13" i="24" l="1"/>
  <c r="K10" i="28"/>
  <c r="E13" i="25"/>
  <c r="S13" i="25"/>
  <c r="C14" i="25"/>
  <c r="C13" i="25" s="1"/>
  <c r="I14" i="25"/>
  <c r="W16" i="24"/>
  <c r="U13" i="25"/>
  <c r="W16" i="25"/>
  <c r="W15" i="24"/>
  <c r="Y15" i="24"/>
  <c r="E15" i="24"/>
  <c r="I16" i="24" s="1"/>
  <c r="R25" i="29"/>
  <c r="T25" i="29"/>
  <c r="W14" i="24"/>
  <c r="S13" i="24"/>
  <c r="C14" i="24"/>
  <c r="C13" i="24" s="1"/>
  <c r="Y16" i="24"/>
  <c r="R27" i="29"/>
  <c r="T27" i="29"/>
  <c r="R27" i="30"/>
  <c r="T27" i="30"/>
  <c r="W15" i="25"/>
  <c r="AE16" i="24"/>
  <c r="I14" i="24"/>
  <c r="R25" i="30"/>
  <c r="T25" i="30"/>
  <c r="I15" i="25"/>
  <c r="G16" i="25"/>
  <c r="I16" i="25"/>
  <c r="G16" i="24"/>
  <c r="W14" i="25"/>
  <c r="K24" i="28"/>
  <c r="G14" i="25" l="1"/>
  <c r="E13" i="24"/>
  <c r="M10" i="28"/>
  <c r="T24" i="30"/>
  <c r="R24" i="30"/>
  <c r="T26" i="30"/>
  <c r="R26" i="30"/>
  <c r="I15" i="24"/>
  <c r="G15" i="24"/>
  <c r="R26" i="29"/>
  <c r="T26" i="29"/>
  <c r="R24" i="29"/>
  <c r="T24" i="29"/>
  <c r="G14" i="24"/>
  <c r="M24" i="28"/>
</calcChain>
</file>

<file path=xl/sharedStrings.xml><?xml version="1.0" encoding="utf-8"?>
<sst xmlns="http://schemas.openxmlformats.org/spreadsheetml/2006/main" count="2897" uniqueCount="1129">
  <si>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</si>
  <si>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</si>
  <si>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</si>
  <si>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</si>
  <si>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</si>
  <si>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</si>
  <si>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</si>
  <si>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</si>
  <si>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</si>
  <si>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</si>
  <si>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</si>
  <si>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</si>
  <si>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</si>
  <si>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</si>
  <si>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</si>
  <si>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</si>
  <si>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</si>
  <si>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</si>
  <si>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</si>
  <si>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</si>
  <si>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</si>
  <si>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</si>
  <si>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</si>
  <si>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</si>
  <si>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</si>
  <si>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</si>
  <si>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</si>
  <si>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</si>
  <si>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</si>
  <si>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</si>
  <si>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</si>
  <si>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</si>
  <si>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</si>
  <si>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</si>
  <si>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</si>
  <si>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</si>
  <si>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</si>
  <si>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</si>
  <si>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</si>
  <si>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</si>
  <si>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</si>
  <si>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</si>
  <si>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</si>
  <si>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</si>
  <si>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</si>
  <si>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</si>
  <si>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</si>
  <si>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</si>
  <si>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</si>
  <si>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</si>
  <si>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</si>
  <si>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</si>
  <si>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</si>
  <si>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</si>
  <si>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</si>
  <si>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</si>
  <si>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</si>
  <si>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</si>
  <si>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</si>
  <si>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</si>
  <si>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</si>
  <si>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</si>
  <si>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</si>
  <si>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</si>
  <si>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</si>
  <si>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</si>
  <si>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</si>
  <si>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</si>
  <si>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</si>
  <si>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</si>
  <si>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</si>
  <si>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</si>
  <si>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</si>
  <si>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</si>
  <si>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</si>
  <si>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</si>
  <si>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</si>
  <si>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</si>
  <si>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</si>
  <si>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</si>
  <si>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</si>
  <si>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</si>
  <si>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</si>
  <si>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</si>
  <si>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</si>
  <si>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</si>
  <si>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</si>
  <si>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</si>
  <si>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</si>
  <si>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</si>
  <si>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</si>
  <si>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</si>
  <si>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</si>
  <si>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</si>
  <si>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</si>
  <si>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</si>
  <si>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</si>
  <si>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</si>
  <si>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</si>
  <si>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</si>
  <si>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</si>
  <si>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</si>
  <si>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</si>
  <si>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</si>
  <si>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</si>
  <si>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</si>
  <si>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</si>
  <si>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</si>
  <si>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</si>
  <si>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</si>
  <si>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</si>
  <si>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</si>
  <si>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</si>
  <si>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</si>
  <si>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</si>
  <si>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</si>
  <si>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</si>
  <si>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</si>
  <si>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</si>
  <si>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</si>
  <si>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</si>
  <si>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</si>
  <si>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</si>
  <si>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</si>
  <si>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</si>
  <si>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</si>
  <si>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</si>
  <si>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</si>
  <si>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</si>
  <si>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</si>
  <si>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</si>
  <si>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</si>
  <si>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</si>
  <si>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</si>
  <si>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</si>
  <si>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</si>
  <si>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</si>
  <si>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</si>
  <si>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</si>
  <si>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</si>
  <si>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</si>
  <si>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</si>
  <si>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</si>
  <si>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</si>
  <si>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</si>
  <si>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</si>
  <si>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</si>
  <si>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</si>
  <si>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</si>
  <si>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</si>
  <si>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</si>
  <si>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</si>
  <si>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</si>
  <si>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</si>
  <si>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</si>
  <si>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</si>
  <si>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</si>
  <si>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</si>
  <si>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</si>
  <si>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</si>
  <si>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</si>
  <si>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</si>
  <si>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</si>
  <si>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</si>
  <si>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</si>
  <si>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</si>
  <si>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</si>
  <si>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</si>
  <si>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</si>
  <si>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</si>
  <si>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</si>
  <si>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</si>
  <si>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</si>
  <si>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</si>
  <si>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</si>
  <si>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</si>
  <si>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</si>
  <si>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</si>
  <si>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</si>
  <si>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</si>
  <si>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</si>
  <si>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</si>
  <si>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</si>
  <si>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</si>
  <si>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</si>
  <si>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</si>
  <si>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</si>
  <si>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</si>
  <si>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</si>
  <si>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</si>
  <si>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</si>
  <si>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</si>
  <si>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</si>
  <si>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</si>
  <si>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</si>
  <si>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</si>
  <si>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</si>
  <si>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</si>
  <si>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</si>
  <si>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</si>
  <si>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</si>
  <si>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</si>
  <si>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</si>
  <si>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</si>
  <si>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</si>
  <si>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</si>
  <si>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</si>
  <si>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</si>
  <si>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</si>
  <si>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</si>
  <si>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</si>
  <si>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</si>
  <si>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</si>
  <si>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</si>
  <si>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</si>
  <si>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</si>
  <si>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</si>
  <si>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</si>
  <si>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</si>
  <si>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</si>
  <si>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</si>
  <si>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</si>
  <si>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</si>
  <si>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</si>
  <si>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</si>
  <si>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</si>
  <si>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</si>
  <si>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</si>
  <si>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</si>
  <si>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</si>
  <si>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</si>
  <si>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</si>
  <si>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</si>
  <si>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</si>
  <si>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</si>
  <si>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</si>
  <si>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</si>
  <si>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</si>
  <si>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</si>
  <si>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</si>
  <si>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</si>
  <si>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</si>
  <si>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</si>
  <si>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</si>
  <si>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</si>
  <si>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</si>
  <si>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</si>
  <si>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</si>
  <si>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</si>
  <si>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</si>
  <si>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</si>
  <si>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</si>
  <si>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</si>
  <si>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</si>
  <si>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</si>
  <si>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</si>
  <si>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</si>
  <si>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</si>
  <si>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</si>
  <si>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</si>
  <si>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</si>
  <si>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</si>
  <si>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</si>
  <si>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</si>
  <si>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</si>
  <si>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</si>
  <si>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</si>
  <si>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</si>
  <si>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</si>
  <si>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</si>
  <si>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</si>
  <si>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</si>
  <si>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</si>
  <si>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</si>
  <si>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</si>
  <si>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</si>
  <si>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</si>
  <si>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</si>
  <si>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</si>
  <si>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</si>
  <si>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</si>
  <si>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</si>
  <si>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</si>
  <si>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</si>
  <si>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</si>
  <si>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</si>
  <si>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</si>
  <si>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</si>
  <si>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</si>
  <si>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</si>
  <si>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</si>
  <si>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</si>
  <si>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</si>
  <si>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</si>
  <si>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</si>
  <si>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</si>
  <si>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</si>
  <si>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</si>
  <si>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</si>
  <si>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</si>
  <si>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</si>
  <si>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</si>
  <si>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</si>
  <si>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</si>
  <si>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</si>
  <si>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</si>
  <si>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</si>
  <si>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</si>
  <si>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</si>
  <si>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</si>
  <si>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</si>
  <si>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</si>
  <si>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</si>
  <si>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</si>
  <si>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</si>
  <si>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</si>
  <si>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</si>
  <si>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</si>
  <si>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</si>
  <si>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</si>
  <si>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</si>
  <si>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</si>
  <si>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</si>
  <si>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</si>
  <si>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</si>
  <si>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</si>
  <si>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</si>
  <si>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</si>
  <si>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</si>
  <si>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</si>
  <si>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</si>
  <si>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</si>
  <si>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</si>
  <si>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</si>
  <si>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</si>
  <si>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</si>
  <si>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</si>
  <si>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</si>
  <si>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</si>
  <si>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</si>
  <si>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</si>
  <si>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</si>
  <si>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</si>
  <si>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</si>
  <si>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</si>
  <si>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</si>
  <si>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</si>
  <si>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</si>
  <si>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</si>
  <si>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</si>
  <si>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</si>
  <si>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</si>
  <si>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</si>
  <si>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</si>
  <si>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</si>
  <si>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</si>
  <si>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</si>
  <si>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</si>
  <si>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</si>
  <si>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</si>
  <si>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</si>
  <si>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</si>
  <si>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</si>
  <si>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</si>
  <si>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</si>
  <si>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</si>
  <si>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</si>
  <si>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</si>
  <si>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</si>
  <si>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</si>
  <si>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</si>
  <si>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</si>
  <si>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</si>
  <si>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</si>
  <si>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</si>
  <si>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</si>
  <si>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</si>
  <si>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</si>
  <si>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</si>
  <si>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</si>
  <si>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</si>
  <si>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</si>
  <si>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</si>
  <si>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</si>
  <si>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</si>
  <si>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</si>
  <si>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</si>
  <si>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</si>
  <si>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</si>
  <si>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</si>
  <si>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</si>
  <si>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</si>
  <si>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</si>
  <si>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</si>
  <si>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</si>
  <si>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</si>
  <si>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</si>
  <si>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</si>
  <si>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</si>
  <si>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</si>
  <si>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</si>
  <si>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</si>
  <si>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</si>
  <si>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</si>
  <si>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</si>
  <si>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</si>
  <si>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</si>
  <si>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</si>
  <si>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</si>
  <si>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</si>
  <si>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</si>
  <si>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</si>
  <si>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</si>
  <si>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</si>
  <si>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</si>
  <si>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</si>
  <si>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</si>
  <si>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</si>
  <si>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</si>
  <si>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</si>
  <si>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</si>
  <si>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</si>
  <si>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</si>
  <si>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</si>
  <si>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</si>
  <si>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</si>
  <si>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</si>
  <si>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</si>
  <si>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</si>
  <si>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</si>
  <si>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</si>
  <si>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</si>
  <si>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</si>
  <si>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</si>
  <si>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</si>
  <si>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</si>
  <si>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</si>
  <si>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</si>
  <si>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</si>
  <si>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</si>
  <si>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</si>
  <si>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</si>
  <si>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</si>
  <si>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</si>
  <si>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</si>
  <si>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</si>
  <si>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</si>
  <si>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</si>
  <si>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</si>
  <si>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</si>
  <si>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</si>
  <si>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</si>
  <si>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</si>
  <si>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</si>
  <si>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</si>
  <si>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</si>
  <si>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</si>
  <si>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</si>
  <si>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</si>
  <si>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</si>
  <si>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</si>
  <si>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</si>
  <si>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</si>
  <si>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</si>
  <si>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</si>
  <si>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</si>
  <si>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</si>
  <si>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</si>
  <si>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</si>
  <si>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</si>
  <si>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</si>
  <si>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</si>
  <si>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</si>
  <si>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</si>
  <si>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</si>
  <si>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</si>
  <si>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</si>
  <si>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</si>
  <si>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</si>
  <si>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</si>
  <si>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</si>
  <si>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</si>
  <si>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</si>
  <si>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</si>
  <si>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</si>
  <si>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</si>
  <si>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</si>
  <si>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</si>
  <si>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</si>
  <si>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</si>
  <si>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</si>
  <si>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</si>
  <si>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</si>
  <si>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</si>
  <si>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</si>
  <si>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</si>
  <si>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</si>
  <si>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</si>
  <si>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</si>
  <si>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</si>
  <si>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</si>
  <si>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</si>
  <si>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</si>
  <si>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</si>
  <si>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</si>
  <si>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</si>
  <si>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</si>
  <si>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</si>
  <si>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</si>
  <si>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</si>
  <si>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</si>
  <si>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</si>
  <si>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</si>
  <si>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</si>
  <si>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</si>
  <si>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</si>
  <si>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</si>
  <si>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</si>
  <si>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</si>
  <si>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</si>
  <si>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</si>
  <si>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</si>
  <si>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</si>
  <si>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</si>
  <si>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</si>
  <si>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</si>
  <si>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</si>
  <si>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</si>
  <si>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</si>
  <si>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</si>
  <si>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</si>
  <si>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</si>
  <si>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</si>
  <si>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</si>
  <si>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</si>
  <si>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</si>
  <si>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</si>
  <si>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</si>
  <si>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</si>
  <si>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</si>
  <si>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</si>
  <si>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</si>
  <si>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</si>
  <si>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</si>
  <si>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</si>
  <si>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</si>
  <si>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</si>
  <si>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</si>
  <si>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</si>
  <si>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</si>
  <si>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</si>
  <si>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</si>
  <si>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</si>
  <si>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</si>
  <si>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</si>
  <si>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</si>
  <si>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</si>
  <si>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</si>
  <si>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</si>
  <si>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</si>
  <si>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</si>
  <si>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</si>
  <si>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</si>
  <si>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</si>
  <si>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</si>
  <si>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</si>
  <si>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</si>
  <si>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</si>
  <si>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</si>
  <si>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</si>
  <si>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</si>
  <si>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</si>
  <si>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</si>
  <si>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</si>
  <si>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</si>
  <si>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</si>
  <si>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</si>
  <si>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</si>
  <si>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</si>
  <si>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</si>
  <si>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</si>
  <si>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</si>
  <si>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</si>
  <si>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</si>
  <si>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</si>
  <si>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</si>
  <si>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</si>
  <si>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</si>
  <si>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</si>
  <si>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</si>
  <si>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</si>
  <si>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</si>
  <si>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</si>
  <si>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</si>
  <si>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</si>
  <si>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</si>
  <si>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</si>
  <si>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</si>
  <si>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</si>
  <si>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</si>
  <si>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</si>
  <si>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</si>
  <si>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</si>
  <si>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</si>
  <si>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</si>
  <si>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</si>
  <si>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</si>
  <si>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</si>
  <si>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</si>
  <si>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</si>
  <si>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</si>
  <si>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</si>
  <si>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</si>
  <si>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</si>
  <si>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</si>
  <si>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</si>
  <si>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</si>
  <si>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</si>
  <si>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</si>
  <si>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</si>
  <si>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</si>
  <si>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</si>
  <si>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</si>
  <si>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</si>
  <si>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</si>
  <si>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</si>
  <si>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</si>
  <si>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</si>
  <si>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</si>
  <si>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</si>
  <si>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</si>
  <si>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</si>
  <si>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</si>
  <si>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</si>
  <si>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</si>
  <si>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</si>
  <si>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</si>
  <si>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</si>
  <si>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</si>
  <si>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</si>
  <si>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</si>
  <si>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</si>
  <si>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</si>
  <si>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</si>
  <si>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</si>
  <si>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</si>
  <si>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</si>
  <si>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</si>
  <si>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</si>
  <si>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</si>
  <si>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</si>
  <si>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</si>
  <si>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</si>
  <si>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</si>
  <si>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</si>
  <si>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</si>
  <si>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</si>
  <si>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</si>
  <si>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</si>
  <si>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</si>
  <si>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</si>
  <si>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</si>
  <si>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</si>
  <si>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</si>
  <si>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</si>
  <si>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</si>
  <si>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</si>
  <si>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</si>
  <si>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</si>
  <si>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</si>
  <si>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</si>
  <si>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</si>
  <si>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</si>
  <si>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</si>
  <si>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</si>
  <si>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</si>
  <si>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</si>
  <si>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</si>
  <si>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</si>
  <si>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</si>
  <si>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</si>
  <si>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</si>
  <si>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</si>
  <si>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</si>
  <si>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</si>
  <si>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</si>
  <si>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</si>
  <si>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</si>
  <si>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</si>
  <si>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</si>
  <si>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</si>
  <si>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</si>
  <si>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</si>
  <si>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</si>
  <si>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</si>
  <si>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</si>
  <si>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</si>
  <si>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</si>
  <si>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</si>
  <si>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</si>
  <si>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</si>
  <si>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</si>
  <si>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</si>
  <si>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</si>
  <si>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</si>
  <si>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</si>
  <si>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</si>
  <si>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</si>
  <si>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</si>
  <si>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</si>
  <si>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</si>
  <si>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</si>
  <si>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</si>
  <si>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JAN 2024 a MAR 2024 JAN 2024 to MAR 2024</t>
  </si>
  <si>
    <t>JAN 2025 a MAR 2025
JAN 2025 to MAR 2025</t>
  </si>
  <si>
    <t>MAR 2025
MAR 2025</t>
  </si>
  <si>
    <t>MAR 2024
MAR 2024</t>
  </si>
  <si>
    <t>Período: JANEIRO A MARÇO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</si>
  <si>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</si>
  <si>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</si>
  <si>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</si>
  <si>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</si>
  <si>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</si>
  <si>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</si>
  <si>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</si>
  <si>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</si>
  <si>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</si>
  <si>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</si>
  <si>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</si>
  <si>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</si>
  <si>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>Ə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</si>
  <si>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</si>
  <si>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</si>
  <si>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</si>
  <si>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</si>
  <si>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</si>
  <si>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</si>
  <si>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</si>
  <si>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</si>
  <si>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</si>
  <si>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</si>
  <si>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</si>
  <si>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</si>
  <si>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</si>
  <si>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</si>
  <si>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</si>
  <si>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</si>
  <si>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</si>
  <si>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</si>
  <si>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</si>
  <si>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</si>
  <si>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</si>
  <si>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</si>
  <si>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</si>
  <si>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</si>
  <si>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</si>
  <si>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</si>
  <si>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</si>
  <si>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</si>
  <si>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</si>
  <si>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x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</si>
  <si>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</si>
  <si>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</si>
  <si>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</si>
  <si>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</si>
  <si>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</si>
  <si>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</si>
  <si>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</si>
  <si>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</si>
  <si>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</si>
  <si>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</si>
  <si>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</si>
  <si>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</si>
  <si>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</si>
  <si>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</si>
  <si>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</si>
  <si>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</si>
  <si>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</si>
  <si>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</si>
  <si>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</si>
  <si>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</si>
  <si>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</si>
  <si>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</si>
  <si>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</si>
  <si>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</si>
  <si>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</si>
  <si>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</si>
  <si>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</si>
  <si>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</si>
  <si>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</si>
  <si>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</si>
  <si>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</si>
  <si>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</si>
  <si>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</si>
  <si>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</si>
  <si>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</si>
  <si>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</si>
  <si>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</si>
  <si>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</si>
  <si>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</si>
  <si>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</si>
  <si>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</si>
  <si>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</si>
  <si>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</si>
  <si>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</si>
  <si>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</si>
  <si>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</si>
  <si>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</si>
  <si>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</si>
  <si>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</si>
  <si>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</si>
  <si>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</si>
  <si>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</si>
  <si>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</si>
  <si>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</si>
  <si>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</si>
  <si>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</si>
  <si>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</si>
  <si>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</si>
  <si>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</si>
  <si>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</si>
  <si>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</si>
  <si>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</si>
  <si>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</si>
  <si>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</si>
  <si>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</si>
  <si>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</si>
  <si>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</si>
  <si>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</si>
  <si>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</si>
  <si>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</si>
  <si>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</si>
  <si>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</si>
  <si>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</si>
  <si>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</si>
  <si>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</si>
  <si>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</si>
  <si>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</si>
  <si>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</si>
  <si>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</si>
  <si>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</si>
  <si>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</si>
  <si>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</si>
  <si>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</si>
  <si>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</si>
  <si>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</si>
  <si>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</si>
  <si>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</si>
  <si>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</si>
  <si>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</si>
  <si>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</si>
  <si>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</si>
  <si>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</si>
  <si>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</si>
  <si>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</si>
  <si>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</si>
  <si>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</si>
  <si>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</si>
  <si>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</si>
  <si>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</si>
  <si>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</si>
  <si>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</si>
  <si>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</si>
  <si>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</si>
  <si>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</si>
  <si>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</si>
  <si>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</si>
  <si>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</si>
  <si>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</si>
  <si>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</si>
  <si>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</si>
  <si>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</si>
  <si>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</si>
  <si>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</si>
  <si>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</si>
  <si>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</si>
  <si>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</si>
  <si>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</si>
  <si>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</si>
  <si>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</si>
  <si>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</si>
  <si>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</si>
  <si>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</si>
  <si>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</si>
  <si>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</si>
  <si>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</si>
  <si>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</si>
  <si>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</si>
  <si>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</si>
  <si>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</si>
  <si>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</si>
  <si>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</si>
  <si>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</si>
  <si>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</si>
  <si>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</si>
  <si>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</si>
  <si>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</si>
  <si>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</si>
  <si>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</si>
  <si>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</si>
  <si>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</si>
  <si>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</si>
  <si>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</si>
  <si>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</si>
  <si>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</si>
  <si>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</si>
  <si>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</si>
  <si>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</si>
  <si>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</si>
  <si>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GUAME</t>
  </si>
  <si>
    <t xml:space="preserve">      QUIRIBATI</t>
  </si>
  <si>
    <t xml:space="preserve">      ILHAS MARSHALL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</si>
  <si>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</si>
  <si>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</si>
  <si>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</si>
  <si>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</si>
  <si>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</si>
  <si>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</si>
  <si>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</si>
  <si>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</si>
  <si>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</si>
  <si>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</si>
  <si>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</si>
  <si>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</si>
  <si>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</si>
  <si>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</si>
  <si>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MARCH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</si>
  <si>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</si>
  <si>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</si>
  <si>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</si>
  <si>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</si>
  <si>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</si>
  <si>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</si>
  <si>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</si>
  <si>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</si>
  <si>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</si>
  <si>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</si>
  <si>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</si>
  <si>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</si>
  <si>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</si>
  <si>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</si>
  <si>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</si>
  <si>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</si>
  <si>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</si>
  <si>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</si>
  <si>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</si>
  <si>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</si>
  <si>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</si>
  <si>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</si>
  <si>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</si>
  <si>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</si>
  <si>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</si>
  <si>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</si>
  <si>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</si>
  <si>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</si>
  <si>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</si>
  <si>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</si>
  <si>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</si>
  <si>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</si>
  <si>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</si>
  <si>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</si>
  <si>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</si>
  <si>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</si>
  <si>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</si>
  <si>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</si>
  <si>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</si>
  <si>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</si>
  <si>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</si>
  <si>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</si>
  <si>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</si>
  <si>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</si>
  <si>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</si>
  <si>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</si>
  <si>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</si>
  <si>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</si>
  <si>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</si>
  <si>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</si>
  <si>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</si>
  <si>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</si>
  <si>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</si>
  <si>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</si>
  <si>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</si>
  <si>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</si>
  <si>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</si>
  <si>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</si>
  <si>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</si>
  <si>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</si>
  <si>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</si>
  <si>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</si>
  <si>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</si>
  <si>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</si>
  <si>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</si>
  <si>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</si>
  <si>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</si>
  <si>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</si>
  <si>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</si>
  <si>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</si>
  <si>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</si>
  <si>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</si>
  <si>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</si>
  <si>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</si>
  <si>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</si>
  <si>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</si>
  <si>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</si>
  <si>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</si>
  <si>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</si>
  <si>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</si>
  <si>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</si>
  <si>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</si>
  <si>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</si>
  <si>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</si>
  <si>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</si>
  <si>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</si>
  <si>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</si>
  <si>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</si>
  <si>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</si>
  <si>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</si>
  <si>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</si>
  <si>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</si>
  <si>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</si>
  <si>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</si>
  <si>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</si>
  <si>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</si>
  <si>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</si>
  <si>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</si>
  <si>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</si>
  <si>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</si>
  <si>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</si>
  <si>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</si>
  <si>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</si>
  <si>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</si>
  <si>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</si>
  <si>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</si>
  <si>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</si>
  <si>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</si>
  <si>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</si>
  <si>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</si>
  <si>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</si>
  <si>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</si>
  <si>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</si>
  <si>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</si>
  <si>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</si>
  <si>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</si>
  <si>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</si>
  <si>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</si>
  <si>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</si>
  <si>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</si>
  <si>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</si>
  <si>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</si>
  <si>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</si>
  <si>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</si>
  <si>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</si>
  <si>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</si>
  <si>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</si>
  <si>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</si>
  <si>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</si>
  <si>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</si>
  <si>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</si>
  <si>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</si>
  <si>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</si>
  <si>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</si>
  <si>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</si>
  <si>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</si>
  <si>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</si>
  <si>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</si>
  <si>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</si>
  <si>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</si>
  <si>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</si>
  <si>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</si>
  <si>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</si>
  <si>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</si>
  <si>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</si>
  <si>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</si>
  <si>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</si>
  <si>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</si>
  <si>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</si>
  <si>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</si>
  <si>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</si>
  <si>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</si>
  <si>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</si>
  <si>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</si>
  <si>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</si>
  <si>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</si>
  <si>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</si>
  <si>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</si>
  <si>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</si>
  <si>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</si>
  <si>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</si>
  <si>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</si>
  <si>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</si>
  <si>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</si>
  <si>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</si>
  <si>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</si>
  <si>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</si>
  <si>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</si>
  <si>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</si>
  <si>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</si>
  <si>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</si>
  <si>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</si>
  <si>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</si>
  <si>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</si>
  <si>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</si>
  <si>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</si>
  <si>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</si>
  <si>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</si>
  <si>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</si>
  <si>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</si>
  <si>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</si>
  <si>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</si>
  <si>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</si>
  <si>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</si>
  <si>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</si>
  <si>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GUAM</t>
  </si>
  <si>
    <t xml:space="preserve">     KIRIBATI</t>
  </si>
  <si>
    <t xml:space="preserve">     MARSHALL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</si>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</sst>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385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386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387</v>
      </c>
    </row>
    <row r="8" spans="2:2" s="14" customFormat="1" ht="18" customHeight="1" x14ac:dyDescent="0.25">
      <c r="B8" s="17" t="s">
        <v>388</v>
      </c>
    </row>
    <row r="9" spans="2:2" s="14" customFormat="1" ht="18" customHeight="1" x14ac:dyDescent="0.25">
      <c r="B9" s="17" t="s">
        <v>389</v>
      </c>
    </row>
    <row r="10" spans="2:2" s="14" customFormat="1" ht="18" customHeight="1" x14ac:dyDescent="0.25">
      <c r="B10" s="17" t="s">
        <v>384</v>
      </c>
    </row>
    <row r="11" spans="2:2" s="14" customFormat="1" ht="18" customHeight="1" x14ac:dyDescent="0.25">
      <c r="B11" s="17" t="s">
        <v>381</v>
      </c>
    </row>
    <row r="12" spans="2:2" s="14" customFormat="1" ht="18" customHeight="1" x14ac:dyDescent="0.25">
      <c r="B12" s="17" t="s">
        <v>380</v>
      </c>
    </row>
    <row r="13" spans="2:2" s="14" customFormat="1" ht="18" customHeight="1" x14ac:dyDescent="0.25">
      <c r="B13" s="17" t="s">
        <v>379</v>
      </c>
    </row>
    <row r="14" spans="2:2" s="14" customFormat="1" ht="18" customHeight="1" x14ac:dyDescent="0.25">
      <c r="B14" s="17" t="s">
        <v>382</v>
      </c>
    </row>
    <row r="15" spans="2:2" s="14" customFormat="1" ht="18" customHeight="1" x14ac:dyDescent="0.25">
      <c r="B15" s="17" t="s">
        <v>378</v>
      </c>
    </row>
    <row r="16" spans="2:2" s="14" customFormat="1" ht="18" customHeight="1" x14ac:dyDescent="0.25">
      <c r="B16" s="17" t="s">
        <v>383</v>
      </c>
    </row>
    <row r="17" spans="2:2" s="14" customFormat="1" ht="18" customHeight="1" x14ac:dyDescent="0.25">
      <c r="B17" s="17" t="s">
        <v>377</v>
      </c>
    </row>
    <row r="18" spans="2:2" s="14" customFormat="1" ht="18" customHeight="1" x14ac:dyDescent="0.25">
      <c r="B18" s="17" t="s">
        <v>376</v>
      </c>
    </row>
    <row r="19" spans="2:2" ht="18" customHeight="1" x14ac:dyDescent="0.3">
      <c r="B19" s="17" t="s">
        <v>375</v>
      </c>
    </row>
    <row r="20" spans="2:2" ht="18" customHeight="1" x14ac:dyDescent="0.3">
      <c r="B20" s="17" t="s">
        <v>374</v>
      </c>
    </row>
    <row r="21" spans="2:2" ht="18" customHeight="1" x14ac:dyDescent="0.3">
      <c r="B21" s="17" t="s">
        <v>390</v>
      </c>
    </row>
    <row r="22" spans="2:2" ht="18" customHeight="1" x14ac:dyDescent="0.3">
      <c r="B22" s="17" t="s">
        <v>391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3">
      <c r="A2" s="216" t="s">
        <v>664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665</v>
      </c>
      <c r="B5" s="187"/>
      <c r="C5" s="187"/>
      <c r="D5" s="187"/>
      <c r="E5" s="53"/>
      <c r="F5" s="218" t="s">
        <v>666</v>
      </c>
      <c r="G5" s="187"/>
      <c r="H5" s="187"/>
      <c r="I5" s="187"/>
      <c r="J5" s="187"/>
      <c r="K5" s="187"/>
      <c r="L5" s="187"/>
      <c r="M5" s="91"/>
      <c r="N5" s="187" t="s">
        <v>667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643</v>
      </c>
      <c r="G7" s="188"/>
      <c r="H7" s="188"/>
      <c r="I7" s="188"/>
      <c r="J7" s="188"/>
      <c r="K7" s="94"/>
      <c r="L7" s="27" t="s">
        <v>651</v>
      </c>
      <c r="M7" s="95"/>
      <c r="N7" s="188" t="s">
        <v>643</v>
      </c>
      <c r="O7" s="188"/>
      <c r="P7" s="188"/>
      <c r="Q7" s="188"/>
      <c r="R7" s="188"/>
      <c r="S7" s="94"/>
      <c r="T7" s="27" t="s">
        <v>651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715</v>
      </c>
      <c r="G9" s="92"/>
      <c r="H9" s="97" t="s">
        <v>716</v>
      </c>
      <c r="I9" s="92"/>
      <c r="J9" s="27" t="s">
        <v>668</v>
      </c>
      <c r="K9" s="92"/>
      <c r="L9" s="27" t="s">
        <v>295</v>
      </c>
      <c r="M9" s="91"/>
      <c r="N9" s="97" t="s">
        <v>715</v>
      </c>
      <c r="O9" s="92"/>
      <c r="P9" s="97" t="s">
        <v>716</v>
      </c>
      <c r="Q9" s="92"/>
      <c r="R9" s="27" t="s">
        <v>668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1" t="s">
        <v>708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3071.2464869999999</v>
      </c>
      <c r="G12" s="62"/>
      <c r="H12" s="62">
        <v>2813.0643879999998</v>
      </c>
      <c r="I12" s="62"/>
      <c r="J12" s="104">
        <f t="shared" ref="J12:J21" si="0">F12-H12</f>
        <v>258.18209900000011</v>
      </c>
      <c r="K12" s="62"/>
      <c r="L12" s="105">
        <f t="shared" ref="L12:L21" si="1">F12/H12*100-100</f>
        <v>9.1779662101356934</v>
      </c>
      <c r="M12" s="98"/>
      <c r="N12" s="62">
        <v>8875.723043</v>
      </c>
      <c r="O12" s="62"/>
      <c r="P12" s="62">
        <v>8453.1403030000001</v>
      </c>
      <c r="Q12" s="62"/>
      <c r="R12" s="104">
        <f>N12-P12</f>
        <v>422.58273999999983</v>
      </c>
      <c r="S12" s="62"/>
      <c r="T12" s="105">
        <f t="shared" ref="T12:T21" si="2">N12/P12*100-100</f>
        <v>4.9991213306849573</v>
      </c>
    </row>
    <row r="13" spans="1:24" ht="12.75" customHeight="1" x14ac:dyDescent="0.3">
      <c r="B13" s="62" t="s">
        <v>366</v>
      </c>
      <c r="C13" s="62" t="s">
        <v>615</v>
      </c>
      <c r="D13" s="106"/>
      <c r="F13" s="62">
        <v>1220.1688690000001</v>
      </c>
      <c r="G13" s="62"/>
      <c r="H13" s="62">
        <v>1060.870596</v>
      </c>
      <c r="I13" s="62"/>
      <c r="J13" s="104">
        <f t="shared" si="0"/>
        <v>159.29827300000011</v>
      </c>
      <c r="K13" s="62"/>
      <c r="L13" s="105">
        <f t="shared" si="1"/>
        <v>15.015806225625667</v>
      </c>
      <c r="M13" s="98"/>
      <c r="N13" s="62">
        <v>3359.8764689999998</v>
      </c>
      <c r="O13" s="62"/>
      <c r="P13" s="62">
        <v>3101.3816689999999</v>
      </c>
      <c r="Q13" s="62"/>
      <c r="R13" s="104">
        <f>N13-P13</f>
        <v>258.49479999999994</v>
      </c>
      <c r="S13" s="62"/>
      <c r="T13" s="105">
        <f t="shared" si="2"/>
        <v>8.334827105731506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714.632699</v>
      </c>
      <c r="G14" s="62"/>
      <c r="H14" s="62">
        <v>696.71938799999998</v>
      </c>
      <c r="I14" s="62"/>
      <c r="J14" s="104">
        <f t="shared" si="0"/>
        <v>17.913311000000022</v>
      </c>
      <c r="K14" s="62"/>
      <c r="L14" s="105">
        <f t="shared" si="1"/>
        <v>2.5710940887438056</v>
      </c>
      <c r="M14" s="98"/>
      <c r="N14" s="62">
        <v>2036.3652869999999</v>
      </c>
      <c r="O14" s="62"/>
      <c r="P14" s="62">
        <v>1878.8525789999999</v>
      </c>
      <c r="Q14" s="62"/>
      <c r="R14" s="104">
        <f t="shared" ref="R14:R21" si="3">N14-P14</f>
        <v>157.51270799999998</v>
      </c>
      <c r="S14" s="62"/>
      <c r="T14" s="105">
        <f t="shared" si="2"/>
        <v>8.3834522069759316</v>
      </c>
      <c r="V14" s="43"/>
      <c r="W14" s="43"/>
    </row>
    <row r="15" spans="1:24" ht="12.75" customHeight="1" x14ac:dyDescent="0.3">
      <c r="B15" s="62" t="s">
        <v>369</v>
      </c>
      <c r="C15" s="62" t="s">
        <v>618</v>
      </c>
      <c r="D15" s="106"/>
      <c r="F15" s="62">
        <v>519.154225</v>
      </c>
      <c r="G15" s="62"/>
      <c r="H15" s="62">
        <v>450.22727400000002</v>
      </c>
      <c r="I15" s="62"/>
      <c r="J15" s="104">
        <f t="shared" si="0"/>
        <v>68.926950999999974</v>
      </c>
      <c r="K15" s="62"/>
      <c r="L15" s="105">
        <f t="shared" si="1"/>
        <v>15.309368174794315</v>
      </c>
      <c r="M15" s="98"/>
      <c r="N15" s="62">
        <v>1514.152634</v>
      </c>
      <c r="O15" s="62"/>
      <c r="P15" s="62">
        <v>1285.9940839999999</v>
      </c>
      <c r="Q15" s="62"/>
      <c r="R15" s="104">
        <f t="shared" si="3"/>
        <v>228.1585500000001</v>
      </c>
      <c r="S15" s="62"/>
      <c r="T15" s="105">
        <f t="shared" si="2"/>
        <v>17.741804012840248</v>
      </c>
      <c r="V15" s="43"/>
      <c r="W15" s="43"/>
    </row>
    <row r="16" spans="1:24" ht="12.75" customHeight="1" x14ac:dyDescent="0.3">
      <c r="B16" s="62" t="s">
        <v>368</v>
      </c>
      <c r="C16" s="62" t="s">
        <v>617</v>
      </c>
      <c r="D16" s="106"/>
      <c r="F16" s="62">
        <v>509.21411799999998</v>
      </c>
      <c r="G16" s="62"/>
      <c r="H16" s="62">
        <v>467.87202600000001</v>
      </c>
      <c r="I16" s="62"/>
      <c r="J16" s="104">
        <f t="shared" si="0"/>
        <v>41.34209199999998</v>
      </c>
      <c r="K16" s="62"/>
      <c r="L16" s="105">
        <f t="shared" si="1"/>
        <v>8.8361965885090115</v>
      </c>
      <c r="M16" s="98"/>
      <c r="N16" s="62">
        <v>1440.6627109999999</v>
      </c>
      <c r="O16" s="62"/>
      <c r="P16" s="62">
        <v>1335.011696</v>
      </c>
      <c r="Q16" s="62"/>
      <c r="R16" s="104">
        <f t="shared" si="3"/>
        <v>105.65101499999992</v>
      </c>
      <c r="S16" s="62"/>
      <c r="T16" s="105">
        <f t="shared" si="2"/>
        <v>7.9138643741140555</v>
      </c>
      <c r="V16" s="43"/>
      <c r="W16" s="43"/>
    </row>
    <row r="17" spans="1:23" ht="12.75" customHeight="1" x14ac:dyDescent="0.3">
      <c r="B17" s="62" t="s">
        <v>370</v>
      </c>
      <c r="C17" s="62" t="s">
        <v>619</v>
      </c>
      <c r="D17" s="106"/>
      <c r="F17" s="62">
        <v>422.78161</v>
      </c>
      <c r="G17" s="62"/>
      <c r="H17" s="62">
        <v>364.49674299999998</v>
      </c>
      <c r="I17" s="62"/>
      <c r="J17" s="104">
        <f t="shared" si="0"/>
        <v>58.28486700000002</v>
      </c>
      <c r="K17" s="62"/>
      <c r="L17" s="105">
        <f t="shared" si="1"/>
        <v>15.990504200472387</v>
      </c>
      <c r="M17" s="98"/>
      <c r="N17" s="62">
        <v>1365.537953</v>
      </c>
      <c r="O17" s="62"/>
      <c r="P17" s="62">
        <v>1124.9312130000001</v>
      </c>
      <c r="Q17" s="62"/>
      <c r="R17" s="104">
        <f t="shared" si="3"/>
        <v>240.60673999999995</v>
      </c>
      <c r="S17" s="62"/>
      <c r="T17" s="105">
        <f t="shared" si="2"/>
        <v>21.388573560719564</v>
      </c>
      <c r="V17" s="43"/>
      <c r="W17" s="43"/>
    </row>
    <row r="18" spans="1:23" ht="12.75" customHeight="1" x14ac:dyDescent="0.3">
      <c r="B18" s="62" t="s">
        <v>697</v>
      </c>
      <c r="C18" s="62" t="s">
        <v>698</v>
      </c>
      <c r="D18" s="106"/>
      <c r="F18" s="62">
        <v>291.69700799999998</v>
      </c>
      <c r="G18" s="62"/>
      <c r="H18" s="62">
        <v>318.85528199999999</v>
      </c>
      <c r="I18" s="62"/>
      <c r="J18" s="104">
        <f t="shared" si="0"/>
        <v>-27.158274000000006</v>
      </c>
      <c r="K18" s="62"/>
      <c r="L18" s="105">
        <f t="shared" si="1"/>
        <v>-8.5174295466116945</v>
      </c>
      <c r="M18" s="98"/>
      <c r="N18" s="62">
        <v>698.47119799999996</v>
      </c>
      <c r="O18" s="62"/>
      <c r="P18" s="62">
        <v>731.96529799999996</v>
      </c>
      <c r="Q18" s="62"/>
      <c r="R18" s="104">
        <f t="shared" si="3"/>
        <v>-33.494100000000003</v>
      </c>
      <c r="S18" s="62"/>
      <c r="T18" s="105">
        <f t="shared" si="2"/>
        <v>-4.5759136521250809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6"/>
      <c r="F19" s="62">
        <v>338.31715800000001</v>
      </c>
      <c r="G19" s="62"/>
      <c r="H19" s="62">
        <v>274.62421899999998</v>
      </c>
      <c r="I19" s="62"/>
      <c r="J19" s="104">
        <f t="shared" si="0"/>
        <v>63.692939000000024</v>
      </c>
      <c r="K19" s="62"/>
      <c r="L19" s="105">
        <f t="shared" si="1"/>
        <v>23.192761087105723</v>
      </c>
      <c r="M19" s="98"/>
      <c r="N19" s="62">
        <v>923.82553000000007</v>
      </c>
      <c r="O19" s="62"/>
      <c r="P19" s="62">
        <v>816.95861300000001</v>
      </c>
      <c r="Q19" s="62"/>
      <c r="R19" s="104">
        <f t="shared" si="3"/>
        <v>106.86691700000006</v>
      </c>
      <c r="S19" s="62"/>
      <c r="T19" s="105">
        <f t="shared" si="2"/>
        <v>13.081068648945134</v>
      </c>
      <c r="V19" s="43"/>
      <c r="W19" s="43"/>
    </row>
    <row r="20" spans="1:23" ht="12.75" customHeight="1" x14ac:dyDescent="0.3">
      <c r="B20" s="62" t="s">
        <v>373</v>
      </c>
      <c r="C20" s="62" t="s">
        <v>622</v>
      </c>
      <c r="D20" s="106"/>
      <c r="F20" s="62">
        <v>190.15051399999999</v>
      </c>
      <c r="G20" s="62"/>
      <c r="H20" s="62">
        <v>88.113556000000003</v>
      </c>
      <c r="I20" s="62"/>
      <c r="J20" s="104">
        <f t="shared" si="0"/>
        <v>102.03695799999998</v>
      </c>
      <c r="K20" s="62"/>
      <c r="L20" s="105">
        <f t="shared" si="1"/>
        <v>115.80165712526681</v>
      </c>
      <c r="M20" s="98"/>
      <c r="N20" s="62">
        <v>591.37214199999994</v>
      </c>
      <c r="O20" s="62"/>
      <c r="P20" s="62">
        <v>453.03837600000003</v>
      </c>
      <c r="Q20" s="62"/>
      <c r="R20" s="104">
        <f t="shared" si="3"/>
        <v>138.33376599999991</v>
      </c>
      <c r="S20" s="62"/>
      <c r="T20" s="105">
        <f t="shared" si="2"/>
        <v>30.534668436123809</v>
      </c>
      <c r="V20" s="43"/>
      <c r="W20" s="43"/>
    </row>
    <row r="21" spans="1:23" ht="12.75" customHeight="1" x14ac:dyDescent="0.3">
      <c r="B21" s="62" t="s">
        <v>706</v>
      </c>
      <c r="C21" s="62" t="s">
        <v>707</v>
      </c>
      <c r="D21" s="106"/>
      <c r="F21" s="62">
        <v>54.583013000000001</v>
      </c>
      <c r="G21" s="62"/>
      <c r="H21" s="62">
        <v>64.871503000000004</v>
      </c>
      <c r="I21" s="62"/>
      <c r="J21" s="104">
        <f t="shared" si="0"/>
        <v>-10.288490000000003</v>
      </c>
      <c r="K21" s="62"/>
      <c r="L21" s="105">
        <f t="shared" si="1"/>
        <v>-15.859799024542411</v>
      </c>
      <c r="M21" s="98"/>
      <c r="N21" s="62">
        <v>741.43174199999999</v>
      </c>
      <c r="O21" s="62"/>
      <c r="P21" s="62">
        <v>528.95715100000007</v>
      </c>
      <c r="Q21" s="62"/>
      <c r="R21" s="104">
        <f t="shared" si="3"/>
        <v>212.47459099999992</v>
      </c>
      <c r="S21" s="62"/>
      <c r="T21" s="105">
        <f t="shared" si="2"/>
        <v>40.168582766735284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669</v>
      </c>
      <c r="B23" s="221"/>
      <c r="C23" s="221"/>
      <c r="D23" s="221"/>
      <c r="E23" s="107"/>
      <c r="F23" s="100">
        <v>6610.2803570000278</v>
      </c>
      <c r="G23" s="100"/>
      <c r="H23" s="100">
        <v>6051.0159479999902</v>
      </c>
      <c r="I23" s="100"/>
      <c r="J23" s="101">
        <f>F23-H23</f>
        <v>559.26440900003763</v>
      </c>
      <c r="K23" s="108"/>
      <c r="L23" s="102">
        <f>F23/H23*100-100</f>
        <v>9.2424877707501025</v>
      </c>
      <c r="M23" s="103"/>
      <c r="N23" s="100">
        <v>19429.388476000015</v>
      </c>
      <c r="O23" s="100"/>
      <c r="P23" s="100">
        <v>18071.478130999985</v>
      </c>
      <c r="Q23" s="100"/>
      <c r="R23" s="101">
        <f>N23-P23</f>
        <v>1357.9103450000293</v>
      </c>
      <c r="S23" s="108"/>
      <c r="T23" s="102">
        <f>N23/P23*100-100</f>
        <v>7.514107784413369</v>
      </c>
      <c r="V23" s="43"/>
      <c r="W23" s="43"/>
    </row>
    <row r="24" spans="1:23" s="8" customFormat="1" ht="30" customHeight="1" x14ac:dyDescent="0.25">
      <c r="A24" s="219" t="s">
        <v>670</v>
      </c>
      <c r="B24" s="219"/>
      <c r="C24" s="219"/>
      <c r="D24" s="219"/>
      <c r="E24" s="109"/>
      <c r="F24" s="109">
        <v>7134.1666720000021</v>
      </c>
      <c r="G24" s="109"/>
      <c r="H24" s="109">
        <v>6547.8990629999989</v>
      </c>
      <c r="I24" s="109"/>
      <c r="J24" s="110">
        <f>F24-H24</f>
        <v>586.26760900000318</v>
      </c>
      <c r="K24" s="110"/>
      <c r="L24" s="111">
        <f>F24/H24*100-100</f>
        <v>8.9535223948824552</v>
      </c>
      <c r="M24" s="112"/>
      <c r="N24" s="109">
        <v>20822.818003</v>
      </c>
      <c r="O24" s="109"/>
      <c r="P24" s="109">
        <v>19471.190716000001</v>
      </c>
      <c r="Q24" s="109"/>
      <c r="R24" s="110">
        <f>N24-P24</f>
        <v>1351.6272869999993</v>
      </c>
      <c r="S24" s="110"/>
      <c r="T24" s="111">
        <f>N24/P24*100-100</f>
        <v>6.9416776134257248</v>
      </c>
      <c r="V24" s="113"/>
      <c r="W24" s="113"/>
    </row>
    <row r="25" spans="1:23" ht="30" customHeight="1" x14ac:dyDescent="0.3">
      <c r="A25" s="221" t="s">
        <v>671</v>
      </c>
      <c r="B25" s="221"/>
      <c r="C25" s="221"/>
      <c r="D25" s="221"/>
      <c r="E25" s="182"/>
      <c r="F25" s="100">
        <v>7250.1750240000019</v>
      </c>
      <c r="G25" s="100"/>
      <c r="H25" s="100">
        <v>6671.4935489999989</v>
      </c>
      <c r="I25" s="100"/>
      <c r="J25" s="101">
        <f>F25-H25</f>
        <v>578.68147500000305</v>
      </c>
      <c r="K25" s="108"/>
      <c r="L25" s="102">
        <f>F25/H25*100-100</f>
        <v>8.6739419104548574</v>
      </c>
      <c r="M25" s="103"/>
      <c r="N25" s="100">
        <v>21153.570285000002</v>
      </c>
      <c r="O25" s="100"/>
      <c r="P25" s="100">
        <v>19776.946478000002</v>
      </c>
      <c r="Q25" s="100"/>
      <c r="R25" s="101">
        <f>N25-P25</f>
        <v>1376.6238069999999</v>
      </c>
      <c r="S25" s="108"/>
      <c r="T25" s="102">
        <f>N25/P25*100-100</f>
        <v>6.9607500254468704</v>
      </c>
      <c r="V25" s="43"/>
      <c r="W25" s="43"/>
    </row>
    <row r="26" spans="1:23" ht="30" customHeight="1" x14ac:dyDescent="0.3">
      <c r="A26" s="219" t="s">
        <v>672</v>
      </c>
      <c r="B26" s="219"/>
      <c r="C26" s="219"/>
      <c r="D26" s="219"/>
      <c r="E26" s="109"/>
      <c r="F26" s="109">
        <v>2131.3660749999999</v>
      </c>
      <c r="G26" s="109"/>
      <c r="H26" s="109">
        <v>1999.9335719999995</v>
      </c>
      <c r="I26" s="62"/>
      <c r="J26" s="110">
        <f>F26-H26</f>
        <v>131.43250300000045</v>
      </c>
      <c r="K26" s="78"/>
      <c r="L26" s="111">
        <f>F26/H26*100-100</f>
        <v>6.5718434272076252</v>
      </c>
      <c r="M26" s="114"/>
      <c r="N26" s="109">
        <v>6569.9444500000018</v>
      </c>
      <c r="O26" s="109"/>
      <c r="P26" s="109">
        <v>6136.0413659999995</v>
      </c>
      <c r="Q26" s="62"/>
      <c r="R26" s="110">
        <f>N26-P26</f>
        <v>433.90308400000231</v>
      </c>
      <c r="S26" s="110"/>
      <c r="T26" s="111">
        <f>N26/P26*100-100</f>
        <v>7.0713845966598825</v>
      </c>
      <c r="V26" s="43"/>
      <c r="W26" s="43"/>
    </row>
    <row r="27" spans="1:23" ht="30" customHeight="1" x14ac:dyDescent="0.3">
      <c r="A27" s="220" t="s">
        <v>673</v>
      </c>
      <c r="B27" s="220"/>
      <c r="C27" s="220"/>
      <c r="D27" s="220"/>
      <c r="E27" s="107"/>
      <c r="F27" s="100">
        <v>2015.3577229999999</v>
      </c>
      <c r="G27" s="100"/>
      <c r="H27" s="100">
        <v>1876.3390859999997</v>
      </c>
      <c r="I27" s="100"/>
      <c r="J27" s="101">
        <f>F27-H27</f>
        <v>139.01863700000013</v>
      </c>
      <c r="K27" s="108"/>
      <c r="L27" s="102">
        <f>F27/H27*100-100</f>
        <v>7.4090359273153439</v>
      </c>
      <c r="M27" s="103"/>
      <c r="N27" s="100">
        <v>6239.1921680000023</v>
      </c>
      <c r="O27" s="100"/>
      <c r="P27" s="100">
        <v>5830.2856039999997</v>
      </c>
      <c r="Q27" s="100"/>
      <c r="R27" s="101">
        <f>N27-P27</f>
        <v>408.90656400000262</v>
      </c>
      <c r="S27" s="108"/>
      <c r="T27" s="102">
        <f>N27/P27*100-100</f>
        <v>7.0134911353135578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629</v>
      </c>
      <c r="B34" s="212"/>
      <c r="C34" s="212"/>
      <c r="D34" s="212"/>
      <c r="E34" s="117"/>
      <c r="F34" s="213" t="s">
        <v>630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631</v>
      </c>
      <c r="B35" s="214"/>
      <c r="C35" s="214"/>
      <c r="D35" s="214"/>
      <c r="E35" s="117"/>
      <c r="F35" s="211" t="s">
        <v>632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633</v>
      </c>
      <c r="B36" s="212"/>
      <c r="C36" s="212"/>
      <c r="D36" s="212"/>
      <c r="E36" s="117"/>
      <c r="F36" s="213" t="s">
        <v>632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634</v>
      </c>
      <c r="B37" s="210"/>
      <c r="C37" s="210"/>
      <c r="D37" s="210"/>
      <c r="E37" s="117"/>
      <c r="F37" s="211" t="s">
        <v>630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674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663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533</v>
      </c>
      <c r="S4" s="199" t="s">
        <v>520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2024</v>
      </c>
      <c r="B6" s="84" t="s">
        <v>338</v>
      </c>
      <c r="C6" s="88">
        <v>732.35513600000002</v>
      </c>
      <c r="D6" s="88">
        <v>38.959730999999998</v>
      </c>
      <c r="E6" s="88">
        <v>193.47358299999999</v>
      </c>
      <c r="F6" s="88">
        <v>15.884022999999999</v>
      </c>
      <c r="G6" s="88">
        <v>3.9681479999999998</v>
      </c>
      <c r="H6" s="88">
        <v>5.4601930000000003</v>
      </c>
      <c r="I6" s="88">
        <v>40.443992999999999</v>
      </c>
      <c r="J6" s="88">
        <v>35.510066999999999</v>
      </c>
      <c r="K6" s="88">
        <v>6.8542560000000003</v>
      </c>
      <c r="L6" s="88">
        <v>1694.559941</v>
      </c>
      <c r="M6" s="88">
        <v>6.7414880000000004</v>
      </c>
      <c r="N6" s="88">
        <v>17.632176999999999</v>
      </c>
      <c r="O6" s="88">
        <v>870.43924300000003</v>
      </c>
      <c r="P6" s="88">
        <v>21.431239999999999</v>
      </c>
      <c r="Q6" s="88">
        <v>36.443666999999998</v>
      </c>
      <c r="R6" s="87">
        <v>2024</v>
      </c>
      <c r="S6" s="84" t="s">
        <v>536</v>
      </c>
      <c r="U6" s="28"/>
    </row>
    <row r="7" spans="1:21" x14ac:dyDescent="0.2">
      <c r="B7" s="84" t="s">
        <v>339</v>
      </c>
      <c r="C7" s="88">
        <v>749.462941</v>
      </c>
      <c r="D7" s="88">
        <v>37.557402000000003</v>
      </c>
      <c r="E7" s="88">
        <v>206.28860900000001</v>
      </c>
      <c r="F7" s="88">
        <v>10.309863999999999</v>
      </c>
      <c r="G7" s="88">
        <v>4.0431910000000002</v>
      </c>
      <c r="H7" s="88">
        <v>6.4179870000000001</v>
      </c>
      <c r="I7" s="88">
        <v>40.264802000000003</v>
      </c>
      <c r="J7" s="88">
        <v>37.612473000000001</v>
      </c>
      <c r="K7" s="88">
        <v>9.0553270000000001</v>
      </c>
      <c r="L7" s="88">
        <v>1709.7356609999999</v>
      </c>
      <c r="M7" s="88">
        <v>4.340802</v>
      </c>
      <c r="N7" s="88">
        <v>84.786942999999994</v>
      </c>
      <c r="O7" s="88">
        <v>800.85424</v>
      </c>
      <c r="P7" s="88">
        <v>21.247146000000001</v>
      </c>
      <c r="Q7" s="88">
        <v>39.314653999999997</v>
      </c>
      <c r="R7" s="83"/>
      <c r="S7" s="84" t="s">
        <v>537</v>
      </c>
    </row>
    <row r="8" spans="1:21" x14ac:dyDescent="0.2">
      <c r="B8" s="84" t="s">
        <v>340</v>
      </c>
      <c r="C8" s="88">
        <v>772.229916</v>
      </c>
      <c r="D8" s="88">
        <v>36.019224000000001</v>
      </c>
      <c r="E8" s="88">
        <v>195.53415699999999</v>
      </c>
      <c r="F8" s="88">
        <v>10.439541999999999</v>
      </c>
      <c r="G8" s="88">
        <v>4.6674699999999998</v>
      </c>
      <c r="H8" s="88">
        <v>8.4074570000000008</v>
      </c>
      <c r="I8" s="88">
        <v>43.542876999999997</v>
      </c>
      <c r="J8" s="88">
        <v>40.430115000000001</v>
      </c>
      <c r="K8" s="88">
        <v>9.3074639999999995</v>
      </c>
      <c r="L8" s="88">
        <v>1617.0937289999999</v>
      </c>
      <c r="M8" s="88">
        <v>5.6192229999999999</v>
      </c>
      <c r="N8" s="88">
        <v>40.490687999999999</v>
      </c>
      <c r="O8" s="88">
        <v>856.47980399999994</v>
      </c>
      <c r="P8" s="88">
        <v>19.941742999999999</v>
      </c>
      <c r="Q8" s="88">
        <v>39.982188999999998</v>
      </c>
      <c r="R8" s="83"/>
      <c r="S8" s="84" t="s">
        <v>538</v>
      </c>
    </row>
    <row r="9" spans="1:21" x14ac:dyDescent="0.2">
      <c r="B9" s="84" t="s">
        <v>341</v>
      </c>
      <c r="C9" s="88">
        <v>801.80585099999996</v>
      </c>
      <c r="D9" s="88">
        <v>36.087901000000002</v>
      </c>
      <c r="E9" s="88">
        <v>173.878837</v>
      </c>
      <c r="F9" s="88">
        <v>11.640164</v>
      </c>
      <c r="G9" s="88">
        <v>6.4072399999999998</v>
      </c>
      <c r="H9" s="88">
        <v>8.4739559999999994</v>
      </c>
      <c r="I9" s="88">
        <v>47.177495</v>
      </c>
      <c r="J9" s="88">
        <v>39.533462</v>
      </c>
      <c r="K9" s="88">
        <v>6.8567640000000001</v>
      </c>
      <c r="L9" s="88">
        <v>1768.0070149999999</v>
      </c>
      <c r="M9" s="88">
        <v>6.2364199999999999</v>
      </c>
      <c r="N9" s="88">
        <v>83.290356000000003</v>
      </c>
      <c r="O9" s="88">
        <v>823.214562</v>
      </c>
      <c r="P9" s="88">
        <v>40.887706000000001</v>
      </c>
      <c r="Q9" s="88">
        <v>37.234414000000001</v>
      </c>
      <c r="R9" s="83"/>
      <c r="S9" s="84" t="s">
        <v>539</v>
      </c>
    </row>
    <row r="10" spans="1:21" x14ac:dyDescent="0.2">
      <c r="B10" s="84" t="s">
        <v>342</v>
      </c>
      <c r="C10" s="88">
        <v>764.116581</v>
      </c>
      <c r="D10" s="88">
        <v>37.961922000000001</v>
      </c>
      <c r="E10" s="88">
        <v>155.53467499999999</v>
      </c>
      <c r="F10" s="88">
        <v>9.3289159999999995</v>
      </c>
      <c r="G10" s="88">
        <v>4.5368180000000002</v>
      </c>
      <c r="H10" s="88">
        <v>7.0044279999999999</v>
      </c>
      <c r="I10" s="88">
        <v>62.162081000000001</v>
      </c>
      <c r="J10" s="88">
        <v>45.622818000000002</v>
      </c>
      <c r="K10" s="88">
        <v>6.75298</v>
      </c>
      <c r="L10" s="88">
        <v>1779.948756</v>
      </c>
      <c r="M10" s="88">
        <v>8.0776470000000007</v>
      </c>
      <c r="N10" s="88">
        <v>33.787489999999998</v>
      </c>
      <c r="O10" s="88">
        <v>852.070696</v>
      </c>
      <c r="P10" s="88">
        <v>23.18038</v>
      </c>
      <c r="Q10" s="88">
        <v>37.954855999999999</v>
      </c>
      <c r="R10" s="83"/>
      <c r="S10" s="84" t="s">
        <v>540</v>
      </c>
    </row>
    <row r="11" spans="1:21" x14ac:dyDescent="0.2">
      <c r="B11" s="84" t="s">
        <v>343</v>
      </c>
      <c r="C11" s="88">
        <v>706.08986600000003</v>
      </c>
      <c r="D11" s="88">
        <v>41.050848999999999</v>
      </c>
      <c r="E11" s="88">
        <v>183.70883699999999</v>
      </c>
      <c r="F11" s="88">
        <v>16.821933999999999</v>
      </c>
      <c r="G11" s="88">
        <v>4.0352410000000001</v>
      </c>
      <c r="H11" s="88">
        <v>5.8406789999999997</v>
      </c>
      <c r="I11" s="88">
        <v>47.125546</v>
      </c>
      <c r="J11" s="88">
        <v>40.970554999999997</v>
      </c>
      <c r="K11" s="88">
        <v>4.8868520000000002</v>
      </c>
      <c r="L11" s="88">
        <v>1729.416187</v>
      </c>
      <c r="M11" s="88">
        <v>9.0312909999999995</v>
      </c>
      <c r="N11" s="88">
        <v>28.58287</v>
      </c>
      <c r="O11" s="88">
        <v>851.974332</v>
      </c>
      <c r="P11" s="88">
        <v>19.146267000000002</v>
      </c>
      <c r="Q11" s="88">
        <v>35.340105999999999</v>
      </c>
      <c r="R11" s="83"/>
      <c r="S11" s="84" t="s">
        <v>541</v>
      </c>
    </row>
    <row r="12" spans="1:21" x14ac:dyDescent="0.2">
      <c r="B12" s="84" t="s">
        <v>344</v>
      </c>
      <c r="C12" s="88">
        <v>1551.758928</v>
      </c>
      <c r="D12" s="88">
        <v>45.026043000000001</v>
      </c>
      <c r="E12" s="88">
        <v>164.83698899999999</v>
      </c>
      <c r="F12" s="88">
        <v>9.0167190000000002</v>
      </c>
      <c r="G12" s="88">
        <v>3.4271699999999998</v>
      </c>
      <c r="H12" s="88">
        <v>5.6688679999999998</v>
      </c>
      <c r="I12" s="88">
        <v>48.522087999999997</v>
      </c>
      <c r="J12" s="88">
        <v>32.801408000000002</v>
      </c>
      <c r="K12" s="88">
        <v>5.3667400000000001</v>
      </c>
      <c r="L12" s="88">
        <v>1841.86583</v>
      </c>
      <c r="M12" s="88">
        <v>7.3585450000000003</v>
      </c>
      <c r="N12" s="88">
        <v>42.788387999999998</v>
      </c>
      <c r="O12" s="88">
        <v>865.21468600000003</v>
      </c>
      <c r="P12" s="88">
        <v>16.381723999999998</v>
      </c>
      <c r="Q12" s="88">
        <v>34.102789000000001</v>
      </c>
      <c r="R12" s="83"/>
      <c r="S12" s="84" t="s">
        <v>542</v>
      </c>
    </row>
    <row r="13" spans="1:21" x14ac:dyDescent="0.2">
      <c r="B13" s="84" t="s">
        <v>345</v>
      </c>
      <c r="C13" s="88">
        <v>626.95057899999995</v>
      </c>
      <c r="D13" s="88">
        <v>28.304513</v>
      </c>
      <c r="E13" s="88">
        <v>113.232935</v>
      </c>
      <c r="F13" s="88">
        <v>6.485385</v>
      </c>
      <c r="G13" s="88">
        <v>3.1692070000000001</v>
      </c>
      <c r="H13" s="88">
        <v>3.9337939999999998</v>
      </c>
      <c r="I13" s="88">
        <v>42.084155000000003</v>
      </c>
      <c r="J13" s="88">
        <v>35.935898999999999</v>
      </c>
      <c r="K13" s="88">
        <v>4.2767179999999998</v>
      </c>
      <c r="L13" s="88">
        <v>1352.1957199999999</v>
      </c>
      <c r="M13" s="88">
        <v>3.4357880000000001</v>
      </c>
      <c r="N13" s="88">
        <v>38.424154999999999</v>
      </c>
      <c r="O13" s="88">
        <v>572.64816800000006</v>
      </c>
      <c r="P13" s="88">
        <v>11.808908000000001</v>
      </c>
      <c r="Q13" s="88">
        <v>25.700983999999998</v>
      </c>
      <c r="R13" s="83"/>
      <c r="S13" s="84" t="s">
        <v>543</v>
      </c>
    </row>
    <row r="14" spans="1:21" x14ac:dyDescent="0.2">
      <c r="B14" s="84" t="s">
        <v>346</v>
      </c>
      <c r="C14" s="88">
        <v>739.77990699999998</v>
      </c>
      <c r="D14" s="88">
        <v>39.517774000000003</v>
      </c>
      <c r="E14" s="88">
        <v>134.26168699999999</v>
      </c>
      <c r="F14" s="88">
        <v>8.5115169999999996</v>
      </c>
      <c r="G14" s="88">
        <v>7.5370509999999999</v>
      </c>
      <c r="H14" s="88">
        <v>4.5456260000000004</v>
      </c>
      <c r="I14" s="88">
        <v>42.845269000000002</v>
      </c>
      <c r="J14" s="88">
        <v>45.319916999999997</v>
      </c>
      <c r="K14" s="88">
        <v>5.3215170000000001</v>
      </c>
      <c r="L14" s="88">
        <v>1798.4705650000001</v>
      </c>
      <c r="M14" s="88">
        <v>3.5271560000000002</v>
      </c>
      <c r="N14" s="88">
        <v>47.336303000000001</v>
      </c>
      <c r="O14" s="88">
        <v>801.92664200000002</v>
      </c>
      <c r="P14" s="88">
        <v>22.379199</v>
      </c>
      <c r="Q14" s="88">
        <v>33.278968999999996</v>
      </c>
      <c r="R14" s="83"/>
      <c r="S14" s="84" t="s">
        <v>544</v>
      </c>
    </row>
    <row r="15" spans="1:21" x14ac:dyDescent="0.2">
      <c r="B15" s="84" t="s">
        <v>347</v>
      </c>
      <c r="C15" s="88">
        <v>854.06997699999999</v>
      </c>
      <c r="D15" s="88">
        <v>46.199851000000002</v>
      </c>
      <c r="E15" s="88">
        <v>187.38897900000001</v>
      </c>
      <c r="F15" s="88">
        <v>9.420731</v>
      </c>
      <c r="G15" s="88">
        <v>6.2275859999999996</v>
      </c>
      <c r="H15" s="88">
        <v>8.2945770000000003</v>
      </c>
      <c r="I15" s="88">
        <v>56.905293999999998</v>
      </c>
      <c r="J15" s="88">
        <v>51.434350000000002</v>
      </c>
      <c r="K15" s="88">
        <v>6.6374380000000004</v>
      </c>
      <c r="L15" s="88">
        <v>1901.3659230000001</v>
      </c>
      <c r="M15" s="88">
        <v>6.613702</v>
      </c>
      <c r="N15" s="88">
        <v>29.056628</v>
      </c>
      <c r="O15" s="88">
        <v>881.51436000000001</v>
      </c>
      <c r="P15" s="88">
        <v>19.953928999999999</v>
      </c>
      <c r="Q15" s="88">
        <v>41.218890999999999</v>
      </c>
      <c r="R15" s="83"/>
      <c r="S15" s="84" t="s">
        <v>545</v>
      </c>
    </row>
    <row r="16" spans="1:21" x14ac:dyDescent="0.2">
      <c r="B16" s="84" t="s">
        <v>348</v>
      </c>
      <c r="C16" s="88">
        <v>914.62147400000003</v>
      </c>
      <c r="D16" s="88">
        <v>46.594079000000001</v>
      </c>
      <c r="E16" s="88">
        <v>155.581219</v>
      </c>
      <c r="F16" s="88">
        <v>8.1108569999999993</v>
      </c>
      <c r="G16" s="88">
        <v>9.6247279999999993</v>
      </c>
      <c r="H16" s="88">
        <v>7.3399260000000002</v>
      </c>
      <c r="I16" s="88">
        <v>54.138559000000001</v>
      </c>
      <c r="J16" s="88">
        <v>41.936380999999997</v>
      </c>
      <c r="K16" s="88">
        <v>7.9249010000000002</v>
      </c>
      <c r="L16" s="88">
        <v>1848.4440810000001</v>
      </c>
      <c r="M16" s="88">
        <v>8.1737780000000004</v>
      </c>
      <c r="N16" s="88">
        <v>23.134008999999999</v>
      </c>
      <c r="O16" s="88">
        <v>785.29412100000002</v>
      </c>
      <c r="P16" s="88">
        <v>17.007579</v>
      </c>
      <c r="Q16" s="88">
        <v>35.857033999999999</v>
      </c>
      <c r="R16" s="83"/>
      <c r="S16" s="84" t="s">
        <v>546</v>
      </c>
    </row>
    <row r="17" spans="1:19" x14ac:dyDescent="0.2">
      <c r="B17" s="84" t="s">
        <v>349</v>
      </c>
      <c r="C17" s="88">
        <v>570.76137200000005</v>
      </c>
      <c r="D17" s="88">
        <v>26.674581</v>
      </c>
      <c r="E17" s="88">
        <v>172.39062699999999</v>
      </c>
      <c r="F17" s="88">
        <v>21.312957999999998</v>
      </c>
      <c r="G17" s="88">
        <v>4.246893</v>
      </c>
      <c r="H17" s="88">
        <v>6.2822889999999996</v>
      </c>
      <c r="I17" s="88">
        <v>38.069493000000001</v>
      </c>
      <c r="J17" s="88">
        <v>27.808453</v>
      </c>
      <c r="K17" s="88">
        <v>5.8367740000000001</v>
      </c>
      <c r="L17" s="88">
        <v>1520.3638579999999</v>
      </c>
      <c r="M17" s="88">
        <v>3.738858</v>
      </c>
      <c r="N17" s="88">
        <v>33.119748000000001</v>
      </c>
      <c r="O17" s="88">
        <v>642.74316699999997</v>
      </c>
      <c r="P17" s="88">
        <v>17.388672</v>
      </c>
      <c r="Q17" s="88">
        <v>23.118905999999999</v>
      </c>
      <c r="R17" s="83"/>
      <c r="S17" s="84" t="s">
        <v>547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2025</v>
      </c>
      <c r="B19" s="84" t="s">
        <v>338</v>
      </c>
      <c r="C19" s="88">
        <v>1387.5319959999999</v>
      </c>
      <c r="D19" s="88">
        <v>42.847641000000003</v>
      </c>
      <c r="E19" s="88">
        <v>189.762889</v>
      </c>
      <c r="F19" s="88">
        <v>7.5008359999999996</v>
      </c>
      <c r="G19" s="88">
        <v>3.7181320000000002</v>
      </c>
      <c r="H19" s="88">
        <v>5.5501480000000001</v>
      </c>
      <c r="I19" s="88">
        <v>61.372746999999997</v>
      </c>
      <c r="J19" s="88">
        <v>41.976658</v>
      </c>
      <c r="K19" s="88">
        <v>6.4655189999999996</v>
      </c>
      <c r="L19" s="88">
        <v>1726.854433</v>
      </c>
      <c r="M19" s="88">
        <v>9.9472050000000003</v>
      </c>
      <c r="N19" s="88">
        <v>26.719974000000001</v>
      </c>
      <c r="O19" s="88">
        <v>818.36967100000004</v>
      </c>
      <c r="P19" s="88">
        <v>17.160271000000002</v>
      </c>
      <c r="Q19" s="88">
        <v>38.967208999999997</v>
      </c>
      <c r="R19" s="87">
        <v>2025</v>
      </c>
      <c r="S19" s="84" t="s">
        <v>536</v>
      </c>
    </row>
    <row r="20" spans="1:19" x14ac:dyDescent="0.2">
      <c r="B20" s="84" t="s">
        <v>339</v>
      </c>
      <c r="C20" s="88">
        <v>1288.217932</v>
      </c>
      <c r="D20" s="88">
        <v>38.562488999999999</v>
      </c>
      <c r="E20" s="88">
        <v>189.237494</v>
      </c>
      <c r="F20" s="88">
        <v>10.421027</v>
      </c>
      <c r="G20" s="88">
        <v>6.1488430000000003</v>
      </c>
      <c r="H20" s="88">
        <v>6.0919350000000003</v>
      </c>
      <c r="I20" s="88">
        <v>43.61645</v>
      </c>
      <c r="J20" s="88">
        <v>40.837397000000003</v>
      </c>
      <c r="K20" s="88">
        <v>8.1242570000000001</v>
      </c>
      <c r="L20" s="88">
        <v>1817.5157770000001</v>
      </c>
      <c r="M20" s="88">
        <v>4.2917750000000003</v>
      </c>
      <c r="N20" s="88">
        <v>25.512720000000002</v>
      </c>
      <c r="O20" s="88">
        <v>822.79001400000004</v>
      </c>
      <c r="P20" s="88">
        <v>18.239227</v>
      </c>
      <c r="Q20" s="88">
        <v>37.464868000000003</v>
      </c>
      <c r="R20" s="83"/>
      <c r="S20" s="84" t="s">
        <v>537</v>
      </c>
    </row>
    <row r="21" spans="1:19" x14ac:dyDescent="0.2">
      <c r="B21" s="84" t="s">
        <v>340</v>
      </c>
      <c r="C21" s="88">
        <v>745.44054600000004</v>
      </c>
      <c r="D21" s="88">
        <v>38.908639000000001</v>
      </c>
      <c r="E21" s="88">
        <v>132.45201499999999</v>
      </c>
      <c r="F21" s="88">
        <v>8.0980480000000004</v>
      </c>
      <c r="G21" s="88">
        <v>6.3317459999999999</v>
      </c>
      <c r="H21" s="88">
        <v>7.111599</v>
      </c>
      <c r="I21" s="88">
        <v>50.039472000000004</v>
      </c>
      <c r="J21" s="88">
        <v>42.177081000000001</v>
      </c>
      <c r="K21" s="88">
        <v>6.6605720000000002</v>
      </c>
      <c r="L21" s="88">
        <v>1824.4613750000001</v>
      </c>
      <c r="M21" s="88">
        <v>5.1518949999999997</v>
      </c>
      <c r="N21" s="88">
        <v>22.168022000000001</v>
      </c>
      <c r="O21" s="88">
        <v>849.290256</v>
      </c>
      <c r="P21" s="88">
        <v>21.460201999999999</v>
      </c>
      <c r="Q21" s="88">
        <v>54.340119000000001</v>
      </c>
      <c r="R21" s="83"/>
      <c r="S21" s="84" t="s">
        <v>538</v>
      </c>
    </row>
    <row r="22" spans="1:19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539</v>
      </c>
    </row>
    <row r="23" spans="1:19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540</v>
      </c>
    </row>
    <row r="24" spans="1:19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541</v>
      </c>
    </row>
    <row r="25" spans="1:19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542</v>
      </c>
    </row>
    <row r="26" spans="1:19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543</v>
      </c>
    </row>
    <row r="27" spans="1:19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544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545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546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547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558</v>
      </c>
      <c r="D31" s="86" t="s">
        <v>165</v>
      </c>
      <c r="E31" s="86" t="s">
        <v>559</v>
      </c>
      <c r="F31" s="86" t="s">
        <v>167</v>
      </c>
      <c r="G31" s="86" t="s">
        <v>560</v>
      </c>
      <c r="H31" s="86" t="s">
        <v>561</v>
      </c>
      <c r="I31" s="86" t="s">
        <v>562</v>
      </c>
      <c r="J31" s="86" t="s">
        <v>563</v>
      </c>
      <c r="K31" s="86" t="s">
        <v>564</v>
      </c>
      <c r="L31" s="86" t="s">
        <v>565</v>
      </c>
      <c r="M31" s="86" t="s">
        <v>173</v>
      </c>
      <c r="N31" s="86" t="s">
        <v>566</v>
      </c>
      <c r="O31" s="86" t="s">
        <v>567</v>
      </c>
      <c r="P31" s="86" t="s">
        <v>568</v>
      </c>
      <c r="Q31" s="86" t="s">
        <v>569</v>
      </c>
      <c r="R31" s="199" t="s">
        <v>533</v>
      </c>
      <c r="S31" s="199" t="s">
        <v>520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5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663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533</v>
      </c>
      <c r="S35" s="199" t="s">
        <v>520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699</v>
      </c>
      <c r="L36" s="86" t="s">
        <v>702</v>
      </c>
      <c r="M36" s="86" t="s">
        <v>186</v>
      </c>
      <c r="N36" s="86" t="s">
        <v>187</v>
      </c>
      <c r="O36" s="86" t="s">
        <v>188</v>
      </c>
      <c r="P36" s="86" t="s">
        <v>623</v>
      </c>
      <c r="Q36" s="86" t="s">
        <v>624</v>
      </c>
      <c r="R36" s="200"/>
      <c r="S36" s="200"/>
    </row>
    <row r="37" spans="1:19" ht="9" customHeight="1" x14ac:dyDescent="0.2">
      <c r="A37" s="87">
        <v>2024</v>
      </c>
      <c r="B37" s="84" t="s">
        <v>338</v>
      </c>
      <c r="C37" s="88">
        <v>40.663167000000001</v>
      </c>
      <c r="D37" s="88">
        <v>295.65448600000002</v>
      </c>
      <c r="E37" s="88">
        <v>3.1829399999999999</v>
      </c>
      <c r="F37" s="88">
        <v>9.2829370000000004</v>
      </c>
      <c r="G37" s="88">
        <v>9.5815490000000008</v>
      </c>
      <c r="H37" s="88">
        <v>3.788173</v>
      </c>
      <c r="I37" s="88">
        <v>190.62177299999999</v>
      </c>
      <c r="J37" s="88">
        <v>87.330279000000004</v>
      </c>
      <c r="K37" s="88">
        <v>302.30083800000006</v>
      </c>
      <c r="L37" s="88">
        <v>60.062204000000001</v>
      </c>
      <c r="M37" s="88">
        <v>45.641939000000001</v>
      </c>
      <c r="N37" s="88">
        <v>73.598881000000006</v>
      </c>
      <c r="O37" s="88">
        <v>43.221778</v>
      </c>
      <c r="P37" s="89">
        <v>1756.0538989999998</v>
      </c>
      <c r="Q37" s="89">
        <v>1453.7530609999997</v>
      </c>
      <c r="R37" s="87">
        <v>2024</v>
      </c>
      <c r="S37" s="84" t="s">
        <v>536</v>
      </c>
    </row>
    <row r="38" spans="1:19" ht="9" customHeight="1" x14ac:dyDescent="0.2">
      <c r="B38" s="84" t="s">
        <v>339</v>
      </c>
      <c r="C38" s="88">
        <v>38.602342999999998</v>
      </c>
      <c r="D38" s="88">
        <v>298.99740400000002</v>
      </c>
      <c r="E38" s="88">
        <v>6.1459780000000004</v>
      </c>
      <c r="F38" s="88">
        <v>8.2972300000000008</v>
      </c>
      <c r="G38" s="88">
        <v>11.056975</v>
      </c>
      <c r="H38" s="88">
        <v>2.6811509999999998</v>
      </c>
      <c r="I38" s="88">
        <v>199.05657299999999</v>
      </c>
      <c r="J38" s="88">
        <v>100.788141</v>
      </c>
      <c r="K38" s="88">
        <v>372.58456700000005</v>
      </c>
      <c r="L38" s="88">
        <v>58.765360000000001</v>
      </c>
      <c r="M38" s="88">
        <v>52.643759000000003</v>
      </c>
      <c r="N38" s="88">
        <v>91.217202999999998</v>
      </c>
      <c r="O38" s="88">
        <v>40.536163999999999</v>
      </c>
      <c r="P38" s="89">
        <v>1857.9049789999988</v>
      </c>
      <c r="Q38" s="89">
        <v>1485.3204119999989</v>
      </c>
      <c r="R38" s="83"/>
      <c r="S38" s="84" t="s">
        <v>537</v>
      </c>
    </row>
    <row r="39" spans="1:19" ht="9" customHeight="1" x14ac:dyDescent="0.2">
      <c r="B39" s="84" t="s">
        <v>340</v>
      </c>
      <c r="C39" s="88">
        <v>34.090722999999997</v>
      </c>
      <c r="D39" s="88">
        <v>319.22209099999998</v>
      </c>
      <c r="E39" s="88">
        <v>5.7798340000000001</v>
      </c>
      <c r="F39" s="88">
        <v>11.857085</v>
      </c>
      <c r="G39" s="88">
        <v>11.832126000000001</v>
      </c>
      <c r="H39" s="88">
        <v>3.7614010000000002</v>
      </c>
      <c r="I39" s="88">
        <v>239.55820499999999</v>
      </c>
      <c r="J39" s="88">
        <v>125.669721</v>
      </c>
      <c r="K39" s="88">
        <v>303.8752370000002</v>
      </c>
      <c r="L39" s="88">
        <v>55.609712999999999</v>
      </c>
      <c r="M39" s="88">
        <v>51.271957</v>
      </c>
      <c r="N39" s="88">
        <v>78.586721999999995</v>
      </c>
      <c r="O39" s="88">
        <v>34.254568999999996</v>
      </c>
      <c r="P39" s="89">
        <v>2116.7297900000008</v>
      </c>
      <c r="Q39" s="89">
        <v>1812.8545530000008</v>
      </c>
      <c r="R39" s="83"/>
      <c r="S39" s="84" t="s">
        <v>538</v>
      </c>
    </row>
    <row r="40" spans="1:19" ht="9" customHeight="1" x14ac:dyDescent="0.2">
      <c r="B40" s="84" t="s">
        <v>341</v>
      </c>
      <c r="C40" s="88">
        <v>36.459876000000001</v>
      </c>
      <c r="D40" s="88">
        <v>323.67417599999999</v>
      </c>
      <c r="E40" s="88">
        <v>11.10073</v>
      </c>
      <c r="F40" s="88">
        <v>6.5428509999999998</v>
      </c>
      <c r="G40" s="88">
        <v>11.223227</v>
      </c>
      <c r="H40" s="88">
        <v>7.9392800000000001</v>
      </c>
      <c r="I40" s="88">
        <v>246.46494100000001</v>
      </c>
      <c r="J40" s="88">
        <v>99.981640999999996</v>
      </c>
      <c r="K40" s="88">
        <v>309.18115800000027</v>
      </c>
      <c r="L40" s="88">
        <v>61.866124999999997</v>
      </c>
      <c r="M40" s="88">
        <v>46.084277999999998</v>
      </c>
      <c r="N40" s="88">
        <v>89.677677000000003</v>
      </c>
      <c r="O40" s="88">
        <v>45.163238999999997</v>
      </c>
      <c r="P40" s="89">
        <v>1988.0136529999993</v>
      </c>
      <c r="Q40" s="89">
        <v>1678.832494999999</v>
      </c>
      <c r="R40" s="83"/>
      <c r="S40" s="84" t="s">
        <v>539</v>
      </c>
    </row>
    <row r="41" spans="1:19" s="90" customFormat="1" ht="9" customHeight="1" x14ac:dyDescent="0.2">
      <c r="A41" s="83"/>
      <c r="B41" s="84" t="s">
        <v>342</v>
      </c>
      <c r="C41" s="88">
        <v>36.438361999999998</v>
      </c>
      <c r="D41" s="88">
        <v>299.10910699999999</v>
      </c>
      <c r="E41" s="88">
        <v>5.9124559999999997</v>
      </c>
      <c r="F41" s="88">
        <v>6.6063660000000004</v>
      </c>
      <c r="G41" s="88">
        <v>10.744204999999999</v>
      </c>
      <c r="H41" s="88">
        <v>3.0414539999999999</v>
      </c>
      <c r="I41" s="88">
        <v>276.60662100000002</v>
      </c>
      <c r="J41" s="88">
        <v>108.65114699999999</v>
      </c>
      <c r="K41" s="88">
        <v>327.01088699999929</v>
      </c>
      <c r="L41" s="88">
        <v>61.863557999999998</v>
      </c>
      <c r="M41" s="88">
        <v>49.059190000000001</v>
      </c>
      <c r="N41" s="88">
        <v>121.901735</v>
      </c>
      <c r="O41" s="88">
        <v>52.019139000000003</v>
      </c>
      <c r="P41" s="89">
        <v>1980.8987229999991</v>
      </c>
      <c r="Q41" s="89">
        <v>1653.8878359999997</v>
      </c>
      <c r="R41" s="83"/>
      <c r="S41" s="84" t="s">
        <v>540</v>
      </c>
    </row>
    <row r="42" spans="1:19" ht="9" customHeight="1" x14ac:dyDescent="0.2">
      <c r="B42" s="84" t="s">
        <v>343</v>
      </c>
      <c r="C42" s="88">
        <v>32.579428999999998</v>
      </c>
      <c r="D42" s="88">
        <v>301.91212400000001</v>
      </c>
      <c r="E42" s="88">
        <v>7.9460430000000004</v>
      </c>
      <c r="F42" s="88">
        <v>9.1199770000000004</v>
      </c>
      <c r="G42" s="88">
        <v>11.066236</v>
      </c>
      <c r="H42" s="88">
        <v>3.2967430000000002</v>
      </c>
      <c r="I42" s="88">
        <v>260.52048500000001</v>
      </c>
      <c r="J42" s="88">
        <v>98.401554000000004</v>
      </c>
      <c r="K42" s="88">
        <v>269.36166699999978</v>
      </c>
      <c r="L42" s="88">
        <v>55.402403999999997</v>
      </c>
      <c r="M42" s="88">
        <v>45.541497999999997</v>
      </c>
      <c r="N42" s="88">
        <v>94.651775000000001</v>
      </c>
      <c r="O42" s="88">
        <v>47.077862000000003</v>
      </c>
      <c r="P42" s="89">
        <v>1872.1246810000002</v>
      </c>
      <c r="Q42" s="89">
        <v>1602.7630140000006</v>
      </c>
      <c r="R42" s="83"/>
      <c r="S42" s="84" t="s">
        <v>541</v>
      </c>
    </row>
    <row r="43" spans="1:19" ht="9" customHeight="1" x14ac:dyDescent="0.2">
      <c r="B43" s="84" t="s">
        <v>344</v>
      </c>
      <c r="C43" s="88">
        <v>32.772112</v>
      </c>
      <c r="D43" s="88">
        <v>285.54221999999999</v>
      </c>
      <c r="E43" s="88">
        <v>2.6554199999999999</v>
      </c>
      <c r="F43" s="88">
        <v>8.6788209999999992</v>
      </c>
      <c r="G43" s="88">
        <v>12.443014</v>
      </c>
      <c r="H43" s="88">
        <v>4.1930240000000003</v>
      </c>
      <c r="I43" s="88">
        <v>232.80015</v>
      </c>
      <c r="J43" s="88">
        <v>110.059028</v>
      </c>
      <c r="K43" s="88">
        <v>315.74555399999974</v>
      </c>
      <c r="L43" s="88">
        <v>56.503725000000003</v>
      </c>
      <c r="M43" s="88">
        <v>46.523716</v>
      </c>
      <c r="N43" s="88">
        <v>92.798562000000004</v>
      </c>
      <c r="O43" s="88">
        <v>42.758107000000003</v>
      </c>
      <c r="P43" s="89">
        <v>2291.0031700000004</v>
      </c>
      <c r="Q43" s="89">
        <v>1975.2576160000008</v>
      </c>
      <c r="R43" s="83"/>
      <c r="S43" s="84" t="s">
        <v>542</v>
      </c>
    </row>
    <row r="44" spans="1:19" ht="9" customHeight="1" x14ac:dyDescent="0.2">
      <c r="B44" s="84" t="s">
        <v>345</v>
      </c>
      <c r="C44" s="88">
        <v>42.396365000000003</v>
      </c>
      <c r="D44" s="88">
        <v>177.15685199999999</v>
      </c>
      <c r="E44" s="88">
        <v>2.965401</v>
      </c>
      <c r="F44" s="88">
        <v>6.4985929999999996</v>
      </c>
      <c r="G44" s="88">
        <v>7.3985880000000002</v>
      </c>
      <c r="H44" s="88">
        <v>4.5085790000000001</v>
      </c>
      <c r="I44" s="88">
        <v>215.99406200000001</v>
      </c>
      <c r="J44" s="88">
        <v>66.976855</v>
      </c>
      <c r="K44" s="88">
        <v>215.04599099999982</v>
      </c>
      <c r="L44" s="88">
        <v>47.362662</v>
      </c>
      <c r="M44" s="88">
        <v>30.911062999999999</v>
      </c>
      <c r="N44" s="88">
        <v>77.653943999999996</v>
      </c>
      <c r="O44" s="88">
        <v>53.651688</v>
      </c>
      <c r="P44" s="89">
        <v>1580.8544660000002</v>
      </c>
      <c r="Q44" s="89">
        <v>1365.8084750000005</v>
      </c>
      <c r="R44" s="83"/>
      <c r="S44" s="84" t="s">
        <v>543</v>
      </c>
    </row>
    <row r="45" spans="1:19" ht="9" customHeight="1" x14ac:dyDescent="0.2">
      <c r="B45" s="84" t="s">
        <v>346</v>
      </c>
      <c r="C45" s="88">
        <v>47.134647000000001</v>
      </c>
      <c r="D45" s="88">
        <v>291.20950699999997</v>
      </c>
      <c r="E45" s="88">
        <v>3.0939410000000001</v>
      </c>
      <c r="F45" s="88">
        <v>6.3763129999999997</v>
      </c>
      <c r="G45" s="88">
        <v>11.131435</v>
      </c>
      <c r="H45" s="88">
        <v>3.4138169999999999</v>
      </c>
      <c r="I45" s="88">
        <v>272.28364199999999</v>
      </c>
      <c r="J45" s="88">
        <v>99.607339999999994</v>
      </c>
      <c r="K45" s="88">
        <v>303.59463899999975</v>
      </c>
      <c r="L45" s="88">
        <v>59.678274000000002</v>
      </c>
      <c r="M45" s="88">
        <v>49.477927000000001</v>
      </c>
      <c r="N45" s="88">
        <v>104.745301</v>
      </c>
      <c r="O45" s="88">
        <v>46.205038000000002</v>
      </c>
      <c r="P45" s="89">
        <v>1701.849126000001</v>
      </c>
      <c r="Q45" s="89">
        <v>1398.2544870000013</v>
      </c>
      <c r="R45" s="83"/>
      <c r="S45" s="84" t="s">
        <v>544</v>
      </c>
    </row>
    <row r="46" spans="1:19" ht="9" customHeight="1" x14ac:dyDescent="0.2">
      <c r="B46" s="84" t="s">
        <v>347</v>
      </c>
      <c r="C46" s="88">
        <v>31.227184000000001</v>
      </c>
      <c r="D46" s="88">
        <v>343.97324600000002</v>
      </c>
      <c r="E46" s="88">
        <v>7.4685360000000003</v>
      </c>
      <c r="F46" s="88">
        <v>6.6136780000000002</v>
      </c>
      <c r="G46" s="88">
        <v>14.176304999999999</v>
      </c>
      <c r="H46" s="88">
        <v>4.6458009999999996</v>
      </c>
      <c r="I46" s="88">
        <v>263.05906299999998</v>
      </c>
      <c r="J46" s="88">
        <v>98.281811000000005</v>
      </c>
      <c r="K46" s="88">
        <v>294.26998399999968</v>
      </c>
      <c r="L46" s="88">
        <v>62.385412000000002</v>
      </c>
      <c r="M46" s="88">
        <v>55.838419999999999</v>
      </c>
      <c r="N46" s="88">
        <v>104.4273</v>
      </c>
      <c r="O46" s="88">
        <v>39.423496</v>
      </c>
      <c r="P46" s="89">
        <v>2202.6770669999983</v>
      </c>
      <c r="Q46" s="89">
        <v>1908.4070829999982</v>
      </c>
      <c r="R46" s="83"/>
      <c r="S46" s="84" t="s">
        <v>545</v>
      </c>
    </row>
    <row r="47" spans="1:19" ht="9" customHeight="1" x14ac:dyDescent="0.2">
      <c r="B47" s="84" t="s">
        <v>348</v>
      </c>
      <c r="C47" s="88">
        <v>50.463743999999998</v>
      </c>
      <c r="D47" s="88">
        <v>346.81576799999999</v>
      </c>
      <c r="E47" s="88">
        <v>4.5412530000000002</v>
      </c>
      <c r="F47" s="88">
        <v>5.4503440000000003</v>
      </c>
      <c r="G47" s="88">
        <v>10.924346</v>
      </c>
      <c r="H47" s="88">
        <v>3.814756</v>
      </c>
      <c r="I47" s="88">
        <v>224.713663</v>
      </c>
      <c r="J47" s="88">
        <v>112.425889</v>
      </c>
      <c r="K47" s="88">
        <v>292.93068399999947</v>
      </c>
      <c r="L47" s="88">
        <v>55.530892999999999</v>
      </c>
      <c r="M47" s="88">
        <v>49.085151000000003</v>
      </c>
      <c r="N47" s="88">
        <v>92.697821000000005</v>
      </c>
      <c r="O47" s="88">
        <v>50.750574999999998</v>
      </c>
      <c r="P47" s="89">
        <v>1831.2443409999994</v>
      </c>
      <c r="Q47" s="89">
        <v>1538.3136569999997</v>
      </c>
      <c r="R47" s="83"/>
      <c r="S47" s="84" t="s">
        <v>546</v>
      </c>
    </row>
    <row r="48" spans="1:19" ht="9" customHeight="1" x14ac:dyDescent="0.2">
      <c r="B48" s="84" t="s">
        <v>349</v>
      </c>
      <c r="C48" s="88">
        <v>49.072577000000003</v>
      </c>
      <c r="D48" s="88">
        <v>279.38828000000001</v>
      </c>
      <c r="E48" s="88">
        <v>7.2316269999999996</v>
      </c>
      <c r="F48" s="88">
        <v>5.5309359999999996</v>
      </c>
      <c r="G48" s="88">
        <v>9.5973410000000001</v>
      </c>
      <c r="H48" s="88">
        <v>3.1981899999999999</v>
      </c>
      <c r="I48" s="88">
        <v>219.275711</v>
      </c>
      <c r="J48" s="88">
        <v>76.391031999999996</v>
      </c>
      <c r="K48" s="88">
        <v>305.6837709999993</v>
      </c>
      <c r="L48" s="88">
        <v>40.723711000000002</v>
      </c>
      <c r="M48" s="88">
        <v>38.629001000000002</v>
      </c>
      <c r="N48" s="88">
        <v>61.534714000000001</v>
      </c>
      <c r="O48" s="88">
        <v>48.971240999999999</v>
      </c>
      <c r="P48" s="89">
        <v>1706.5689499999992</v>
      </c>
      <c r="Q48" s="89">
        <v>1400.8851790000001</v>
      </c>
      <c r="R48" s="83"/>
      <c r="S48" s="84" t="s">
        <v>547</v>
      </c>
    </row>
    <row r="49" spans="1:19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2">
      <c r="A50" s="87">
        <v>2025</v>
      </c>
      <c r="B50" s="84" t="s">
        <v>338</v>
      </c>
      <c r="C50" s="88">
        <v>49.059966000000003</v>
      </c>
      <c r="D50" s="88">
        <v>291.617594</v>
      </c>
      <c r="E50" s="88">
        <v>3.212132</v>
      </c>
      <c r="F50" s="88">
        <v>5.8029419999999998</v>
      </c>
      <c r="G50" s="88">
        <v>10.497366</v>
      </c>
      <c r="H50" s="88">
        <v>3.6955239999999998</v>
      </c>
      <c r="I50" s="88">
        <v>239.42215300000001</v>
      </c>
      <c r="J50" s="88">
        <v>93.593226999999999</v>
      </c>
      <c r="K50" s="88">
        <v>301.11369099999996</v>
      </c>
      <c r="L50" s="88">
        <v>56.045471999999997</v>
      </c>
      <c r="M50" s="88">
        <v>40.543016000000001</v>
      </c>
      <c r="N50" s="88">
        <v>86.574960000000004</v>
      </c>
      <c r="O50" s="88">
        <v>31.931598999999999</v>
      </c>
      <c r="P50" s="89">
        <v>1773.0009910000003</v>
      </c>
      <c r="Q50" s="89">
        <v>1471.8873000000003</v>
      </c>
      <c r="R50" s="87">
        <v>2025</v>
      </c>
      <c r="S50" s="84" t="s">
        <v>536</v>
      </c>
    </row>
    <row r="51" spans="1:19" x14ac:dyDescent="0.2">
      <c r="B51" s="84" t="s">
        <v>339</v>
      </c>
      <c r="C51" s="88">
        <v>66.880761000000007</v>
      </c>
      <c r="D51" s="88">
        <v>294.072903</v>
      </c>
      <c r="E51" s="88">
        <v>9.0567759999999993</v>
      </c>
      <c r="F51" s="88">
        <v>5.5876619999999999</v>
      </c>
      <c r="G51" s="88">
        <v>9.9028650000000003</v>
      </c>
      <c r="H51" s="88">
        <v>4.2815079999999996</v>
      </c>
      <c r="I51" s="88">
        <v>240.27731</v>
      </c>
      <c r="J51" s="88">
        <v>119.64532800000001</v>
      </c>
      <c r="K51" s="88">
        <v>328.30479499999927</v>
      </c>
      <c r="L51" s="88">
        <v>55.833292999999998</v>
      </c>
      <c r="M51" s="88">
        <v>50.585149000000001</v>
      </c>
      <c r="N51" s="88">
        <v>90.586181999999994</v>
      </c>
      <c r="O51" s="88">
        <v>36.796723</v>
      </c>
      <c r="P51" s="89">
        <v>1942.9941179999987</v>
      </c>
      <c r="Q51" s="89">
        <v>1614.6893229999996</v>
      </c>
      <c r="R51" s="83"/>
      <c r="S51" s="84" t="s">
        <v>537</v>
      </c>
    </row>
    <row r="52" spans="1:19" x14ac:dyDescent="0.2">
      <c r="B52" s="84" t="s">
        <v>340</v>
      </c>
      <c r="C52" s="88">
        <v>37.321061999999998</v>
      </c>
      <c r="D52" s="88">
        <v>326.45222100000001</v>
      </c>
      <c r="E52" s="88">
        <v>3.2979759999999998</v>
      </c>
      <c r="F52" s="88">
        <v>7.1937220000000002</v>
      </c>
      <c r="G52" s="88">
        <v>10.838120999999999</v>
      </c>
      <c r="H52" s="88">
        <v>6.7759150000000004</v>
      </c>
      <c r="I52" s="88">
        <v>248.48719500000001</v>
      </c>
      <c r="J52" s="88">
        <v>117.87745099999999</v>
      </c>
      <c r="K52" s="88">
        <v>283.94085799999993</v>
      </c>
      <c r="L52" s="88">
        <v>56.335464999999999</v>
      </c>
      <c r="M52" s="88">
        <v>50.117396999999997</v>
      </c>
      <c r="N52" s="88">
        <v>95.869375000000005</v>
      </c>
      <c r="O52" s="88">
        <v>37.198951000000001</v>
      </c>
      <c r="P52" s="89">
        <v>2011.9640669999987</v>
      </c>
      <c r="Q52" s="89">
        <v>1728.0232089999988</v>
      </c>
      <c r="R52" s="83"/>
      <c r="S52" s="84" t="s">
        <v>538</v>
      </c>
    </row>
    <row r="53" spans="1:19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539</v>
      </c>
    </row>
    <row r="54" spans="1:19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540</v>
      </c>
    </row>
    <row r="55" spans="1:19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541</v>
      </c>
    </row>
    <row r="56" spans="1:19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542</v>
      </c>
    </row>
    <row r="57" spans="1:19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543</v>
      </c>
    </row>
    <row r="58" spans="1:19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544</v>
      </c>
    </row>
    <row r="59" spans="1:19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545</v>
      </c>
    </row>
    <row r="60" spans="1:19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546</v>
      </c>
    </row>
    <row r="61" spans="1:19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547</v>
      </c>
    </row>
    <row r="62" spans="1:19" ht="21" customHeight="1" thickBot="1" x14ac:dyDescent="0.25">
      <c r="A62" s="199" t="s">
        <v>162</v>
      </c>
      <c r="B62" s="199" t="s">
        <v>163</v>
      </c>
      <c r="C62" s="86" t="s">
        <v>548</v>
      </c>
      <c r="D62" s="86" t="s">
        <v>549</v>
      </c>
      <c r="E62" s="86" t="s">
        <v>550</v>
      </c>
      <c r="F62" s="86" t="s">
        <v>551</v>
      </c>
      <c r="G62" s="86" t="s">
        <v>552</v>
      </c>
      <c r="H62" s="86" t="s">
        <v>183</v>
      </c>
      <c r="I62" s="86" t="s">
        <v>553</v>
      </c>
      <c r="J62" s="86" t="s">
        <v>554</v>
      </c>
      <c r="K62" s="86" t="s">
        <v>700</v>
      </c>
      <c r="L62" s="86" t="s">
        <v>703</v>
      </c>
      <c r="M62" s="86" t="s">
        <v>555</v>
      </c>
      <c r="N62" s="86" t="s">
        <v>556</v>
      </c>
      <c r="O62" s="86" t="s">
        <v>557</v>
      </c>
      <c r="P62" s="86" t="s">
        <v>625</v>
      </c>
      <c r="Q62" s="86" t="s">
        <v>626</v>
      </c>
      <c r="R62" s="199" t="s">
        <v>533</v>
      </c>
      <c r="S62" s="199" t="s">
        <v>520</v>
      </c>
    </row>
    <row r="63" spans="1:19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635</v>
      </c>
      <c r="B67" s="196"/>
      <c r="C67" s="197" t="s">
        <v>636</v>
      </c>
      <c r="D67" s="197"/>
      <c r="G67" s="204" t="s">
        <v>701</v>
      </c>
      <c r="H67" s="204"/>
      <c r="I67" s="204"/>
    </row>
    <row r="68" spans="1:9" ht="21" customHeight="1" x14ac:dyDescent="0.2">
      <c r="A68" s="195" t="s">
        <v>637</v>
      </c>
      <c r="B68" s="196"/>
      <c r="C68" s="197" t="s">
        <v>638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3">
      <c r="A2" s="184" t="s">
        <v>675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665</v>
      </c>
      <c r="B5" s="187"/>
      <c r="C5" s="187"/>
      <c r="D5" s="187"/>
      <c r="E5" s="53"/>
      <c r="F5" s="218" t="s">
        <v>666</v>
      </c>
      <c r="G5" s="187"/>
      <c r="H5" s="187"/>
      <c r="I5" s="187"/>
      <c r="J5" s="187"/>
      <c r="K5" s="187"/>
      <c r="L5" s="187"/>
      <c r="M5" s="91"/>
      <c r="N5" s="187" t="s">
        <v>667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643</v>
      </c>
      <c r="G7" s="188"/>
      <c r="H7" s="188"/>
      <c r="I7" s="188"/>
      <c r="J7" s="188"/>
      <c r="K7" s="94"/>
      <c r="L7" s="27" t="s">
        <v>651</v>
      </c>
      <c r="M7" s="95"/>
      <c r="N7" s="188" t="s">
        <v>643</v>
      </c>
      <c r="O7" s="188"/>
      <c r="P7" s="188"/>
      <c r="Q7" s="188"/>
      <c r="R7" s="188"/>
      <c r="S7" s="94"/>
      <c r="T7" s="27" t="s">
        <v>651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715</v>
      </c>
      <c r="G9" s="92"/>
      <c r="H9" s="97" t="s">
        <v>716</v>
      </c>
      <c r="I9" s="92"/>
      <c r="J9" s="27" t="s">
        <v>668</v>
      </c>
      <c r="K9" s="92"/>
      <c r="L9" s="27" t="s">
        <v>295</v>
      </c>
      <c r="M9" s="91"/>
      <c r="N9" s="97" t="s">
        <v>715</v>
      </c>
      <c r="O9" s="92"/>
      <c r="P9" s="97" t="s">
        <v>716</v>
      </c>
      <c r="Q9" s="92"/>
      <c r="R9" s="27" t="s">
        <v>668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6" t="s">
        <v>709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1824.4613750000001</v>
      </c>
      <c r="G12" s="62"/>
      <c r="H12" s="62">
        <v>1617.0937289999999</v>
      </c>
      <c r="I12" s="62"/>
      <c r="J12" s="104">
        <f t="shared" ref="J12:J21" si="0">F12-H12</f>
        <v>207.36764600000015</v>
      </c>
      <c r="K12" s="62"/>
      <c r="L12" s="105">
        <f t="shared" ref="L12:L21" si="1">F12/H12*100-100</f>
        <v>12.823477222203735</v>
      </c>
      <c r="M12" s="98"/>
      <c r="N12" s="62">
        <v>5368.8315849999999</v>
      </c>
      <c r="O12" s="62"/>
      <c r="P12" s="62">
        <v>5021.3893309999994</v>
      </c>
      <c r="Q12" s="62"/>
      <c r="R12" s="104">
        <f>N12-P12</f>
        <v>347.4422540000005</v>
      </c>
      <c r="S12" s="62"/>
      <c r="T12" s="105">
        <f t="shared" ref="T12:T21" si="2">N12/P12*100-100</f>
        <v>6.9192454736587479</v>
      </c>
    </row>
    <row r="13" spans="1:24" ht="12.75" customHeight="1" x14ac:dyDescent="0.3">
      <c r="B13" s="62" t="s">
        <v>366</v>
      </c>
      <c r="C13" s="62" t="s">
        <v>615</v>
      </c>
      <c r="D13" s="106"/>
      <c r="F13" s="62">
        <v>745.44054600000004</v>
      </c>
      <c r="G13" s="62"/>
      <c r="H13" s="62">
        <v>772.229916</v>
      </c>
      <c r="I13" s="62"/>
      <c r="J13" s="104">
        <f t="shared" si="0"/>
        <v>-26.789369999999963</v>
      </c>
      <c r="K13" s="62"/>
      <c r="L13" s="105">
        <f t="shared" si="1"/>
        <v>-3.4690924872172388</v>
      </c>
      <c r="M13" s="98"/>
      <c r="N13" s="62">
        <v>3421.190474</v>
      </c>
      <c r="P13" s="62">
        <v>2254.0479930000001</v>
      </c>
      <c r="Q13" s="62"/>
      <c r="R13" s="104">
        <f>N13-P13</f>
        <v>1167.1424809999999</v>
      </c>
      <c r="S13" s="62"/>
      <c r="T13" s="105">
        <f t="shared" si="2"/>
        <v>51.779841628243446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849.290256</v>
      </c>
      <c r="G14" s="62"/>
      <c r="H14" s="62">
        <v>856.47980399999994</v>
      </c>
      <c r="I14" s="62"/>
      <c r="J14" s="104">
        <f t="shared" si="0"/>
        <v>-7.1895479999999452</v>
      </c>
      <c r="K14" s="62"/>
      <c r="L14" s="105">
        <f t="shared" si="1"/>
        <v>-0.83942995111183905</v>
      </c>
      <c r="M14" s="98"/>
      <c r="N14" s="62">
        <v>2490.4499410000003</v>
      </c>
      <c r="O14" s="62"/>
      <c r="P14" s="62">
        <v>2527.773287</v>
      </c>
      <c r="Q14" s="62"/>
      <c r="R14" s="104">
        <f t="shared" ref="R14:R21" si="3">N14-P14</f>
        <v>-37.323345999999674</v>
      </c>
      <c r="S14" s="62"/>
      <c r="T14" s="105">
        <f t="shared" si="2"/>
        <v>-1.4765305967884217</v>
      </c>
      <c r="V14" s="43"/>
      <c r="W14" s="43"/>
    </row>
    <row r="15" spans="1:24" ht="12.75" customHeight="1" x14ac:dyDescent="0.3">
      <c r="B15" s="62" t="s">
        <v>373</v>
      </c>
      <c r="C15" s="62" t="s">
        <v>622</v>
      </c>
      <c r="D15" s="106"/>
      <c r="F15" s="62">
        <v>565.38330699999995</v>
      </c>
      <c r="G15" s="62"/>
      <c r="H15" s="62">
        <v>618.51070300000003</v>
      </c>
      <c r="I15" s="62"/>
      <c r="J15" s="104">
        <f t="shared" si="0"/>
        <v>-53.12739600000009</v>
      </c>
      <c r="K15" s="62"/>
      <c r="L15" s="105">
        <f t="shared" si="1"/>
        <v>-8.5895677701797268</v>
      </c>
      <c r="M15" s="98"/>
      <c r="N15" s="62">
        <v>1313.7435230000001</v>
      </c>
      <c r="P15" s="62">
        <v>1337.469728</v>
      </c>
      <c r="Q15" s="62"/>
      <c r="R15" s="104">
        <f t="shared" si="3"/>
        <v>-23.726204999999936</v>
      </c>
      <c r="S15" s="62"/>
      <c r="T15" s="105">
        <f t="shared" si="2"/>
        <v>-1.7739620197220631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621</v>
      </c>
      <c r="D16" s="106"/>
      <c r="F16" s="62">
        <v>283.94085799999999</v>
      </c>
      <c r="G16" s="62"/>
      <c r="H16" s="62">
        <v>303.87523699999997</v>
      </c>
      <c r="I16" s="62"/>
      <c r="J16" s="104">
        <f t="shared" si="0"/>
        <v>-19.934378999999979</v>
      </c>
      <c r="K16" s="62"/>
      <c r="L16" s="105">
        <f t="shared" si="1"/>
        <v>-6.560053789443856</v>
      </c>
      <c r="M16" s="98"/>
      <c r="N16" s="62">
        <v>913.35934400000008</v>
      </c>
      <c r="P16" s="62">
        <v>978.76064199999996</v>
      </c>
      <c r="Q16" s="62"/>
      <c r="R16" s="104">
        <f t="shared" si="3"/>
        <v>-65.401297999999883</v>
      </c>
      <c r="S16" s="62"/>
      <c r="T16" s="105">
        <f t="shared" si="2"/>
        <v>-6.6820523009955508</v>
      </c>
      <c r="V16" s="43"/>
      <c r="W16" s="43"/>
    </row>
    <row r="17" spans="1:23" ht="12.75" customHeight="1" x14ac:dyDescent="0.3">
      <c r="B17" s="62" t="s">
        <v>368</v>
      </c>
      <c r="C17" s="62" t="s">
        <v>617</v>
      </c>
      <c r="D17" s="106"/>
      <c r="F17" s="62">
        <v>326.45222100000001</v>
      </c>
      <c r="G17" s="62"/>
      <c r="H17" s="62">
        <v>319.22209099999998</v>
      </c>
      <c r="I17" s="62"/>
      <c r="J17" s="104">
        <f t="shared" si="0"/>
        <v>7.230130000000031</v>
      </c>
      <c r="K17" s="62"/>
      <c r="L17" s="105">
        <f t="shared" si="1"/>
        <v>2.2649215714836117</v>
      </c>
      <c r="M17" s="98"/>
      <c r="N17" s="62">
        <v>912.14271800000006</v>
      </c>
      <c r="P17" s="62">
        <v>913.87398100000007</v>
      </c>
      <c r="Q17" s="62"/>
      <c r="R17" s="104">
        <f t="shared" si="3"/>
        <v>-1.7312630000000127</v>
      </c>
      <c r="S17" s="62"/>
      <c r="T17" s="105">
        <f t="shared" si="2"/>
        <v>-0.18944220275378143</v>
      </c>
      <c r="V17" s="43"/>
      <c r="W17" s="43"/>
    </row>
    <row r="18" spans="1:23" ht="12.75" customHeight="1" x14ac:dyDescent="0.3">
      <c r="B18" s="62" t="s">
        <v>369</v>
      </c>
      <c r="C18" s="62" t="s">
        <v>618</v>
      </c>
      <c r="D18" s="106"/>
      <c r="F18" s="62">
        <v>248.48719500000001</v>
      </c>
      <c r="G18" s="62"/>
      <c r="H18" s="62">
        <v>239.55820499999999</v>
      </c>
      <c r="I18" s="62"/>
      <c r="J18" s="104">
        <f t="shared" si="0"/>
        <v>8.9289900000000273</v>
      </c>
      <c r="K18" s="62"/>
      <c r="L18" s="105">
        <f t="shared" si="1"/>
        <v>3.727273712040045</v>
      </c>
      <c r="M18" s="98"/>
      <c r="N18" s="62">
        <v>728.18665800000008</v>
      </c>
      <c r="P18" s="62">
        <v>629.23655099999996</v>
      </c>
      <c r="Q18" s="62"/>
      <c r="R18" s="104">
        <f t="shared" si="3"/>
        <v>98.950107000000116</v>
      </c>
      <c r="S18" s="62"/>
      <c r="T18" s="105">
        <f t="shared" si="2"/>
        <v>15.72542263203654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6"/>
      <c r="F19" s="62">
        <v>132.45201499999999</v>
      </c>
      <c r="G19" s="62"/>
      <c r="H19" s="62">
        <v>195.53415699999999</v>
      </c>
      <c r="I19" s="62"/>
      <c r="J19" s="104">
        <f t="shared" si="0"/>
        <v>-63.082142000000005</v>
      </c>
      <c r="K19" s="62"/>
      <c r="L19" s="105">
        <f t="shared" si="1"/>
        <v>-32.261443712875192</v>
      </c>
      <c r="M19" s="98"/>
      <c r="N19" s="62">
        <v>511.45239800000002</v>
      </c>
      <c r="P19" s="62">
        <v>595.29634899999996</v>
      </c>
      <c r="Q19" s="62"/>
      <c r="R19" s="104">
        <f t="shared" si="3"/>
        <v>-83.843950999999947</v>
      </c>
      <c r="S19" s="62"/>
      <c r="T19" s="105">
        <f t="shared" si="2"/>
        <v>-14.084405379076145</v>
      </c>
      <c r="V19" s="43"/>
      <c r="W19" s="43"/>
    </row>
    <row r="20" spans="1:23" ht="12.75" customHeight="1" x14ac:dyDescent="0.3">
      <c r="B20" s="62" t="s">
        <v>627</v>
      </c>
      <c r="C20" s="62" t="s">
        <v>628</v>
      </c>
      <c r="D20" s="106"/>
      <c r="F20" s="62">
        <v>117.87745099999999</v>
      </c>
      <c r="G20" s="62"/>
      <c r="H20" s="62">
        <v>125.669721</v>
      </c>
      <c r="I20" s="62"/>
      <c r="J20" s="104">
        <f t="shared" si="0"/>
        <v>-7.792270000000002</v>
      </c>
      <c r="K20" s="62"/>
      <c r="L20" s="105">
        <f t="shared" si="1"/>
        <v>-6.2005946523904498</v>
      </c>
      <c r="M20" s="98"/>
      <c r="N20" s="62">
        <v>331.11600600000003</v>
      </c>
      <c r="P20" s="62">
        <v>313.788141</v>
      </c>
      <c r="Q20" s="62"/>
      <c r="R20" s="104">
        <f t="shared" si="3"/>
        <v>17.327865000000031</v>
      </c>
      <c r="S20" s="62"/>
      <c r="T20" s="105">
        <f t="shared" si="2"/>
        <v>5.5221541976629567</v>
      </c>
      <c r="V20" s="43"/>
      <c r="W20" s="43"/>
    </row>
    <row r="21" spans="1:23" ht="12.75" customHeight="1" x14ac:dyDescent="0.3">
      <c r="B21" s="62" t="s">
        <v>710</v>
      </c>
      <c r="C21" s="62" t="s">
        <v>711</v>
      </c>
      <c r="D21" s="106"/>
      <c r="F21" s="62">
        <v>79.942655999999999</v>
      </c>
      <c r="G21" s="62"/>
      <c r="H21" s="62">
        <v>95.011512999999994</v>
      </c>
      <c r="I21" s="62"/>
      <c r="J21" s="104">
        <f t="shared" si="0"/>
        <v>-15.068856999999994</v>
      </c>
      <c r="K21" s="62"/>
      <c r="L21" s="105">
        <f t="shared" si="1"/>
        <v>-15.860032667830467</v>
      </c>
      <c r="M21" s="98"/>
      <c r="N21" s="62">
        <v>237.839214</v>
      </c>
      <c r="P21" s="62">
        <v>277.66967399999999</v>
      </c>
      <c r="Q21" s="62"/>
      <c r="R21" s="104">
        <f t="shared" si="3"/>
        <v>-39.830459999999988</v>
      </c>
      <c r="S21" s="62"/>
      <c r="T21" s="105">
        <f t="shared" si="2"/>
        <v>-14.344548119432005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669</v>
      </c>
      <c r="B23" s="221"/>
      <c r="C23" s="221"/>
      <c r="D23" s="221"/>
      <c r="E23" s="107"/>
      <c r="F23" s="100">
        <v>4379.1791109999976</v>
      </c>
      <c r="G23" s="100"/>
      <c r="H23" s="100">
        <v>4266.5770239999956</v>
      </c>
      <c r="I23" s="100"/>
      <c r="J23" s="101">
        <f>F23-H23</f>
        <v>112.60208700000203</v>
      </c>
      <c r="K23" s="108"/>
      <c r="L23" s="102">
        <f>F23/H23*100-100</f>
        <v>2.6391668629583336</v>
      </c>
      <c r="M23" s="103"/>
      <c r="N23" s="100">
        <v>14223.749292000002</v>
      </c>
      <c r="O23" s="100"/>
      <c r="P23" s="100">
        <v>12766.735569999986</v>
      </c>
      <c r="Q23" s="100"/>
      <c r="R23" s="101">
        <f>N23-P23</f>
        <v>1457.0137220000161</v>
      </c>
      <c r="S23" s="108"/>
      <c r="T23" s="102">
        <f>N23/P23*100-100</f>
        <v>11.412578524958178</v>
      </c>
      <c r="V23" s="43"/>
      <c r="W23" s="43"/>
    </row>
    <row r="24" spans="1:23" s="8" customFormat="1" ht="30" customHeight="1" x14ac:dyDescent="0.25">
      <c r="A24" s="219" t="s">
        <v>670</v>
      </c>
      <c r="B24" s="219"/>
      <c r="C24" s="219"/>
      <c r="D24" s="219"/>
      <c r="E24" s="109"/>
      <c r="F24" s="109">
        <v>4811.8564380000007</v>
      </c>
      <c r="G24" s="109"/>
      <c r="H24" s="109">
        <v>4671.6797449999995</v>
      </c>
      <c r="I24" s="109"/>
      <c r="J24" s="110">
        <f>F24-H24</f>
        <v>140.17669300000125</v>
      </c>
      <c r="K24" s="110"/>
      <c r="L24" s="111">
        <f>F24/H24*100-100</f>
        <v>3.0005629805859257</v>
      </c>
      <c r="M24" s="112"/>
      <c r="N24" s="109">
        <v>15449.176383</v>
      </c>
      <c r="O24" s="109"/>
      <c r="P24" s="109">
        <v>13924.547059999999</v>
      </c>
      <c r="Q24" s="109"/>
      <c r="R24" s="110">
        <f>N24-P24</f>
        <v>1524.629323000001</v>
      </c>
      <c r="S24" s="110"/>
      <c r="T24" s="111">
        <f>N24/P24*100-100</f>
        <v>10.949220225479991</v>
      </c>
      <c r="V24" s="113"/>
      <c r="W24" s="113"/>
    </row>
    <row r="25" spans="1:23" ht="30" customHeight="1" x14ac:dyDescent="0.3">
      <c r="A25" s="221" t="s">
        <v>671</v>
      </c>
      <c r="B25" s="221"/>
      <c r="C25" s="221"/>
      <c r="D25" s="221"/>
      <c r="E25" s="182"/>
      <c r="F25" s="100">
        <v>5095.7972960000006</v>
      </c>
      <c r="G25" s="100"/>
      <c r="H25" s="100">
        <v>4975.5549819999987</v>
      </c>
      <c r="I25" s="100"/>
      <c r="J25" s="101">
        <f>F25-H25</f>
        <v>120.2423140000019</v>
      </c>
      <c r="K25" s="108"/>
      <c r="L25" s="102">
        <f>F25/H25*100-100</f>
        <v>2.4166613460207174</v>
      </c>
      <c r="M25" s="103"/>
      <c r="N25" s="100">
        <v>16362.535726999999</v>
      </c>
      <c r="O25" s="100"/>
      <c r="P25" s="100">
        <v>14903.307701999998</v>
      </c>
      <c r="Q25" s="100"/>
      <c r="R25" s="101">
        <f>N25-P25</f>
        <v>1459.2280250000003</v>
      </c>
      <c r="S25" s="108"/>
      <c r="T25" s="102">
        <f>N25/P25*100-100</f>
        <v>9.7913030729693418</v>
      </c>
      <c r="V25" s="43"/>
      <c r="W25" s="43"/>
    </row>
    <row r="26" spans="1:23" ht="30" customHeight="1" x14ac:dyDescent="0.3">
      <c r="A26" s="219" t="s">
        <v>672</v>
      </c>
      <c r="B26" s="219"/>
      <c r="C26" s="219"/>
      <c r="D26" s="219"/>
      <c r="E26" s="109"/>
      <c r="F26" s="109">
        <v>2011.9640669999987</v>
      </c>
      <c r="G26" s="109"/>
      <c r="H26" s="109">
        <v>2116.7297900000008</v>
      </c>
      <c r="I26" s="109"/>
      <c r="J26" s="110">
        <f>F26-H26</f>
        <v>-104.76572300000203</v>
      </c>
      <c r="K26" s="110"/>
      <c r="L26" s="111">
        <f>F26/H26*100-100</f>
        <v>-4.9494141148739601</v>
      </c>
      <c r="M26" s="114"/>
      <c r="N26" s="109">
        <v>5727.9591759999976</v>
      </c>
      <c r="O26" s="109"/>
      <c r="P26" s="109">
        <v>5730.6886679999989</v>
      </c>
      <c r="Q26" s="62"/>
      <c r="R26" s="110">
        <f>N26-P26</f>
        <v>-2.7294920000013008</v>
      </c>
      <c r="S26" s="110"/>
      <c r="T26" s="111">
        <f>N26/P26*100-100</f>
        <v>-4.762938903385816E-2</v>
      </c>
      <c r="V26" s="43"/>
      <c r="W26" s="43"/>
    </row>
    <row r="27" spans="1:23" ht="30" customHeight="1" x14ac:dyDescent="0.3">
      <c r="A27" s="220" t="s">
        <v>673</v>
      </c>
      <c r="B27" s="220"/>
      <c r="C27" s="220"/>
      <c r="D27" s="220"/>
      <c r="E27" s="107"/>
      <c r="F27" s="100">
        <v>1728.0232089999988</v>
      </c>
      <c r="G27" s="100"/>
      <c r="H27" s="100">
        <v>1812.8545530000008</v>
      </c>
      <c r="I27" s="100"/>
      <c r="J27" s="101">
        <f>F27-H27</f>
        <v>-84.831344000001991</v>
      </c>
      <c r="K27" s="108"/>
      <c r="L27" s="102">
        <f>F27/H27*100-100</f>
        <v>-4.6794346440876353</v>
      </c>
      <c r="M27" s="103"/>
      <c r="N27" s="100">
        <v>4814.599831999999</v>
      </c>
      <c r="O27" s="100"/>
      <c r="P27" s="100">
        <v>4751.9280259999996</v>
      </c>
      <c r="Q27" s="100"/>
      <c r="R27" s="101">
        <f>N27-P27</f>
        <v>62.671805999999378</v>
      </c>
      <c r="S27" s="108"/>
      <c r="T27" s="102">
        <f>N27/P27*100-100</f>
        <v>1.3188711120432117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629</v>
      </c>
      <c r="B34" s="212"/>
      <c r="C34" s="212"/>
      <c r="D34" s="212"/>
      <c r="E34" s="117"/>
      <c r="F34" s="213" t="s">
        <v>630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631</v>
      </c>
      <c r="B35" s="214"/>
      <c r="C35" s="214"/>
      <c r="D35" s="214"/>
      <c r="E35" s="117"/>
      <c r="F35" s="211" t="s">
        <v>632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633</v>
      </c>
      <c r="B36" s="212"/>
      <c r="C36" s="212"/>
      <c r="D36" s="212"/>
      <c r="E36" s="117"/>
      <c r="F36" s="213" t="s">
        <v>632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634</v>
      </c>
      <c r="B37" s="210"/>
      <c r="C37" s="210"/>
      <c r="D37" s="210"/>
      <c r="E37" s="117"/>
      <c r="F37" s="211" t="s">
        <v>630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570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533</v>
      </c>
      <c r="W4" s="233" t="s">
        <v>520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2024</v>
      </c>
      <c r="B6" s="84" t="s">
        <v>338</v>
      </c>
      <c r="C6" s="123">
        <v>139.231572</v>
      </c>
      <c r="D6" s="123">
        <v>282.367503</v>
      </c>
      <c r="E6" s="123">
        <v>61.135656999999995</v>
      </c>
      <c r="F6" s="123">
        <v>620.54263200000003</v>
      </c>
      <c r="G6" s="123">
        <v>240.25039299999992</v>
      </c>
      <c r="H6" s="123">
        <v>2125.0758799999971</v>
      </c>
      <c r="I6" s="123">
        <v>431.42864399999996</v>
      </c>
      <c r="J6" s="123">
        <v>15.622854999999999</v>
      </c>
      <c r="K6" s="123">
        <v>341.15667999999994</v>
      </c>
      <c r="L6" s="123">
        <v>800.79159500000026</v>
      </c>
      <c r="M6" s="123">
        <v>602.30158300000016</v>
      </c>
      <c r="N6" s="123">
        <v>514.09225400000003</v>
      </c>
      <c r="O6" s="123">
        <v>165.88328899999999</v>
      </c>
      <c r="P6" s="123">
        <v>22.287163</v>
      </c>
      <c r="Q6" s="123">
        <v>566.09686299999998</v>
      </c>
      <c r="R6" s="123">
        <v>193.90212800000003</v>
      </c>
      <c r="S6" s="123">
        <v>473.28968799999967</v>
      </c>
      <c r="T6" s="123">
        <v>499.39848500000005</v>
      </c>
      <c r="U6" s="123">
        <v>0.84867500000000007</v>
      </c>
      <c r="V6" s="87">
        <v>2024</v>
      </c>
      <c r="W6" s="84" t="s">
        <v>536</v>
      </c>
    </row>
    <row r="7" spans="1:23" ht="9" customHeight="1" x14ac:dyDescent="0.3">
      <c r="A7" s="83"/>
      <c r="B7" s="84" t="s">
        <v>339</v>
      </c>
      <c r="C7" s="123">
        <v>147.63679000000002</v>
      </c>
      <c r="D7" s="123">
        <v>276.38547599999998</v>
      </c>
      <c r="E7" s="123">
        <v>72.188402999999994</v>
      </c>
      <c r="F7" s="123">
        <v>610.2432050000001</v>
      </c>
      <c r="G7" s="123">
        <v>217.09719799999991</v>
      </c>
      <c r="H7" s="123">
        <v>2504.2622699999979</v>
      </c>
      <c r="I7" s="123">
        <v>579.48673699999995</v>
      </c>
      <c r="J7" s="123">
        <v>19.258993</v>
      </c>
      <c r="K7" s="123">
        <v>331.917868</v>
      </c>
      <c r="L7" s="123">
        <v>789.31365000000017</v>
      </c>
      <c r="M7" s="123">
        <v>650.68043000000023</v>
      </c>
      <c r="N7" s="123">
        <v>617.74134299999992</v>
      </c>
      <c r="O7" s="123">
        <v>296.17501299999998</v>
      </c>
      <c r="P7" s="123">
        <v>25.578588</v>
      </c>
      <c r="Q7" s="123">
        <v>603.80642000000012</v>
      </c>
      <c r="R7" s="123">
        <v>210.43986099999989</v>
      </c>
      <c r="S7" s="123">
        <v>445.17872200000011</v>
      </c>
      <c r="T7" s="123">
        <v>565.48862300000008</v>
      </c>
      <c r="U7" s="123">
        <v>0.42695899999999998</v>
      </c>
      <c r="V7" s="83"/>
      <c r="W7" s="84" t="s">
        <v>537</v>
      </c>
    </row>
    <row r="8" spans="1:23" ht="9" customHeight="1" x14ac:dyDescent="0.3">
      <c r="A8" s="83"/>
      <c r="B8" s="84" t="s">
        <v>340</v>
      </c>
      <c r="C8" s="123">
        <v>95.239904000000024</v>
      </c>
      <c r="D8" s="123">
        <v>311.07871899999998</v>
      </c>
      <c r="E8" s="123">
        <v>80.304479000000015</v>
      </c>
      <c r="F8" s="123">
        <v>632.70707599999992</v>
      </c>
      <c r="G8" s="123">
        <v>236.35647200000005</v>
      </c>
      <c r="H8" s="123">
        <v>2105.1945849999984</v>
      </c>
      <c r="I8" s="123">
        <v>446.67606999999998</v>
      </c>
      <c r="J8" s="123">
        <v>21.928459</v>
      </c>
      <c r="K8" s="123">
        <v>310.12671499999999</v>
      </c>
      <c r="L8" s="123">
        <v>848.97213700000032</v>
      </c>
      <c r="M8" s="123">
        <v>649.27038000000016</v>
      </c>
      <c r="N8" s="123">
        <v>625.99853800000005</v>
      </c>
      <c r="O8" s="123">
        <v>336.08562499999999</v>
      </c>
      <c r="P8" s="123">
        <v>22.860621999999999</v>
      </c>
      <c r="Q8" s="123">
        <v>602.54324299999996</v>
      </c>
      <c r="R8" s="123">
        <v>202.81404799999993</v>
      </c>
      <c r="S8" s="123">
        <v>457.19383700000009</v>
      </c>
      <c r="T8" s="123">
        <v>561.911427</v>
      </c>
      <c r="U8" s="123">
        <v>0.25819300000000001</v>
      </c>
      <c r="V8" s="83"/>
      <c r="W8" s="84" t="s">
        <v>538</v>
      </c>
    </row>
    <row r="9" spans="1:23" ht="9" customHeight="1" x14ac:dyDescent="0.3">
      <c r="A9" s="83"/>
      <c r="B9" s="84" t="s">
        <v>341</v>
      </c>
      <c r="C9" s="123">
        <v>156.83248900000001</v>
      </c>
      <c r="D9" s="123">
        <v>357.47255700000005</v>
      </c>
      <c r="E9" s="123">
        <v>64.167175</v>
      </c>
      <c r="F9" s="123">
        <v>688.5660499999999</v>
      </c>
      <c r="G9" s="123">
        <v>242.09934300000003</v>
      </c>
      <c r="H9" s="123">
        <v>2488.529578000001</v>
      </c>
      <c r="I9" s="123">
        <v>729.17804599999988</v>
      </c>
      <c r="J9" s="123">
        <v>23.824005999999997</v>
      </c>
      <c r="K9" s="123">
        <v>290.12912900000003</v>
      </c>
      <c r="L9" s="123">
        <v>836.10843899999963</v>
      </c>
      <c r="M9" s="123">
        <v>742.75592499999982</v>
      </c>
      <c r="N9" s="123">
        <v>572.99170000000004</v>
      </c>
      <c r="O9" s="123">
        <v>174.081255</v>
      </c>
      <c r="P9" s="123">
        <v>48.433101000000001</v>
      </c>
      <c r="Q9" s="123">
        <v>589.45795100000009</v>
      </c>
      <c r="R9" s="123">
        <v>214.40099599999999</v>
      </c>
      <c r="S9" s="123">
        <v>477.91922700000015</v>
      </c>
      <c r="T9" s="123">
        <v>571.06252800000004</v>
      </c>
      <c r="U9" s="123">
        <v>0.95305899999999988</v>
      </c>
      <c r="V9" s="83"/>
      <c r="W9" s="84" t="s">
        <v>539</v>
      </c>
    </row>
    <row r="10" spans="1:23" ht="9" customHeight="1" x14ac:dyDescent="0.3">
      <c r="A10" s="83"/>
      <c r="B10" s="84" t="s">
        <v>342</v>
      </c>
      <c r="C10" s="123">
        <v>177.48614900000001</v>
      </c>
      <c r="D10" s="123">
        <v>355.95633500000002</v>
      </c>
      <c r="E10" s="123">
        <v>79.908724000000007</v>
      </c>
      <c r="F10" s="123">
        <v>712.31020699999988</v>
      </c>
      <c r="G10" s="123">
        <v>217.11451699999998</v>
      </c>
      <c r="H10" s="123">
        <v>2377.6018659999977</v>
      </c>
      <c r="I10" s="123">
        <v>588.58327600000007</v>
      </c>
      <c r="J10" s="123">
        <v>21.068458</v>
      </c>
      <c r="K10" s="123">
        <v>425.81784499999992</v>
      </c>
      <c r="L10" s="123">
        <v>865.64228499999967</v>
      </c>
      <c r="M10" s="123">
        <v>710.180657</v>
      </c>
      <c r="N10" s="123">
        <v>575.44973500000003</v>
      </c>
      <c r="O10" s="123">
        <v>141.451596</v>
      </c>
      <c r="P10" s="123">
        <v>36.183865000000004</v>
      </c>
      <c r="Q10" s="123">
        <v>553.82037300000002</v>
      </c>
      <c r="R10" s="123">
        <v>231.24551499999993</v>
      </c>
      <c r="S10" s="123">
        <v>487.99484700000016</v>
      </c>
      <c r="T10" s="123">
        <v>563.47273700000005</v>
      </c>
      <c r="U10" s="123">
        <v>1.4293450000000001</v>
      </c>
      <c r="V10" s="83"/>
      <c r="W10" s="84" t="s">
        <v>540</v>
      </c>
    </row>
    <row r="11" spans="1:23" ht="9" customHeight="1" x14ac:dyDescent="0.3">
      <c r="A11" s="83"/>
      <c r="B11" s="84" t="s">
        <v>343</v>
      </c>
      <c r="C11" s="123">
        <v>115.771491</v>
      </c>
      <c r="D11" s="123">
        <v>321.36297199999996</v>
      </c>
      <c r="E11" s="123">
        <v>52.188661000000003</v>
      </c>
      <c r="F11" s="123">
        <v>664.17500700000005</v>
      </c>
      <c r="G11" s="123">
        <v>234.69348200000005</v>
      </c>
      <c r="H11" s="123">
        <v>2293.1674789999975</v>
      </c>
      <c r="I11" s="123">
        <v>315.023844</v>
      </c>
      <c r="J11" s="123">
        <v>23.653303000000001</v>
      </c>
      <c r="K11" s="123">
        <v>478.52122700000012</v>
      </c>
      <c r="L11" s="123">
        <v>815.54677500000014</v>
      </c>
      <c r="M11" s="123">
        <v>673.14350399999989</v>
      </c>
      <c r="N11" s="123">
        <v>550.38036799999998</v>
      </c>
      <c r="O11" s="123">
        <v>201.92305200000001</v>
      </c>
      <c r="P11" s="123">
        <v>43.400209999999994</v>
      </c>
      <c r="Q11" s="123">
        <v>543.63965799999994</v>
      </c>
      <c r="R11" s="123">
        <v>222.99119899999994</v>
      </c>
      <c r="S11" s="123">
        <v>448.66331000000002</v>
      </c>
      <c r="T11" s="123">
        <v>548.31615299999999</v>
      </c>
      <c r="U11" s="123">
        <v>0.83117099999999999</v>
      </c>
      <c r="V11" s="83"/>
      <c r="W11" s="84" t="s">
        <v>541</v>
      </c>
    </row>
    <row r="12" spans="1:23" ht="9" customHeight="1" x14ac:dyDescent="0.3">
      <c r="A12" s="83"/>
      <c r="B12" s="84" t="s">
        <v>344</v>
      </c>
      <c r="C12" s="123">
        <v>176.23479700000001</v>
      </c>
      <c r="D12" s="123">
        <v>312.38582100000008</v>
      </c>
      <c r="E12" s="123">
        <v>82.636820999999998</v>
      </c>
      <c r="F12" s="123">
        <v>748.12027500000022</v>
      </c>
      <c r="G12" s="123">
        <v>249.08009199999998</v>
      </c>
      <c r="H12" s="123">
        <v>2782.0864480000005</v>
      </c>
      <c r="I12" s="123">
        <v>709.12927100000002</v>
      </c>
      <c r="J12" s="123">
        <v>17.772241000000001</v>
      </c>
      <c r="K12" s="123">
        <v>479.78901499999995</v>
      </c>
      <c r="L12" s="123">
        <v>914.620679</v>
      </c>
      <c r="M12" s="123">
        <v>739.81987600000002</v>
      </c>
      <c r="N12" s="123">
        <v>583.73655399999996</v>
      </c>
      <c r="O12" s="123">
        <v>303.29651000000001</v>
      </c>
      <c r="P12" s="123">
        <v>34.630792</v>
      </c>
      <c r="Q12" s="123">
        <v>503.64837199999999</v>
      </c>
      <c r="R12" s="123">
        <v>240.50122999999996</v>
      </c>
      <c r="S12" s="123">
        <v>550.55943500000012</v>
      </c>
      <c r="T12" s="123">
        <v>633.05911999999989</v>
      </c>
      <c r="U12" s="123">
        <v>0.84404199999999996</v>
      </c>
      <c r="V12" s="83"/>
      <c r="W12" s="84" t="s">
        <v>542</v>
      </c>
    </row>
    <row r="13" spans="1:23" ht="9" customHeight="1" x14ac:dyDescent="0.3">
      <c r="A13" s="83"/>
      <c r="B13" s="84" t="s">
        <v>345</v>
      </c>
      <c r="C13" s="123">
        <v>93.800417999999993</v>
      </c>
      <c r="D13" s="123">
        <v>317.96019399999989</v>
      </c>
      <c r="E13" s="123">
        <v>75.889831000000001</v>
      </c>
      <c r="F13" s="123">
        <v>712.38902099999984</v>
      </c>
      <c r="G13" s="123">
        <v>161.06781699999999</v>
      </c>
      <c r="H13" s="123">
        <v>1790.9368920000002</v>
      </c>
      <c r="I13" s="123">
        <v>543.68392500000004</v>
      </c>
      <c r="J13" s="123">
        <v>62.001262000000004</v>
      </c>
      <c r="K13" s="123">
        <v>536.34184300000004</v>
      </c>
      <c r="L13" s="123">
        <v>738.86699099999964</v>
      </c>
      <c r="M13" s="123">
        <v>567.72947299999976</v>
      </c>
      <c r="N13" s="123">
        <v>448.90689000000003</v>
      </c>
      <c r="O13" s="123">
        <v>116.936139</v>
      </c>
      <c r="P13" s="123">
        <v>21.143778999999999</v>
      </c>
      <c r="Q13" s="123">
        <v>420.38923300000005</v>
      </c>
      <c r="R13" s="123">
        <v>203.84209699999997</v>
      </c>
      <c r="S13" s="123">
        <v>520.47069600000009</v>
      </c>
      <c r="T13" s="123">
        <v>510.93110499999995</v>
      </c>
      <c r="U13" s="123">
        <v>0.63485900000000006</v>
      </c>
      <c r="V13" s="83"/>
      <c r="W13" s="84" t="s">
        <v>543</v>
      </c>
    </row>
    <row r="14" spans="1:23" ht="9" customHeight="1" x14ac:dyDescent="0.3">
      <c r="A14" s="83"/>
      <c r="B14" s="84" t="s">
        <v>346</v>
      </c>
      <c r="C14" s="123">
        <v>113.93350799999999</v>
      </c>
      <c r="D14" s="123">
        <v>337.09483900000009</v>
      </c>
      <c r="E14" s="123">
        <v>56.404303999999996</v>
      </c>
      <c r="F14" s="123">
        <v>720.81595000000004</v>
      </c>
      <c r="G14" s="123">
        <v>214.87273499999989</v>
      </c>
      <c r="H14" s="123">
        <v>2509.1081479999971</v>
      </c>
      <c r="I14" s="123">
        <v>297.67837100000008</v>
      </c>
      <c r="J14" s="123">
        <v>26.127726000000003</v>
      </c>
      <c r="K14" s="123">
        <v>379.33915299999995</v>
      </c>
      <c r="L14" s="123">
        <v>952.30898900000022</v>
      </c>
      <c r="M14" s="123">
        <v>689.07167100000015</v>
      </c>
      <c r="N14" s="123">
        <v>529.66766099999995</v>
      </c>
      <c r="O14" s="123">
        <v>218.76648</v>
      </c>
      <c r="P14" s="123">
        <v>33.872396999999999</v>
      </c>
      <c r="Q14" s="123">
        <v>562.29918299999997</v>
      </c>
      <c r="R14" s="123">
        <v>231.77498200000002</v>
      </c>
      <c r="S14" s="123">
        <v>553.92912000000001</v>
      </c>
      <c r="T14" s="123">
        <v>561.92393200000015</v>
      </c>
      <c r="U14" s="123">
        <v>0.296651</v>
      </c>
      <c r="V14" s="83"/>
      <c r="W14" s="84" t="s">
        <v>544</v>
      </c>
    </row>
    <row r="15" spans="1:23" ht="9" customHeight="1" x14ac:dyDescent="0.3">
      <c r="A15" s="83"/>
      <c r="B15" s="84" t="s">
        <v>347</v>
      </c>
      <c r="C15" s="123">
        <v>146.35311799999997</v>
      </c>
      <c r="D15" s="123">
        <v>397.49825999999996</v>
      </c>
      <c r="E15" s="123">
        <v>68.828435999999996</v>
      </c>
      <c r="F15" s="123">
        <v>736.51691400000004</v>
      </c>
      <c r="G15" s="123">
        <v>220.47747000000001</v>
      </c>
      <c r="H15" s="123">
        <v>2599.6767789999985</v>
      </c>
      <c r="I15" s="123">
        <v>648.30291199999988</v>
      </c>
      <c r="J15" s="123">
        <v>25.524726000000001</v>
      </c>
      <c r="K15" s="123">
        <v>420.68306200000001</v>
      </c>
      <c r="L15" s="123">
        <v>998.89554099999964</v>
      </c>
      <c r="M15" s="123">
        <v>692.733338</v>
      </c>
      <c r="N15" s="123">
        <v>606.81101000000001</v>
      </c>
      <c r="O15" s="123">
        <v>134.86146099999999</v>
      </c>
      <c r="P15" s="123">
        <v>29.997717999999999</v>
      </c>
      <c r="Q15" s="123">
        <v>671.95856600000002</v>
      </c>
      <c r="R15" s="123">
        <v>281.50390199999993</v>
      </c>
      <c r="S15" s="123">
        <v>615.35098099999982</v>
      </c>
      <c r="T15" s="123">
        <v>665.37076000000002</v>
      </c>
      <c r="U15" s="123">
        <v>14.281674000000001</v>
      </c>
      <c r="V15" s="83"/>
      <c r="W15" s="84" t="s">
        <v>545</v>
      </c>
    </row>
    <row r="16" spans="1:23" ht="9" customHeight="1" x14ac:dyDescent="0.3">
      <c r="A16" s="83"/>
      <c r="B16" s="84" t="s">
        <v>348</v>
      </c>
      <c r="C16" s="123">
        <v>120.88121299999997</v>
      </c>
      <c r="D16" s="123">
        <v>348.69832600000007</v>
      </c>
      <c r="E16" s="123">
        <v>64.686515000000014</v>
      </c>
      <c r="F16" s="123">
        <v>643.16748200000006</v>
      </c>
      <c r="G16" s="123">
        <v>180.503781</v>
      </c>
      <c r="H16" s="123">
        <v>2757.5922639999985</v>
      </c>
      <c r="I16" s="123">
        <v>345.505065</v>
      </c>
      <c r="J16" s="123">
        <v>12.718005</v>
      </c>
      <c r="K16" s="123">
        <v>392.9934780000001</v>
      </c>
      <c r="L16" s="123">
        <v>973.44865900000002</v>
      </c>
      <c r="M16" s="123">
        <v>690.35591099999965</v>
      </c>
      <c r="N16" s="123">
        <v>562.379278</v>
      </c>
      <c r="O16" s="123">
        <v>233.479671</v>
      </c>
      <c r="P16" s="123">
        <v>23.854494000000003</v>
      </c>
      <c r="Q16" s="123">
        <v>626.21574599999997</v>
      </c>
      <c r="R16" s="123">
        <v>279.81984400000005</v>
      </c>
      <c r="S16" s="123">
        <v>540.36914999999988</v>
      </c>
      <c r="T16" s="123">
        <v>581.61975400000006</v>
      </c>
      <c r="U16" s="123">
        <v>1.1601510000000002</v>
      </c>
      <c r="V16" s="83"/>
      <c r="W16" s="84" t="s">
        <v>546</v>
      </c>
    </row>
    <row r="17" spans="1:23" ht="9" customHeight="1" x14ac:dyDescent="0.3">
      <c r="A17" s="83"/>
      <c r="B17" s="84" t="s">
        <v>349</v>
      </c>
      <c r="C17" s="123">
        <v>202.99121799999995</v>
      </c>
      <c r="D17" s="123">
        <v>328.07404499999996</v>
      </c>
      <c r="E17" s="123">
        <v>66.618894999999995</v>
      </c>
      <c r="F17" s="123">
        <v>664.51399500000002</v>
      </c>
      <c r="G17" s="123">
        <v>202.90023100000013</v>
      </c>
      <c r="H17" s="123">
        <v>1890.4334069999986</v>
      </c>
      <c r="I17" s="123">
        <v>627.92621199999996</v>
      </c>
      <c r="J17" s="123">
        <v>14.901216999999999</v>
      </c>
      <c r="K17" s="123">
        <v>467.27263199999993</v>
      </c>
      <c r="L17" s="123">
        <v>992.00967600000001</v>
      </c>
      <c r="M17" s="123">
        <v>620.77498400000059</v>
      </c>
      <c r="N17" s="123">
        <v>538.56660099999999</v>
      </c>
      <c r="O17" s="123">
        <v>182.72687300000001</v>
      </c>
      <c r="P17" s="123">
        <v>18.563521000000001</v>
      </c>
      <c r="Q17" s="123">
        <v>502.62861099999998</v>
      </c>
      <c r="R17" s="123">
        <v>243.3928939999999</v>
      </c>
      <c r="S17" s="123">
        <v>565.09799199999975</v>
      </c>
      <c r="T17" s="123">
        <v>564.36710300000016</v>
      </c>
      <c r="U17" s="123">
        <v>0.63225100000000001</v>
      </c>
      <c r="V17" s="83"/>
      <c r="W17" s="84" t="s">
        <v>547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2025</v>
      </c>
      <c r="B19" s="84" t="s">
        <v>338</v>
      </c>
      <c r="C19" s="123">
        <v>101.69552200000001</v>
      </c>
      <c r="D19" s="123">
        <v>323.08196400000003</v>
      </c>
      <c r="E19" s="123">
        <v>71.512206000000006</v>
      </c>
      <c r="F19" s="123">
        <v>651.70298900000012</v>
      </c>
      <c r="G19" s="123">
        <v>214.17132099999998</v>
      </c>
      <c r="H19" s="123">
        <v>2572.60232</v>
      </c>
      <c r="I19" s="123">
        <v>386.80527800000004</v>
      </c>
      <c r="J19" s="123">
        <v>21.088668999999999</v>
      </c>
      <c r="K19" s="123">
        <v>354.70694600000002</v>
      </c>
      <c r="L19" s="123">
        <v>819.8989719999995</v>
      </c>
      <c r="M19" s="123">
        <v>650.37119600000028</v>
      </c>
      <c r="N19" s="123">
        <v>521.53256799999997</v>
      </c>
      <c r="O19" s="123">
        <v>152.452586</v>
      </c>
      <c r="P19" s="123">
        <v>25.306707000000003</v>
      </c>
      <c r="Q19" s="123">
        <v>596.8001549999999</v>
      </c>
      <c r="R19" s="123">
        <v>234.534628</v>
      </c>
      <c r="S19" s="123">
        <v>541.17433099999994</v>
      </c>
      <c r="T19" s="123">
        <v>584.44769200000007</v>
      </c>
      <c r="U19" s="123">
        <v>0.27655700000000005</v>
      </c>
      <c r="V19" s="87">
        <v>2025</v>
      </c>
      <c r="W19" s="84" t="s">
        <v>536</v>
      </c>
    </row>
    <row r="20" spans="1:23" ht="9" customHeight="1" x14ac:dyDescent="0.3">
      <c r="A20" s="83"/>
      <c r="B20" s="84" t="s">
        <v>339</v>
      </c>
      <c r="C20" s="123">
        <v>102.90353900000002</v>
      </c>
      <c r="D20" s="123">
        <v>304.16817699999996</v>
      </c>
      <c r="E20" s="123">
        <v>63.388770999999998</v>
      </c>
      <c r="F20" s="123">
        <v>647.82338700000014</v>
      </c>
      <c r="G20" s="123">
        <v>248.74898299999995</v>
      </c>
      <c r="H20" s="123">
        <v>2531.0865009999998</v>
      </c>
      <c r="I20" s="123">
        <v>514.89848900000004</v>
      </c>
      <c r="J20" s="123">
        <v>24.513791000000001</v>
      </c>
      <c r="K20" s="123">
        <v>452.08588099999997</v>
      </c>
      <c r="L20" s="123">
        <v>861.10212899999999</v>
      </c>
      <c r="M20" s="123">
        <v>668.64067199999988</v>
      </c>
      <c r="N20" s="123">
        <v>725.63206200000002</v>
      </c>
      <c r="O20" s="123">
        <v>189.74060600000001</v>
      </c>
      <c r="P20" s="123">
        <v>24.777115000000002</v>
      </c>
      <c r="Q20" s="123">
        <v>606.534718</v>
      </c>
      <c r="R20" s="123">
        <v>232.08298099999996</v>
      </c>
      <c r="S20" s="123">
        <v>501.47983599999986</v>
      </c>
      <c r="T20" s="123">
        <v>601.31477800000005</v>
      </c>
      <c r="U20" s="123">
        <v>1.8060859999999999</v>
      </c>
      <c r="V20" s="83"/>
      <c r="W20" s="84" t="s">
        <v>537</v>
      </c>
    </row>
    <row r="21" spans="1:23" ht="9" customHeight="1" x14ac:dyDescent="0.3">
      <c r="A21" s="83"/>
      <c r="B21" s="84" t="s">
        <v>340</v>
      </c>
      <c r="C21" s="123">
        <v>151.854919</v>
      </c>
      <c r="D21" s="123">
        <v>340.44974400000001</v>
      </c>
      <c r="E21" s="123">
        <v>91.264749999999992</v>
      </c>
      <c r="F21" s="123">
        <v>682.39152200000001</v>
      </c>
      <c r="G21" s="123">
        <v>221.38180900000006</v>
      </c>
      <c r="H21" s="123">
        <v>2299.3122879999992</v>
      </c>
      <c r="I21" s="123">
        <v>506.53244499999994</v>
      </c>
      <c r="J21" s="123">
        <v>8.5208929999999992</v>
      </c>
      <c r="K21" s="123">
        <v>339.31942199999997</v>
      </c>
      <c r="L21" s="123">
        <v>914.40158100000031</v>
      </c>
      <c r="M21" s="123">
        <v>695.28131500000029</v>
      </c>
      <c r="N21" s="123">
        <v>780.89176099999997</v>
      </c>
      <c r="O21" s="123">
        <v>161.37088</v>
      </c>
      <c r="P21" s="123">
        <v>28.592441000000001</v>
      </c>
      <c r="Q21" s="123">
        <v>645.44321000000002</v>
      </c>
      <c r="R21" s="123">
        <v>230.16046999999998</v>
      </c>
      <c r="S21" s="123">
        <v>506.928112</v>
      </c>
      <c r="T21" s="123">
        <v>661.08798000000002</v>
      </c>
      <c r="U21" s="123">
        <v>0.28394199999999997</v>
      </c>
      <c r="V21" s="83"/>
      <c r="W21" s="84" t="s">
        <v>538</v>
      </c>
    </row>
    <row r="22" spans="1:23" ht="9" customHeight="1" x14ac:dyDescent="0.3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539</v>
      </c>
    </row>
    <row r="23" spans="1:23" ht="9" customHeight="1" x14ac:dyDescent="0.3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540</v>
      </c>
    </row>
    <row r="24" spans="1:23" ht="9" customHeight="1" x14ac:dyDescent="0.3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541</v>
      </c>
    </row>
    <row r="25" spans="1:23" ht="9" customHeight="1" x14ac:dyDescent="0.3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542</v>
      </c>
    </row>
    <row r="26" spans="1:23" ht="9" customHeight="1" x14ac:dyDescent="0.3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543</v>
      </c>
    </row>
    <row r="27" spans="1:23" ht="9" customHeight="1" x14ac:dyDescent="0.3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544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545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546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547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571</v>
      </c>
      <c r="L34" s="229" t="s">
        <v>414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572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573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574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575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576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574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575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577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573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576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578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573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576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579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580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593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581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582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583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584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580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585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586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582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587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588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589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590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591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592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513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594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533</v>
      </c>
      <c r="W4" s="233" t="s">
        <v>520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2024</v>
      </c>
      <c r="B6" s="84" t="s">
        <v>338</v>
      </c>
      <c r="C6" s="123">
        <v>28.021520000000002</v>
      </c>
      <c r="D6" s="123">
        <v>162.47393399999999</v>
      </c>
      <c r="E6" s="123">
        <v>48.030605999999992</v>
      </c>
      <c r="F6" s="123">
        <v>537.76191999999924</v>
      </c>
      <c r="G6" s="123">
        <v>159.46698799999996</v>
      </c>
      <c r="H6" s="123">
        <v>1730.0334460000013</v>
      </c>
      <c r="I6" s="123">
        <v>17.029453</v>
      </c>
      <c r="J6" s="123">
        <v>152.296198</v>
      </c>
      <c r="K6" s="123">
        <v>294.01054600000003</v>
      </c>
      <c r="L6" s="123">
        <v>589.25255199999992</v>
      </c>
      <c r="M6" s="123">
        <v>356.12528300000008</v>
      </c>
      <c r="N6" s="123">
        <v>342.02695000000006</v>
      </c>
      <c r="O6" s="123">
        <v>123.98513500000001</v>
      </c>
      <c r="P6" s="123">
        <v>56.842216000000001</v>
      </c>
      <c r="Q6" s="123">
        <v>635.85373100000015</v>
      </c>
      <c r="R6" s="123">
        <v>159.38378299999994</v>
      </c>
      <c r="S6" s="123">
        <v>555.07585899999958</v>
      </c>
      <c r="T6" s="123">
        <v>387.77815499999986</v>
      </c>
      <c r="U6" s="123">
        <v>3.3820869999999985</v>
      </c>
      <c r="V6" s="87">
        <v>2024</v>
      </c>
      <c r="W6" s="84" t="s">
        <v>536</v>
      </c>
    </row>
    <row r="7" spans="1:23" ht="9" customHeight="1" x14ac:dyDescent="0.3">
      <c r="A7" s="83"/>
      <c r="B7" s="84" t="s">
        <v>339</v>
      </c>
      <c r="C7" s="123">
        <v>33.037318000000006</v>
      </c>
      <c r="D7" s="123">
        <v>169.70418299999997</v>
      </c>
      <c r="E7" s="123">
        <v>44.967547999999994</v>
      </c>
      <c r="F7" s="123">
        <v>539.19948599999975</v>
      </c>
      <c r="G7" s="123">
        <v>182.47011799999996</v>
      </c>
      <c r="H7" s="123">
        <v>1793.1379209999968</v>
      </c>
      <c r="I7" s="123">
        <v>25.976141000000002</v>
      </c>
      <c r="J7" s="123">
        <v>122.98190900000002</v>
      </c>
      <c r="K7" s="123">
        <v>304.29058599999996</v>
      </c>
      <c r="L7" s="123">
        <v>590.82009399999993</v>
      </c>
      <c r="M7" s="123">
        <v>332.9892269999998</v>
      </c>
      <c r="N7" s="123">
        <v>449.929576</v>
      </c>
      <c r="O7" s="123">
        <v>120.48343099999998</v>
      </c>
      <c r="P7" s="123">
        <v>53.532713000000001</v>
      </c>
      <c r="Q7" s="123">
        <v>660.51791100000025</v>
      </c>
      <c r="R7" s="123">
        <v>162.06223900000003</v>
      </c>
      <c r="S7" s="123">
        <v>558.80322599999977</v>
      </c>
      <c r="T7" s="123">
        <v>377.69052600000009</v>
      </c>
      <c r="U7" s="123">
        <v>5.3848919999999998</v>
      </c>
      <c r="V7" s="83"/>
      <c r="W7" s="84" t="s">
        <v>537</v>
      </c>
    </row>
    <row r="8" spans="1:23" ht="9" customHeight="1" x14ac:dyDescent="0.3">
      <c r="A8" s="83"/>
      <c r="B8" s="84" t="s">
        <v>340</v>
      </c>
      <c r="C8" s="123">
        <v>40.711122000000003</v>
      </c>
      <c r="D8" s="123">
        <v>169.85605100000004</v>
      </c>
      <c r="E8" s="123">
        <v>60.547918999999993</v>
      </c>
      <c r="F8" s="123">
        <v>509.38609099999917</v>
      </c>
      <c r="G8" s="123">
        <v>176.08903900000001</v>
      </c>
      <c r="H8" s="123">
        <v>2155.0115929999943</v>
      </c>
      <c r="I8" s="123">
        <v>14.948066000000001</v>
      </c>
      <c r="J8" s="123">
        <v>110.228612</v>
      </c>
      <c r="K8" s="123">
        <v>227.91924999999995</v>
      </c>
      <c r="L8" s="123">
        <v>568.78623500000026</v>
      </c>
      <c r="M8" s="123">
        <v>386.97086399999989</v>
      </c>
      <c r="N8" s="123">
        <v>423.39005400000002</v>
      </c>
      <c r="O8" s="123">
        <v>113.88305700000001</v>
      </c>
      <c r="P8" s="123">
        <v>62.096190000000007</v>
      </c>
      <c r="Q8" s="123">
        <v>629.80731500000024</v>
      </c>
      <c r="R8" s="123">
        <v>160.80701300000001</v>
      </c>
      <c r="S8" s="123">
        <v>564.52791000000002</v>
      </c>
      <c r="T8" s="123">
        <v>409.14734600000003</v>
      </c>
      <c r="U8" s="123">
        <v>4.2768740000000003</v>
      </c>
      <c r="V8" s="83"/>
      <c r="W8" s="84" t="s">
        <v>538</v>
      </c>
    </row>
    <row r="9" spans="1:23" ht="9" customHeight="1" x14ac:dyDescent="0.3">
      <c r="A9" s="83"/>
      <c r="B9" s="84" t="s">
        <v>341</v>
      </c>
      <c r="C9" s="123">
        <v>53.115811999999991</v>
      </c>
      <c r="D9" s="123">
        <v>189.63440299999999</v>
      </c>
      <c r="E9" s="123">
        <v>56.284595999999986</v>
      </c>
      <c r="F9" s="123">
        <v>556.65924199999995</v>
      </c>
      <c r="G9" s="123">
        <v>191.742898</v>
      </c>
      <c r="H9" s="123">
        <v>1902.8079819999957</v>
      </c>
      <c r="I9" s="123">
        <v>30.443922000000001</v>
      </c>
      <c r="J9" s="123">
        <v>222.784097</v>
      </c>
      <c r="K9" s="123">
        <v>370.22491900000011</v>
      </c>
      <c r="L9" s="123">
        <v>564.35752599999989</v>
      </c>
      <c r="M9" s="123">
        <v>405.49607899999984</v>
      </c>
      <c r="N9" s="123">
        <v>404.09192500000006</v>
      </c>
      <c r="O9" s="123">
        <v>124.58205799999999</v>
      </c>
      <c r="P9" s="123">
        <v>66.688468999999998</v>
      </c>
      <c r="Q9" s="123">
        <v>638.64827100000002</v>
      </c>
      <c r="R9" s="123">
        <v>167.45440400000004</v>
      </c>
      <c r="S9" s="123">
        <v>512.64123900000016</v>
      </c>
      <c r="T9" s="123">
        <v>404.0030719999998</v>
      </c>
      <c r="U9" s="123">
        <v>3.224837</v>
      </c>
      <c r="V9" s="83"/>
      <c r="W9" s="84" t="s">
        <v>539</v>
      </c>
    </row>
    <row r="10" spans="1:23" ht="9" customHeight="1" x14ac:dyDescent="0.3">
      <c r="A10" s="83"/>
      <c r="B10" s="84" t="s">
        <v>342</v>
      </c>
      <c r="C10" s="123">
        <v>33.895082000000002</v>
      </c>
      <c r="D10" s="123">
        <v>212.44220899999999</v>
      </c>
      <c r="E10" s="123">
        <v>62.679081000000004</v>
      </c>
      <c r="F10" s="123">
        <v>532.13737800000013</v>
      </c>
      <c r="G10" s="123">
        <v>211.866625</v>
      </c>
      <c r="H10" s="123">
        <v>1962.5615409999982</v>
      </c>
      <c r="I10" s="123">
        <v>24.003519000000001</v>
      </c>
      <c r="J10" s="123">
        <v>160.06238300000001</v>
      </c>
      <c r="K10" s="123">
        <v>303.97050700000005</v>
      </c>
      <c r="L10" s="123">
        <v>588.64498199999991</v>
      </c>
      <c r="M10" s="123">
        <v>408.29878299999996</v>
      </c>
      <c r="N10" s="123">
        <v>358.83665599999995</v>
      </c>
      <c r="O10" s="123">
        <v>114.09910600000001</v>
      </c>
      <c r="P10" s="123">
        <v>70.415810999999991</v>
      </c>
      <c r="Q10" s="123">
        <v>650.31219299999998</v>
      </c>
      <c r="R10" s="123">
        <v>167.66004100000004</v>
      </c>
      <c r="S10" s="123">
        <v>545.52938100000006</v>
      </c>
      <c r="T10" s="123">
        <v>429.7846209999999</v>
      </c>
      <c r="U10" s="123">
        <v>3.6287389999999995</v>
      </c>
      <c r="V10" s="83"/>
      <c r="W10" s="84" t="s">
        <v>540</v>
      </c>
    </row>
    <row r="11" spans="1:23" ht="9" customHeight="1" x14ac:dyDescent="0.3">
      <c r="A11" s="83"/>
      <c r="B11" s="84" t="s">
        <v>343</v>
      </c>
      <c r="C11" s="123">
        <v>26.941789</v>
      </c>
      <c r="D11" s="123">
        <v>194.20520400000004</v>
      </c>
      <c r="E11" s="123">
        <v>39.347611000000001</v>
      </c>
      <c r="F11" s="123">
        <v>495.86685100000017</v>
      </c>
      <c r="G11" s="123">
        <v>180.01706899999999</v>
      </c>
      <c r="H11" s="123">
        <v>2061.1566299999981</v>
      </c>
      <c r="I11" s="123">
        <v>59.470274000000003</v>
      </c>
      <c r="J11" s="123">
        <v>150.86874900000001</v>
      </c>
      <c r="K11" s="123">
        <v>264.85256200000003</v>
      </c>
      <c r="L11" s="123">
        <v>551.31575599999985</v>
      </c>
      <c r="M11" s="123">
        <v>395.05842300000006</v>
      </c>
      <c r="N11" s="123">
        <v>259.21702399999998</v>
      </c>
      <c r="O11" s="123">
        <v>122.36740900000001</v>
      </c>
      <c r="P11" s="123">
        <v>60.909333000000004</v>
      </c>
      <c r="Q11" s="123">
        <v>597.10105400000009</v>
      </c>
      <c r="R11" s="123">
        <v>143.52068200000002</v>
      </c>
      <c r="S11" s="123">
        <v>533.3106359999997</v>
      </c>
      <c r="T11" s="123">
        <v>424.16177099999976</v>
      </c>
      <c r="U11" s="123">
        <v>3.5116510000000005</v>
      </c>
      <c r="V11" s="83"/>
      <c r="W11" s="84" t="s">
        <v>541</v>
      </c>
    </row>
    <row r="12" spans="1:23" ht="9" customHeight="1" x14ac:dyDescent="0.3">
      <c r="A12" s="83"/>
      <c r="B12" s="84" t="s">
        <v>344</v>
      </c>
      <c r="C12" s="123">
        <v>25.489305999999999</v>
      </c>
      <c r="D12" s="123">
        <v>208.87580300000002</v>
      </c>
      <c r="E12" s="123">
        <v>52.198191000000001</v>
      </c>
      <c r="F12" s="123">
        <v>607.92520899999977</v>
      </c>
      <c r="G12" s="123">
        <v>181.32796299999998</v>
      </c>
      <c r="H12" s="123">
        <v>2911.9843569999948</v>
      </c>
      <c r="I12" s="123">
        <v>52.604115</v>
      </c>
      <c r="J12" s="123">
        <v>139.54622799999999</v>
      </c>
      <c r="K12" s="123">
        <v>341.02256399999982</v>
      </c>
      <c r="L12" s="123">
        <v>633.99036799999976</v>
      </c>
      <c r="M12" s="123">
        <v>432.06136599999991</v>
      </c>
      <c r="N12" s="123">
        <v>211.11503600000003</v>
      </c>
      <c r="O12" s="123">
        <v>111.49852299999999</v>
      </c>
      <c r="P12" s="123">
        <v>77.676667999999992</v>
      </c>
      <c r="Q12" s="123">
        <v>591.67303800000013</v>
      </c>
      <c r="R12" s="123">
        <v>172.08096500000005</v>
      </c>
      <c r="S12" s="123">
        <v>677.33721299999945</v>
      </c>
      <c r="T12" s="123">
        <v>461.22229699999968</v>
      </c>
      <c r="U12" s="123">
        <v>2.7030630000000002</v>
      </c>
      <c r="V12" s="83"/>
      <c r="W12" s="84" t="s">
        <v>542</v>
      </c>
    </row>
    <row r="13" spans="1:23" ht="9" customHeight="1" x14ac:dyDescent="0.3">
      <c r="A13" s="83"/>
      <c r="B13" s="84" t="s">
        <v>345</v>
      </c>
      <c r="C13" s="123">
        <v>25.610312</v>
      </c>
      <c r="D13" s="123">
        <v>212.994394</v>
      </c>
      <c r="E13" s="123">
        <v>44.479881000000006</v>
      </c>
      <c r="F13" s="123">
        <v>468.1429599999999</v>
      </c>
      <c r="G13" s="123">
        <v>137.05032899999998</v>
      </c>
      <c r="H13" s="123">
        <v>1417.0066819999952</v>
      </c>
      <c r="I13" s="123">
        <v>47.607186999999996</v>
      </c>
      <c r="J13" s="123">
        <v>162.21138100000002</v>
      </c>
      <c r="K13" s="123">
        <v>249.59706500000004</v>
      </c>
      <c r="L13" s="123">
        <v>484.36802699999981</v>
      </c>
      <c r="M13" s="123">
        <v>324.23032200000023</v>
      </c>
      <c r="N13" s="123">
        <v>102.59803700000001</v>
      </c>
      <c r="O13" s="123">
        <v>59.235288000000004</v>
      </c>
      <c r="P13" s="123">
        <v>41.895696000000001</v>
      </c>
      <c r="Q13" s="123">
        <v>443.54545399999989</v>
      </c>
      <c r="R13" s="123">
        <v>115.75847299999998</v>
      </c>
      <c r="S13" s="123">
        <v>500.06819199999984</v>
      </c>
      <c r="T13" s="123">
        <v>342.47394399999996</v>
      </c>
      <c r="U13" s="123">
        <v>3.6848139999999998</v>
      </c>
      <c r="V13" s="83"/>
      <c r="W13" s="84" t="s">
        <v>543</v>
      </c>
    </row>
    <row r="14" spans="1:23" ht="9" customHeight="1" x14ac:dyDescent="0.3">
      <c r="A14" s="83"/>
      <c r="B14" s="84" t="s">
        <v>346</v>
      </c>
      <c r="C14" s="123">
        <v>29.041999000000011</v>
      </c>
      <c r="D14" s="123">
        <v>255.45025800000002</v>
      </c>
      <c r="E14" s="123">
        <v>35.101739999999992</v>
      </c>
      <c r="F14" s="123">
        <v>531.04204500000037</v>
      </c>
      <c r="G14" s="123">
        <v>185.97729799999999</v>
      </c>
      <c r="H14" s="123">
        <v>1736.0268749999982</v>
      </c>
      <c r="I14" s="123">
        <v>60.735914000000001</v>
      </c>
      <c r="J14" s="123">
        <v>97.247035999999994</v>
      </c>
      <c r="K14" s="123">
        <v>228.86149200000003</v>
      </c>
      <c r="L14" s="123">
        <v>579.03321700000015</v>
      </c>
      <c r="M14" s="123">
        <v>413.94440700000007</v>
      </c>
      <c r="N14" s="123">
        <v>374.326615</v>
      </c>
      <c r="O14" s="123">
        <v>115.199791</v>
      </c>
      <c r="P14" s="123">
        <v>53.258588000000003</v>
      </c>
      <c r="Q14" s="123">
        <v>647.62110700000017</v>
      </c>
      <c r="R14" s="123">
        <v>154.033243</v>
      </c>
      <c r="S14" s="123">
        <v>545.87485400000014</v>
      </c>
      <c r="T14" s="123">
        <v>385.28864799999991</v>
      </c>
      <c r="U14" s="123">
        <v>2.6852519999999993</v>
      </c>
      <c r="V14" s="83"/>
      <c r="W14" s="84" t="s">
        <v>544</v>
      </c>
    </row>
    <row r="15" spans="1:23" ht="9" customHeight="1" x14ac:dyDescent="0.3">
      <c r="A15" s="83"/>
      <c r="B15" s="84" t="s">
        <v>347</v>
      </c>
      <c r="C15" s="123">
        <v>17.917759999999998</v>
      </c>
      <c r="D15" s="123">
        <v>256.53637199999997</v>
      </c>
      <c r="E15" s="123">
        <v>58.67402100000001</v>
      </c>
      <c r="F15" s="123">
        <v>621.95350099999825</v>
      </c>
      <c r="G15" s="123">
        <v>182.36235400000004</v>
      </c>
      <c r="H15" s="123">
        <v>2110.024281999998</v>
      </c>
      <c r="I15" s="123">
        <v>26.724612</v>
      </c>
      <c r="J15" s="123">
        <v>144.73576400000002</v>
      </c>
      <c r="K15" s="123">
        <v>247.13041300000012</v>
      </c>
      <c r="L15" s="123">
        <v>668.89495900000009</v>
      </c>
      <c r="M15" s="123">
        <v>413.86611000000011</v>
      </c>
      <c r="N15" s="123">
        <v>379.08783399999999</v>
      </c>
      <c r="O15" s="123">
        <v>145.099942</v>
      </c>
      <c r="P15" s="123">
        <v>74.431345999999991</v>
      </c>
      <c r="Q15" s="123">
        <v>708.45675399999982</v>
      </c>
      <c r="R15" s="123">
        <v>197.21362500000001</v>
      </c>
      <c r="S15" s="123">
        <v>641.19410599999981</v>
      </c>
      <c r="T15" s="123">
        <v>442.79589499999997</v>
      </c>
      <c r="U15" s="123">
        <v>3.0909609999999996</v>
      </c>
      <c r="V15" s="83"/>
      <c r="W15" s="84" t="s">
        <v>545</v>
      </c>
    </row>
    <row r="16" spans="1:23" ht="9" customHeight="1" x14ac:dyDescent="0.3">
      <c r="A16" s="83"/>
      <c r="B16" s="84" t="s">
        <v>348</v>
      </c>
      <c r="C16" s="123">
        <v>14.392918999999999</v>
      </c>
      <c r="D16" s="123">
        <v>217.35235900000001</v>
      </c>
      <c r="E16" s="123">
        <v>45.610090999999997</v>
      </c>
      <c r="F16" s="123">
        <v>651.74661300000116</v>
      </c>
      <c r="G16" s="123">
        <v>172.73766000000001</v>
      </c>
      <c r="H16" s="123">
        <v>1874.8592640000002</v>
      </c>
      <c r="I16" s="123">
        <v>38.404883999999996</v>
      </c>
      <c r="J16" s="123">
        <v>126.62952000000001</v>
      </c>
      <c r="K16" s="123">
        <v>261.31772199999995</v>
      </c>
      <c r="L16" s="123">
        <v>608.85207699999955</v>
      </c>
      <c r="M16" s="123">
        <v>377.70622200000025</v>
      </c>
      <c r="N16" s="123">
        <v>424.68538500000005</v>
      </c>
      <c r="O16" s="123">
        <v>133.92377200000004</v>
      </c>
      <c r="P16" s="123">
        <v>55.692109000000002</v>
      </c>
      <c r="Q16" s="123">
        <v>638.29212000000007</v>
      </c>
      <c r="R16" s="123">
        <v>159.98769699999997</v>
      </c>
      <c r="S16" s="123">
        <v>564.94346499999972</v>
      </c>
      <c r="T16" s="123">
        <v>431.61666200000013</v>
      </c>
      <c r="U16" s="123">
        <v>3.4286589999999992</v>
      </c>
      <c r="V16" s="83"/>
      <c r="W16" s="84" t="s">
        <v>546</v>
      </c>
    </row>
    <row r="17" spans="1:23" ht="9" customHeight="1" x14ac:dyDescent="0.3">
      <c r="A17" s="83"/>
      <c r="B17" s="84" t="s">
        <v>349</v>
      </c>
      <c r="C17" s="123">
        <v>33.346166000000011</v>
      </c>
      <c r="D17" s="123">
        <v>190.76273200000003</v>
      </c>
      <c r="E17" s="123">
        <v>38.593040999999999</v>
      </c>
      <c r="F17" s="123">
        <v>523.83605800000009</v>
      </c>
      <c r="G17" s="123">
        <v>156.014713</v>
      </c>
      <c r="H17" s="123">
        <v>1484.1168529999998</v>
      </c>
      <c r="I17" s="123">
        <v>28.036204999999999</v>
      </c>
      <c r="J17" s="123">
        <v>143.56327000000002</v>
      </c>
      <c r="K17" s="123">
        <v>163.32819399999994</v>
      </c>
      <c r="L17" s="123">
        <v>495.63961799999942</v>
      </c>
      <c r="M17" s="123">
        <v>350.9873580000002</v>
      </c>
      <c r="N17" s="123">
        <v>409.56309699999997</v>
      </c>
      <c r="O17" s="123">
        <v>131.39859200000001</v>
      </c>
      <c r="P17" s="123">
        <v>44.681696000000002</v>
      </c>
      <c r="Q17" s="123">
        <v>437.71775400000007</v>
      </c>
      <c r="R17" s="123">
        <v>143.01390600000002</v>
      </c>
      <c r="S17" s="123">
        <v>504.74753599999997</v>
      </c>
      <c r="T17" s="123">
        <v>377.22046600000016</v>
      </c>
      <c r="U17" s="123">
        <v>3.3944099999999997</v>
      </c>
      <c r="V17" s="83"/>
      <c r="W17" s="84" t="s">
        <v>547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2025</v>
      </c>
      <c r="B19" s="84" t="s">
        <v>338</v>
      </c>
      <c r="C19" s="123">
        <v>53.315427000000028</v>
      </c>
      <c r="D19" s="123">
        <v>184.79504399999996</v>
      </c>
      <c r="E19" s="123">
        <v>52.27478</v>
      </c>
      <c r="F19" s="123">
        <v>519.23482600000034</v>
      </c>
      <c r="G19" s="123">
        <v>171.50354300000001</v>
      </c>
      <c r="H19" s="123">
        <v>2499.9567669999979</v>
      </c>
      <c r="I19" s="123">
        <v>34.107370000000003</v>
      </c>
      <c r="J19" s="123">
        <v>96.948531000000003</v>
      </c>
      <c r="K19" s="123">
        <v>284.418902</v>
      </c>
      <c r="L19" s="123">
        <v>561.83810500000004</v>
      </c>
      <c r="M19" s="123">
        <v>398.02231400000005</v>
      </c>
      <c r="N19" s="123">
        <v>265.88922500000001</v>
      </c>
      <c r="O19" s="123">
        <v>101.27119900000001</v>
      </c>
      <c r="P19" s="123">
        <v>37.464537</v>
      </c>
      <c r="Q19" s="123">
        <v>646.80150199999991</v>
      </c>
      <c r="R19" s="123">
        <v>156.41581500000004</v>
      </c>
      <c r="S19" s="123">
        <v>584.44114999999965</v>
      </c>
      <c r="T19" s="123">
        <v>418.95059999999967</v>
      </c>
      <c r="U19" s="123">
        <v>2.0909330000000006</v>
      </c>
      <c r="V19" s="87">
        <v>2025</v>
      </c>
      <c r="W19" s="84" t="s">
        <v>536</v>
      </c>
    </row>
    <row r="20" spans="1:23" ht="9" customHeight="1" x14ac:dyDescent="0.3">
      <c r="A20" s="83"/>
      <c r="B20" s="84" t="s">
        <v>339</v>
      </c>
      <c r="C20" s="123">
        <v>35.605937000000004</v>
      </c>
      <c r="D20" s="123">
        <v>189.82424799999998</v>
      </c>
      <c r="E20" s="123">
        <v>38.070231999999997</v>
      </c>
      <c r="F20" s="123">
        <v>498.1833049999999</v>
      </c>
      <c r="G20" s="123">
        <v>180.74356699999998</v>
      </c>
      <c r="H20" s="123">
        <v>2529.4977389999995</v>
      </c>
      <c r="I20" s="123">
        <v>26.315663000000001</v>
      </c>
      <c r="J20" s="123">
        <v>119.95580099999998</v>
      </c>
      <c r="K20" s="123">
        <v>264.46205900000001</v>
      </c>
      <c r="L20" s="123">
        <v>578.43747899999994</v>
      </c>
      <c r="M20" s="123">
        <v>412.33592800000019</v>
      </c>
      <c r="N20" s="123">
        <v>401.57478399999997</v>
      </c>
      <c r="O20" s="123">
        <v>130.036227</v>
      </c>
      <c r="P20" s="123">
        <v>58.190275</v>
      </c>
      <c r="Q20" s="123">
        <v>649.28635199999997</v>
      </c>
      <c r="R20" s="123">
        <v>163.03155000000004</v>
      </c>
      <c r="S20" s="123">
        <v>587.69367499999998</v>
      </c>
      <c r="T20" s="123">
        <v>417.62481100000002</v>
      </c>
      <c r="U20" s="123">
        <v>2.6787479999999997</v>
      </c>
      <c r="V20" s="83"/>
      <c r="W20" s="84" t="s">
        <v>537</v>
      </c>
    </row>
    <row r="21" spans="1:23" ht="9" customHeight="1" x14ac:dyDescent="0.3">
      <c r="A21" s="83"/>
      <c r="B21" s="84" t="s">
        <v>340</v>
      </c>
      <c r="C21" s="123">
        <v>25.826074999999999</v>
      </c>
      <c r="D21" s="123">
        <v>205.39272600000001</v>
      </c>
      <c r="E21" s="123">
        <v>52.370927000000002</v>
      </c>
      <c r="F21" s="123">
        <v>517.78267400000004</v>
      </c>
      <c r="G21" s="123">
        <v>193.404574</v>
      </c>
      <c r="H21" s="123">
        <v>2095.7018089999956</v>
      </c>
      <c r="I21" s="123">
        <v>14.062633</v>
      </c>
      <c r="J21" s="123">
        <v>104.958302</v>
      </c>
      <c r="K21" s="123">
        <v>221.83828300000002</v>
      </c>
      <c r="L21" s="123">
        <v>600.51430900000037</v>
      </c>
      <c r="M21" s="123">
        <v>436.68422700000008</v>
      </c>
      <c r="N21" s="123">
        <v>329.35556899999995</v>
      </c>
      <c r="O21" s="123">
        <v>153.44592900000001</v>
      </c>
      <c r="P21" s="123">
        <v>63.405035999999996</v>
      </c>
      <c r="Q21" s="123">
        <v>663.85045800000012</v>
      </c>
      <c r="R21" s="123">
        <v>168.416583</v>
      </c>
      <c r="S21" s="123">
        <v>541.93285100000003</v>
      </c>
      <c r="T21" s="123">
        <v>432.24884799999995</v>
      </c>
      <c r="U21" s="123">
        <v>2.595057999999999</v>
      </c>
      <c r="V21" s="83"/>
      <c r="W21" s="84" t="s">
        <v>538</v>
      </c>
    </row>
    <row r="22" spans="1:23" ht="9" customHeight="1" x14ac:dyDescent="0.3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539</v>
      </c>
    </row>
    <row r="23" spans="1:23" ht="9" customHeight="1" x14ac:dyDescent="0.3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540</v>
      </c>
    </row>
    <row r="24" spans="1:23" ht="9" customHeight="1" x14ac:dyDescent="0.3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541</v>
      </c>
    </row>
    <row r="25" spans="1:23" ht="9" customHeight="1" x14ac:dyDescent="0.3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542</v>
      </c>
    </row>
    <row r="26" spans="1:23" ht="9" customHeight="1" x14ac:dyDescent="0.3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543</v>
      </c>
    </row>
    <row r="27" spans="1:23" ht="9" customHeight="1" x14ac:dyDescent="0.3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544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545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546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547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571</v>
      </c>
      <c r="L34" s="229" t="s">
        <v>414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572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573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574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575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576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574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575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577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573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576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578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573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576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579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580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593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581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582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583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584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580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585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586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582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587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588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589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590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591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592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513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677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676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533</v>
      </c>
      <c r="U4" s="199" t="s">
        <v>520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2024</v>
      </c>
      <c r="B6" s="84" t="s">
        <v>338</v>
      </c>
      <c r="C6" s="88">
        <v>21.005844999999997</v>
      </c>
      <c r="D6" s="88">
        <v>136.93623299999999</v>
      </c>
      <c r="E6" s="88">
        <v>140.789041</v>
      </c>
      <c r="F6" s="88">
        <v>67.120891999999998</v>
      </c>
      <c r="G6" s="88">
        <v>8.5479060000000011</v>
      </c>
      <c r="H6" s="88">
        <v>12.823057</v>
      </c>
      <c r="I6" s="88">
        <v>98.792098999999993</v>
      </c>
      <c r="J6" s="88">
        <v>62.879697999999991</v>
      </c>
      <c r="K6" s="88">
        <v>36.022684999999996</v>
      </c>
      <c r="L6" s="88">
        <v>72.154702</v>
      </c>
      <c r="M6" s="88">
        <v>11.833753</v>
      </c>
      <c r="N6" s="88">
        <v>82.141658000000007</v>
      </c>
      <c r="O6" s="88">
        <v>1.9412119999999999</v>
      </c>
      <c r="P6" s="88">
        <v>0.63313000000000008</v>
      </c>
      <c r="Q6" s="88">
        <v>118.42651699999999</v>
      </c>
      <c r="R6" s="88">
        <v>51.515540000000001</v>
      </c>
      <c r="S6" s="88">
        <v>24.598907000000004</v>
      </c>
      <c r="T6" s="87">
        <v>2024</v>
      </c>
      <c r="U6" s="84" t="s">
        <v>536</v>
      </c>
    </row>
    <row r="7" spans="1:21" x14ac:dyDescent="0.2">
      <c r="B7" s="84" t="s">
        <v>339</v>
      </c>
      <c r="C7" s="88">
        <v>18.0321</v>
      </c>
      <c r="D7" s="88">
        <v>129.17618899999999</v>
      </c>
      <c r="E7" s="88">
        <v>155.476765</v>
      </c>
      <c r="F7" s="88">
        <v>71.089314000000002</v>
      </c>
      <c r="G7" s="88">
        <v>5.2385150000000005</v>
      </c>
      <c r="H7" s="88">
        <v>17.042947000000002</v>
      </c>
      <c r="I7" s="88">
        <v>68.395469000000006</v>
      </c>
      <c r="J7" s="88">
        <v>74.743310000000008</v>
      </c>
      <c r="K7" s="88">
        <v>30.177983999999995</v>
      </c>
      <c r="L7" s="88">
        <v>78.051220000000001</v>
      </c>
      <c r="M7" s="88">
        <v>11.010512</v>
      </c>
      <c r="N7" s="88">
        <v>90.520015000000001</v>
      </c>
      <c r="O7" s="88">
        <v>2.8789100000000003</v>
      </c>
      <c r="P7" s="88">
        <v>0.39920900000000004</v>
      </c>
      <c r="Q7" s="88">
        <v>119.820561</v>
      </c>
      <c r="R7" s="88">
        <v>40.525112</v>
      </c>
      <c r="S7" s="88">
        <v>25.344512999999999</v>
      </c>
      <c r="U7" s="84" t="s">
        <v>537</v>
      </c>
    </row>
    <row r="8" spans="1:21" x14ac:dyDescent="0.2">
      <c r="B8" s="84" t="s">
        <v>340</v>
      </c>
      <c r="C8" s="88">
        <v>20.342994000000001</v>
      </c>
      <c r="D8" s="88">
        <v>137.021725</v>
      </c>
      <c r="E8" s="88">
        <v>183.66029799999998</v>
      </c>
      <c r="F8" s="88">
        <v>72.100044000000011</v>
      </c>
      <c r="G8" s="88">
        <v>6.9696099999999994</v>
      </c>
      <c r="H8" s="88">
        <v>18.272510999999998</v>
      </c>
      <c r="I8" s="88">
        <v>72.619797000000005</v>
      </c>
      <c r="J8" s="88">
        <v>80.543280999999993</v>
      </c>
      <c r="K8" s="88">
        <v>38.908349000000001</v>
      </c>
      <c r="L8" s="88">
        <v>84.022143999999997</v>
      </c>
      <c r="M8" s="88">
        <v>12.533709999999999</v>
      </c>
      <c r="N8" s="88">
        <v>42.195402000000001</v>
      </c>
      <c r="O8" s="88">
        <v>4.3781249999999998</v>
      </c>
      <c r="P8" s="88">
        <v>0.53947299999999987</v>
      </c>
      <c r="Q8" s="88">
        <v>103.70773699999999</v>
      </c>
      <c r="R8" s="88">
        <v>42.620654000000002</v>
      </c>
      <c r="S8" s="88">
        <v>44.018273000000008</v>
      </c>
      <c r="U8" s="84" t="s">
        <v>538</v>
      </c>
    </row>
    <row r="9" spans="1:21" x14ac:dyDescent="0.2">
      <c r="B9" s="84" t="s">
        <v>341</v>
      </c>
      <c r="C9" s="88">
        <v>20.108573</v>
      </c>
      <c r="D9" s="88">
        <v>149.90322800000001</v>
      </c>
      <c r="E9" s="88">
        <v>230.03472099999996</v>
      </c>
      <c r="F9" s="88">
        <v>76.279647999999995</v>
      </c>
      <c r="G9" s="88">
        <v>6.5501070000000006</v>
      </c>
      <c r="H9" s="88">
        <v>15.344638</v>
      </c>
      <c r="I9" s="88">
        <v>72.363524999999996</v>
      </c>
      <c r="J9" s="88">
        <v>91.30141900000001</v>
      </c>
      <c r="K9" s="88">
        <v>40.601514999999992</v>
      </c>
      <c r="L9" s="88">
        <v>98.413018999999991</v>
      </c>
      <c r="M9" s="88">
        <v>13.735175999999999</v>
      </c>
      <c r="N9" s="88">
        <v>82.979912999999982</v>
      </c>
      <c r="O9" s="88">
        <v>4.6989080000000003</v>
      </c>
      <c r="P9" s="88">
        <v>1.5071859999999999</v>
      </c>
      <c r="Q9" s="88">
        <v>116.74322599999999</v>
      </c>
      <c r="R9" s="88">
        <v>42.926161999999998</v>
      </c>
      <c r="S9" s="88">
        <v>25.157438999999997</v>
      </c>
      <c r="U9" s="84" t="s">
        <v>539</v>
      </c>
    </row>
    <row r="10" spans="1:21" x14ac:dyDescent="0.2">
      <c r="B10" s="84" t="s">
        <v>342</v>
      </c>
      <c r="C10" s="88">
        <v>22.071147000000003</v>
      </c>
      <c r="D10" s="88">
        <v>151.35424399999999</v>
      </c>
      <c r="E10" s="88">
        <v>230.22234</v>
      </c>
      <c r="F10" s="88">
        <v>78.828208000000004</v>
      </c>
      <c r="G10" s="88">
        <v>7.5504750000000005</v>
      </c>
      <c r="H10" s="88">
        <v>15.10778</v>
      </c>
      <c r="I10" s="88">
        <v>58.221942000000006</v>
      </c>
      <c r="J10" s="88">
        <v>110.12353200000001</v>
      </c>
      <c r="K10" s="88">
        <v>40.526858999999995</v>
      </c>
      <c r="L10" s="88">
        <v>94.782576000000006</v>
      </c>
      <c r="M10" s="88">
        <v>12.623956</v>
      </c>
      <c r="N10" s="88">
        <v>81.279361999999992</v>
      </c>
      <c r="O10" s="88">
        <v>4.5242070000000005</v>
      </c>
      <c r="P10" s="88">
        <v>1.1179000000000001</v>
      </c>
      <c r="Q10" s="88">
        <v>107.763122</v>
      </c>
      <c r="R10" s="88">
        <v>50.256270000000001</v>
      </c>
      <c r="S10" s="88">
        <v>37.645852000000012</v>
      </c>
      <c r="U10" s="84" t="s">
        <v>540</v>
      </c>
    </row>
    <row r="11" spans="1:21" x14ac:dyDescent="0.2">
      <c r="B11" s="84" t="s">
        <v>343</v>
      </c>
      <c r="C11" s="88">
        <v>19.550846</v>
      </c>
      <c r="D11" s="88">
        <v>141.64223900000002</v>
      </c>
      <c r="E11" s="88">
        <v>196.03891199999995</v>
      </c>
      <c r="F11" s="88">
        <v>76.169229999999999</v>
      </c>
      <c r="G11" s="88">
        <v>8.0646400000000007</v>
      </c>
      <c r="H11" s="88">
        <v>14.927271000000001</v>
      </c>
      <c r="I11" s="88">
        <v>47.350411000000001</v>
      </c>
      <c r="J11" s="88">
        <v>108.22590200000002</v>
      </c>
      <c r="K11" s="88">
        <v>39.877121000000002</v>
      </c>
      <c r="L11" s="88">
        <v>92.937939999999998</v>
      </c>
      <c r="M11" s="88">
        <v>10.990534999999999</v>
      </c>
      <c r="N11" s="88">
        <v>42.828468999999998</v>
      </c>
      <c r="O11" s="88">
        <v>3.0317639999999999</v>
      </c>
      <c r="P11" s="88">
        <v>0.53709200000000001</v>
      </c>
      <c r="Q11" s="88">
        <v>95.731604000000004</v>
      </c>
      <c r="R11" s="88">
        <v>49.277080999999995</v>
      </c>
      <c r="S11" s="88">
        <v>19.098006999999999</v>
      </c>
      <c r="U11" s="84" t="s">
        <v>541</v>
      </c>
    </row>
    <row r="12" spans="1:21" x14ac:dyDescent="0.2">
      <c r="B12" s="84" t="s">
        <v>344</v>
      </c>
      <c r="C12" s="88">
        <v>23.75282</v>
      </c>
      <c r="D12" s="88">
        <v>165.97270599999999</v>
      </c>
      <c r="E12" s="88">
        <v>206.50373199999996</v>
      </c>
      <c r="F12" s="88">
        <v>86.832396000000003</v>
      </c>
      <c r="G12" s="88">
        <v>7.2104510000000008</v>
      </c>
      <c r="H12" s="88">
        <v>13.233782999999999</v>
      </c>
      <c r="I12" s="88">
        <v>46.807598999999996</v>
      </c>
      <c r="J12" s="88">
        <v>108.705187</v>
      </c>
      <c r="K12" s="88">
        <v>39.949237999999994</v>
      </c>
      <c r="L12" s="88">
        <v>114.93184500000001</v>
      </c>
      <c r="M12" s="88">
        <v>11.641186000000001</v>
      </c>
      <c r="N12" s="88">
        <v>83.129689999999997</v>
      </c>
      <c r="O12" s="88">
        <v>5.6019799999999993</v>
      </c>
      <c r="P12" s="88">
        <v>0.72395699999999996</v>
      </c>
      <c r="Q12" s="88">
        <v>97.22924900000001</v>
      </c>
      <c r="R12" s="88">
        <v>53.347832000000004</v>
      </c>
      <c r="S12" s="88">
        <v>36.183578000000004</v>
      </c>
      <c r="U12" s="84" t="s">
        <v>542</v>
      </c>
    </row>
    <row r="13" spans="1:21" x14ac:dyDescent="0.2">
      <c r="B13" s="84" t="s">
        <v>345</v>
      </c>
      <c r="C13" s="88">
        <v>21.099528000000003</v>
      </c>
      <c r="D13" s="88">
        <v>159.67807099999999</v>
      </c>
      <c r="E13" s="88">
        <v>196.43603200000001</v>
      </c>
      <c r="F13" s="88">
        <v>82.847183000000001</v>
      </c>
      <c r="G13" s="88">
        <v>5.7086730000000001</v>
      </c>
      <c r="H13" s="88">
        <v>11.415684000000001</v>
      </c>
      <c r="I13" s="88">
        <v>50.819981000000006</v>
      </c>
      <c r="J13" s="88">
        <v>112.49713500000001</v>
      </c>
      <c r="K13" s="88">
        <v>38.619882000000004</v>
      </c>
      <c r="L13" s="88">
        <v>68.771724000000006</v>
      </c>
      <c r="M13" s="88">
        <v>10.568211</v>
      </c>
      <c r="N13" s="88">
        <v>18.170141999999998</v>
      </c>
      <c r="O13" s="88">
        <v>3.425609000000001</v>
      </c>
      <c r="P13" s="88">
        <v>0.71960200000000007</v>
      </c>
      <c r="Q13" s="88">
        <v>73.684445000000011</v>
      </c>
      <c r="R13" s="88">
        <v>58.603232999999996</v>
      </c>
      <c r="S13" s="88">
        <v>41.631128000000004</v>
      </c>
      <c r="U13" s="84" t="s">
        <v>543</v>
      </c>
    </row>
    <row r="14" spans="1:21" x14ac:dyDescent="0.2">
      <c r="B14" s="84" t="s">
        <v>346</v>
      </c>
      <c r="C14" s="88">
        <v>20.710872999999999</v>
      </c>
      <c r="D14" s="88">
        <v>153.92868200000001</v>
      </c>
      <c r="E14" s="88">
        <v>201.65904900000004</v>
      </c>
      <c r="F14" s="88">
        <v>81.244052999999994</v>
      </c>
      <c r="G14" s="88">
        <v>5.7970689999999996</v>
      </c>
      <c r="H14" s="88">
        <v>11.935133</v>
      </c>
      <c r="I14" s="88">
        <v>52.643350999999996</v>
      </c>
      <c r="J14" s="88">
        <v>115.62081599999999</v>
      </c>
      <c r="K14" s="88">
        <v>43.106831999999997</v>
      </c>
      <c r="L14" s="88">
        <v>89.707133999999996</v>
      </c>
      <c r="M14" s="88">
        <v>11.122193000000001</v>
      </c>
      <c r="N14" s="88">
        <v>56.781594999999967</v>
      </c>
      <c r="O14" s="88">
        <v>3.4899339999999999</v>
      </c>
      <c r="P14" s="88">
        <v>0.67273499999999997</v>
      </c>
      <c r="Q14" s="88">
        <v>96.840797999999992</v>
      </c>
      <c r="R14" s="88">
        <v>52.007229000000002</v>
      </c>
      <c r="S14" s="88">
        <v>23.505986</v>
      </c>
      <c r="U14" s="84" t="s">
        <v>544</v>
      </c>
    </row>
    <row r="15" spans="1:21" x14ac:dyDescent="0.2">
      <c r="B15" s="84" t="s">
        <v>347</v>
      </c>
      <c r="C15" s="88">
        <v>21.444521000000002</v>
      </c>
      <c r="D15" s="88">
        <v>165.945853</v>
      </c>
      <c r="E15" s="88">
        <v>227.83518899999996</v>
      </c>
      <c r="F15" s="88">
        <v>89.721320000000006</v>
      </c>
      <c r="G15" s="88">
        <v>7.3357100000000006</v>
      </c>
      <c r="H15" s="88">
        <v>18.592439000000002</v>
      </c>
      <c r="I15" s="88">
        <v>73.608282000000003</v>
      </c>
      <c r="J15" s="88">
        <v>124.23749900000001</v>
      </c>
      <c r="K15" s="88">
        <v>47.978022999999993</v>
      </c>
      <c r="L15" s="88">
        <v>83.150422999999975</v>
      </c>
      <c r="M15" s="88">
        <v>11.278936999999999</v>
      </c>
      <c r="N15" s="88">
        <v>77.428588000000005</v>
      </c>
      <c r="O15" s="88">
        <v>5.5102290000000007</v>
      </c>
      <c r="P15" s="88">
        <v>1.1029939999999998</v>
      </c>
      <c r="Q15" s="88">
        <v>86.993311000000006</v>
      </c>
      <c r="R15" s="88">
        <v>52.650222000000007</v>
      </c>
      <c r="S15" s="88">
        <v>36.016043000000003</v>
      </c>
      <c r="U15" s="84" t="s">
        <v>545</v>
      </c>
    </row>
    <row r="16" spans="1:21" x14ac:dyDescent="0.2">
      <c r="B16" s="84" t="s">
        <v>348</v>
      </c>
      <c r="C16" s="88">
        <v>19.877676000000001</v>
      </c>
      <c r="D16" s="88">
        <v>153.41798700000001</v>
      </c>
      <c r="E16" s="88">
        <v>196.32436700000002</v>
      </c>
      <c r="F16" s="88">
        <v>79.24990600000001</v>
      </c>
      <c r="G16" s="88">
        <v>5.9319550000000003</v>
      </c>
      <c r="H16" s="88">
        <v>16.389202999999998</v>
      </c>
      <c r="I16" s="88">
        <v>75.746623999999997</v>
      </c>
      <c r="J16" s="88">
        <v>97.042710000000014</v>
      </c>
      <c r="K16" s="88">
        <v>50.577908000000008</v>
      </c>
      <c r="L16" s="88">
        <v>58.499524999999998</v>
      </c>
      <c r="M16" s="88">
        <v>11.190073</v>
      </c>
      <c r="N16" s="88">
        <v>55.990153000000007</v>
      </c>
      <c r="O16" s="88">
        <v>4.5717180000000006</v>
      </c>
      <c r="P16" s="88">
        <v>1.1362580000000002</v>
      </c>
      <c r="Q16" s="88">
        <v>71.450215</v>
      </c>
      <c r="R16" s="88">
        <v>47.578801999999996</v>
      </c>
      <c r="S16" s="88">
        <v>23.200912000000002</v>
      </c>
      <c r="U16" s="84" t="s">
        <v>546</v>
      </c>
    </row>
    <row r="17" spans="1:21" x14ac:dyDescent="0.2">
      <c r="B17" s="84" t="s">
        <v>349</v>
      </c>
      <c r="C17" s="88">
        <v>20.804511000000002</v>
      </c>
      <c r="D17" s="88">
        <v>173.20037100000002</v>
      </c>
      <c r="E17" s="88">
        <v>181.05635699999999</v>
      </c>
      <c r="F17" s="88">
        <v>78.973917999999998</v>
      </c>
      <c r="G17" s="88">
        <v>5.6532330000000002</v>
      </c>
      <c r="H17" s="88">
        <v>16.599757</v>
      </c>
      <c r="I17" s="88">
        <v>81.740058000000005</v>
      </c>
      <c r="J17" s="88">
        <v>94.934630999999996</v>
      </c>
      <c r="K17" s="88">
        <v>48.833463000000002</v>
      </c>
      <c r="L17" s="88">
        <v>90.549903999999998</v>
      </c>
      <c r="M17" s="88">
        <v>11.053196999999999</v>
      </c>
      <c r="N17" s="88">
        <v>123.421453</v>
      </c>
      <c r="O17" s="88">
        <v>5.1012829999999996</v>
      </c>
      <c r="P17" s="88">
        <v>0.79300599999999999</v>
      </c>
      <c r="Q17" s="88">
        <v>72.734526000000002</v>
      </c>
      <c r="R17" s="88">
        <v>48.627276999999999</v>
      </c>
      <c r="S17" s="88">
        <v>22.215066000000007</v>
      </c>
      <c r="U17" s="84" t="s">
        <v>547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2025</v>
      </c>
      <c r="B19" s="84" t="s">
        <v>338</v>
      </c>
      <c r="C19" s="88">
        <v>20.887913000000001</v>
      </c>
      <c r="D19" s="88">
        <v>168.09279600000002</v>
      </c>
      <c r="E19" s="88">
        <v>174.23819699999996</v>
      </c>
      <c r="F19" s="88">
        <v>74.965301000000011</v>
      </c>
      <c r="G19" s="88">
        <v>5.1716639999999998</v>
      </c>
      <c r="H19" s="88">
        <v>13.913478</v>
      </c>
      <c r="I19" s="88">
        <v>98.283525999999995</v>
      </c>
      <c r="J19" s="88">
        <v>84.337684999999993</v>
      </c>
      <c r="K19" s="88">
        <v>42.900183999999996</v>
      </c>
      <c r="L19" s="88">
        <v>90.935782000000017</v>
      </c>
      <c r="M19" s="88">
        <v>12.224985</v>
      </c>
      <c r="N19" s="88">
        <v>36.633662999999991</v>
      </c>
      <c r="O19" s="88">
        <v>3.5393979999999998</v>
      </c>
      <c r="P19" s="88">
        <v>0.98662000000000005</v>
      </c>
      <c r="Q19" s="88">
        <v>79.703662999999992</v>
      </c>
      <c r="R19" s="88">
        <v>62.413870000000003</v>
      </c>
      <c r="S19" s="88">
        <v>22.662292999999991</v>
      </c>
      <c r="T19" s="87">
        <v>2025</v>
      </c>
      <c r="U19" s="84" t="s">
        <v>536</v>
      </c>
    </row>
    <row r="20" spans="1:21" x14ac:dyDescent="0.2">
      <c r="B20" s="84" t="s">
        <v>339</v>
      </c>
      <c r="C20" s="88">
        <v>20.180869000000001</v>
      </c>
      <c r="D20" s="88">
        <v>150.51275099999998</v>
      </c>
      <c r="E20" s="88">
        <v>177.01704199999998</v>
      </c>
      <c r="F20" s="88">
        <v>73.692019999999999</v>
      </c>
      <c r="G20" s="88">
        <v>5.1561430000000001</v>
      </c>
      <c r="H20" s="88">
        <v>16.615225000000002</v>
      </c>
      <c r="I20" s="88">
        <v>82.359615000000005</v>
      </c>
      <c r="J20" s="88">
        <v>83.605810000000005</v>
      </c>
      <c r="K20" s="88">
        <v>40.771690999999997</v>
      </c>
      <c r="L20" s="88">
        <v>92.65442800000001</v>
      </c>
      <c r="M20" s="88">
        <v>12.245614000000002</v>
      </c>
      <c r="N20" s="88">
        <v>44.969589999999997</v>
      </c>
      <c r="O20" s="88">
        <v>4.7237279999999977</v>
      </c>
      <c r="P20" s="88">
        <v>1.0103740000000001</v>
      </c>
      <c r="Q20" s="88">
        <v>85.36206700000001</v>
      </c>
      <c r="R20" s="88">
        <v>50.254267999999996</v>
      </c>
      <c r="S20" s="88">
        <v>20.208977999999998</v>
      </c>
      <c r="U20" s="84" t="s">
        <v>537</v>
      </c>
    </row>
    <row r="21" spans="1:21" x14ac:dyDescent="0.2">
      <c r="B21" s="84" t="s">
        <v>340</v>
      </c>
      <c r="C21" s="88">
        <v>22.492547999999999</v>
      </c>
      <c r="D21" s="88">
        <v>163.28745700000002</v>
      </c>
      <c r="E21" s="88">
        <v>197.29887699999998</v>
      </c>
      <c r="F21" s="88">
        <v>79.600828000000007</v>
      </c>
      <c r="G21" s="88">
        <v>5.2731309999999993</v>
      </c>
      <c r="H21" s="88">
        <v>15.948321999999999</v>
      </c>
      <c r="I21" s="88">
        <v>87.983339000000001</v>
      </c>
      <c r="J21" s="88">
        <v>93.564651000000012</v>
      </c>
      <c r="K21" s="88">
        <v>52.368995999999996</v>
      </c>
      <c r="L21" s="88">
        <v>104.005077</v>
      </c>
      <c r="M21" s="88">
        <v>12.183156</v>
      </c>
      <c r="N21" s="88">
        <v>70.647727999999987</v>
      </c>
      <c r="O21" s="88">
        <v>4.2140839999999997</v>
      </c>
      <c r="P21" s="88">
        <v>0.47605899999999995</v>
      </c>
      <c r="Q21" s="88">
        <v>95.29611899999999</v>
      </c>
      <c r="R21" s="88">
        <v>50.134425</v>
      </c>
      <c r="S21" s="88">
        <v>29.308011</v>
      </c>
      <c r="U21" s="84" t="s">
        <v>538</v>
      </c>
    </row>
    <row r="22" spans="1:21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539</v>
      </c>
    </row>
    <row r="23" spans="1:21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540</v>
      </c>
    </row>
    <row r="24" spans="1:21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541</v>
      </c>
    </row>
    <row r="25" spans="1:21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542</v>
      </c>
    </row>
    <row r="26" spans="1:21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543</v>
      </c>
    </row>
    <row r="27" spans="1:21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544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545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546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547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677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676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533</v>
      </c>
      <c r="U35" s="199" t="s">
        <v>520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2024</v>
      </c>
      <c r="B37" s="84" t="s">
        <v>338</v>
      </c>
      <c r="C37" s="88">
        <v>31.844704999999998</v>
      </c>
      <c r="D37" s="88">
        <v>73.913770999999997</v>
      </c>
      <c r="E37" s="88">
        <v>53.945116999999996</v>
      </c>
      <c r="F37" s="88">
        <v>48.652965000000002</v>
      </c>
      <c r="G37" s="88">
        <v>43.654977000000002</v>
      </c>
      <c r="H37" s="88">
        <v>55.398609999999998</v>
      </c>
      <c r="I37" s="88">
        <v>26.771681999999998</v>
      </c>
      <c r="J37" s="88">
        <v>25.220369999999999</v>
      </c>
      <c r="K37" s="88">
        <v>1.95966</v>
      </c>
      <c r="L37" s="88">
        <v>812.22203500000046</v>
      </c>
      <c r="M37" s="88">
        <v>45.658265000000007</v>
      </c>
      <c r="N37" s="88">
        <v>163.29267400000001</v>
      </c>
      <c r="O37" s="88">
        <v>274.69122399999998</v>
      </c>
      <c r="P37" s="88">
        <v>21.366348000000002</v>
      </c>
      <c r="Q37" s="88">
        <v>69.094948000000002</v>
      </c>
      <c r="R37" s="88">
        <v>77.639940999999993</v>
      </c>
      <c r="S37" s="88">
        <v>49.333810999999997</v>
      </c>
      <c r="T37" s="87">
        <v>2024</v>
      </c>
      <c r="U37" s="84" t="s">
        <v>536</v>
      </c>
    </row>
    <row r="38" spans="1:21" x14ac:dyDescent="0.2">
      <c r="B38" s="84" t="s">
        <v>339</v>
      </c>
      <c r="C38" s="88">
        <v>30.345621000000001</v>
      </c>
      <c r="D38" s="88">
        <v>81.037668000000011</v>
      </c>
      <c r="E38" s="88">
        <v>45.483337000000006</v>
      </c>
      <c r="F38" s="88">
        <v>55.649535</v>
      </c>
      <c r="G38" s="88">
        <v>49.038642000000003</v>
      </c>
      <c r="H38" s="88">
        <v>54.744585000000001</v>
      </c>
      <c r="I38" s="88">
        <v>33.423766999999998</v>
      </c>
      <c r="J38" s="88">
        <v>20.696075</v>
      </c>
      <c r="K38" s="88">
        <v>2.0454869999999996</v>
      </c>
      <c r="L38" s="88">
        <v>950.15303599999993</v>
      </c>
      <c r="M38" s="88">
        <v>54.795290000000001</v>
      </c>
      <c r="N38" s="88">
        <v>528.85836099999995</v>
      </c>
      <c r="O38" s="88">
        <v>331.57654500000001</v>
      </c>
      <c r="P38" s="88">
        <v>27.247706000000001</v>
      </c>
      <c r="Q38" s="88">
        <v>69.384625</v>
      </c>
      <c r="R38" s="88">
        <v>86.093163000000004</v>
      </c>
      <c r="S38" s="88">
        <v>48.796160999999998</v>
      </c>
      <c r="U38" s="84" t="s">
        <v>537</v>
      </c>
    </row>
    <row r="39" spans="1:21" x14ac:dyDescent="0.2">
      <c r="B39" s="84" t="s">
        <v>340</v>
      </c>
      <c r="C39" s="88">
        <v>25.546742999999999</v>
      </c>
      <c r="D39" s="88">
        <v>83.062642000000011</v>
      </c>
      <c r="E39" s="88">
        <v>55.233081000000006</v>
      </c>
      <c r="F39" s="88">
        <v>57.740642000000001</v>
      </c>
      <c r="G39" s="88">
        <v>52.165252000000002</v>
      </c>
      <c r="H39" s="88">
        <v>48.980242000000004</v>
      </c>
      <c r="I39" s="88">
        <v>24.224425</v>
      </c>
      <c r="J39" s="88">
        <v>20.596847999999998</v>
      </c>
      <c r="K39" s="88">
        <v>2.3514850000000003</v>
      </c>
      <c r="L39" s="88">
        <v>784.35297900000012</v>
      </c>
      <c r="M39" s="88">
        <v>43.848116999999995</v>
      </c>
      <c r="N39" s="88">
        <v>149.79444399999997</v>
      </c>
      <c r="O39" s="88">
        <v>321.61660699999999</v>
      </c>
      <c r="P39" s="88">
        <v>32.208202999999997</v>
      </c>
      <c r="Q39" s="88">
        <v>67.738468999999995</v>
      </c>
      <c r="R39" s="88">
        <v>93.643748999999985</v>
      </c>
      <c r="S39" s="88">
        <v>51.193415999999999</v>
      </c>
      <c r="U39" s="84" t="s">
        <v>538</v>
      </c>
    </row>
    <row r="40" spans="1:21" x14ac:dyDescent="0.2">
      <c r="B40" s="84" t="s">
        <v>341</v>
      </c>
      <c r="C40" s="88">
        <v>22.625813999999998</v>
      </c>
      <c r="D40" s="88">
        <v>86.317397</v>
      </c>
      <c r="E40" s="88">
        <v>53.622475000000001</v>
      </c>
      <c r="F40" s="88">
        <v>68.663085999999993</v>
      </c>
      <c r="G40" s="88">
        <v>52.533205000000002</v>
      </c>
      <c r="H40" s="88">
        <v>53.146431</v>
      </c>
      <c r="I40" s="88">
        <v>31.418178000000001</v>
      </c>
      <c r="J40" s="88">
        <v>23.321742999999998</v>
      </c>
      <c r="K40" s="88">
        <v>2.2247350000000004</v>
      </c>
      <c r="L40" s="88">
        <v>1057.7846320000001</v>
      </c>
      <c r="M40" s="88">
        <v>52.567657999999994</v>
      </c>
      <c r="N40" s="88">
        <v>212.29764600000013</v>
      </c>
      <c r="O40" s="88">
        <v>330.41348099999999</v>
      </c>
      <c r="P40" s="88">
        <v>31.435859000000001</v>
      </c>
      <c r="Q40" s="88">
        <v>67.988652000000002</v>
      </c>
      <c r="R40" s="88">
        <v>93.556798000000001</v>
      </c>
      <c r="S40" s="88">
        <v>55.028368</v>
      </c>
      <c r="U40" s="84" t="s">
        <v>539</v>
      </c>
    </row>
    <row r="41" spans="1:21" x14ac:dyDescent="0.2">
      <c r="B41" s="84" t="s">
        <v>342</v>
      </c>
      <c r="C41" s="88">
        <v>24.359286999999998</v>
      </c>
      <c r="D41" s="88">
        <v>91.007728</v>
      </c>
      <c r="E41" s="88">
        <v>60.261096999999999</v>
      </c>
      <c r="F41" s="88">
        <v>73.895207999999997</v>
      </c>
      <c r="G41" s="88">
        <v>63.043002999999999</v>
      </c>
      <c r="H41" s="88">
        <v>50.270340000000004</v>
      </c>
      <c r="I41" s="88">
        <v>49.688436000000003</v>
      </c>
      <c r="J41" s="88">
        <v>23.307870999999999</v>
      </c>
      <c r="K41" s="88">
        <v>4.0746159999999998</v>
      </c>
      <c r="L41" s="88">
        <v>1052.3282039999997</v>
      </c>
      <c r="M41" s="88">
        <v>60.120411000000004</v>
      </c>
      <c r="N41" s="88">
        <v>179.97858199999996</v>
      </c>
      <c r="O41" s="88">
        <v>292.35125499999998</v>
      </c>
      <c r="P41" s="88">
        <v>36.365473000000001</v>
      </c>
      <c r="Q41" s="88">
        <v>66.897569000000004</v>
      </c>
      <c r="R41" s="88">
        <v>92.691057999999998</v>
      </c>
      <c r="S41" s="88">
        <v>51.606682000000006</v>
      </c>
      <c r="U41" s="84" t="s">
        <v>540</v>
      </c>
    </row>
    <row r="42" spans="1:21" x14ac:dyDescent="0.2">
      <c r="B42" s="84" t="s">
        <v>343</v>
      </c>
      <c r="C42" s="88">
        <v>23.336818999999998</v>
      </c>
      <c r="D42" s="88">
        <v>82.781548000000001</v>
      </c>
      <c r="E42" s="88">
        <v>53.205953999999998</v>
      </c>
      <c r="F42" s="88">
        <v>73.68087700000001</v>
      </c>
      <c r="G42" s="88">
        <v>64.071371999999997</v>
      </c>
      <c r="H42" s="88">
        <v>45.136018999999997</v>
      </c>
      <c r="I42" s="88">
        <v>37.680886999999998</v>
      </c>
      <c r="J42" s="88">
        <v>24.891104999999996</v>
      </c>
      <c r="K42" s="88">
        <v>2.592441</v>
      </c>
      <c r="L42" s="88">
        <v>838.02528499999983</v>
      </c>
      <c r="M42" s="88">
        <v>51.050047000000013</v>
      </c>
      <c r="N42" s="88">
        <v>260.588527</v>
      </c>
      <c r="O42" s="88">
        <v>319.41773599999999</v>
      </c>
      <c r="P42" s="88">
        <v>26.267177</v>
      </c>
      <c r="Q42" s="88">
        <v>63.990102</v>
      </c>
      <c r="R42" s="88">
        <v>88.755460999999997</v>
      </c>
      <c r="S42" s="88">
        <v>51.354194</v>
      </c>
      <c r="U42" s="84" t="s">
        <v>541</v>
      </c>
    </row>
    <row r="43" spans="1:21" x14ac:dyDescent="0.2">
      <c r="B43" s="84" t="s">
        <v>344</v>
      </c>
      <c r="C43" s="88">
        <v>25.961383000000001</v>
      </c>
      <c r="D43" s="88">
        <v>91.724874999999997</v>
      </c>
      <c r="E43" s="88">
        <v>55.480069</v>
      </c>
      <c r="F43" s="88">
        <v>81.956241000000006</v>
      </c>
      <c r="G43" s="88">
        <v>75.070978999999994</v>
      </c>
      <c r="H43" s="88">
        <v>56.464410999999998</v>
      </c>
      <c r="I43" s="88">
        <v>45.763020999999995</v>
      </c>
      <c r="J43" s="88">
        <v>24.813238000000002</v>
      </c>
      <c r="K43" s="88">
        <v>3.8686690000000001</v>
      </c>
      <c r="L43" s="88">
        <v>1228.4727769999995</v>
      </c>
      <c r="M43" s="88">
        <v>64.399281999999999</v>
      </c>
      <c r="N43" s="88">
        <v>421.12582800000001</v>
      </c>
      <c r="O43" s="88">
        <v>358.85131799999999</v>
      </c>
      <c r="P43" s="88">
        <v>25.435174999999997</v>
      </c>
      <c r="Q43" s="88">
        <v>73.426686000000004</v>
      </c>
      <c r="R43" s="88">
        <v>93.727548999999996</v>
      </c>
      <c r="S43" s="88">
        <v>56.187882000000002</v>
      </c>
      <c r="U43" s="84" t="s">
        <v>542</v>
      </c>
    </row>
    <row r="44" spans="1:21" x14ac:dyDescent="0.2">
      <c r="B44" s="84" t="s">
        <v>345</v>
      </c>
      <c r="C44" s="88">
        <v>32.613016999999999</v>
      </c>
      <c r="D44" s="88">
        <v>83.878229999999988</v>
      </c>
      <c r="E44" s="88">
        <v>53.619126999999999</v>
      </c>
      <c r="F44" s="88">
        <v>74.961506</v>
      </c>
      <c r="G44" s="88">
        <v>65.333988000000005</v>
      </c>
      <c r="H44" s="88">
        <v>53.346814000000002</v>
      </c>
      <c r="I44" s="88">
        <v>50.748794999999994</v>
      </c>
      <c r="J44" s="88">
        <v>17.320656</v>
      </c>
      <c r="K44" s="88">
        <v>2.1214379999999999</v>
      </c>
      <c r="L44" s="88">
        <v>1145.5899129999998</v>
      </c>
      <c r="M44" s="88">
        <v>49.22557900000001</v>
      </c>
      <c r="N44" s="88">
        <v>142.008128</v>
      </c>
      <c r="O44" s="88">
        <v>306.57083999999998</v>
      </c>
      <c r="P44" s="88">
        <v>22.9163</v>
      </c>
      <c r="Q44" s="88">
        <v>50.605426000000001</v>
      </c>
      <c r="R44" s="88">
        <v>85.689810999999992</v>
      </c>
      <c r="S44" s="88">
        <v>50.028188</v>
      </c>
      <c r="U44" s="84" t="s">
        <v>543</v>
      </c>
    </row>
    <row r="45" spans="1:21" x14ac:dyDescent="0.2">
      <c r="B45" s="84" t="s">
        <v>346</v>
      </c>
      <c r="C45" s="88">
        <v>50.689242999999998</v>
      </c>
      <c r="D45" s="88">
        <v>87.915294000000003</v>
      </c>
      <c r="E45" s="88">
        <v>53.170279000000001</v>
      </c>
      <c r="F45" s="88">
        <v>70.015774000000008</v>
      </c>
      <c r="G45" s="88">
        <v>55.903826000000002</v>
      </c>
      <c r="H45" s="88">
        <v>47.367024999999998</v>
      </c>
      <c r="I45" s="88">
        <v>36.041435</v>
      </c>
      <c r="J45" s="88">
        <v>20.616828000000002</v>
      </c>
      <c r="K45" s="88">
        <v>3.5652969999999997</v>
      </c>
      <c r="L45" s="88">
        <v>715.68674300000032</v>
      </c>
      <c r="M45" s="88">
        <v>60.061145999999994</v>
      </c>
      <c r="N45" s="88">
        <v>430.57514200000003</v>
      </c>
      <c r="O45" s="88">
        <v>325.65898600000003</v>
      </c>
      <c r="P45" s="88">
        <v>24.435286999999999</v>
      </c>
      <c r="Q45" s="88">
        <v>66.83070699999999</v>
      </c>
      <c r="R45" s="88">
        <v>96.657359</v>
      </c>
      <c r="S45" s="88">
        <v>54.066144999999999</v>
      </c>
      <c r="U45" s="84" t="s">
        <v>544</v>
      </c>
    </row>
    <row r="46" spans="1:21" x14ac:dyDescent="0.2">
      <c r="B46" s="84" t="s">
        <v>347</v>
      </c>
      <c r="C46" s="88">
        <v>57.40692</v>
      </c>
      <c r="D46" s="88">
        <v>99.735882000000004</v>
      </c>
      <c r="E46" s="88">
        <v>52.723536000000003</v>
      </c>
      <c r="F46" s="88">
        <v>62.125658999999999</v>
      </c>
      <c r="G46" s="88">
        <v>56.735214999999997</v>
      </c>
      <c r="H46" s="88">
        <v>66.535716000000008</v>
      </c>
      <c r="I46" s="88">
        <v>48.092763000000005</v>
      </c>
      <c r="J46" s="88">
        <v>28.084576000000002</v>
      </c>
      <c r="K46" s="88">
        <v>2.492597</v>
      </c>
      <c r="L46" s="88">
        <v>1111.6215609999995</v>
      </c>
      <c r="M46" s="88">
        <v>70.446499999999986</v>
      </c>
      <c r="N46" s="88">
        <v>157.07166100000001</v>
      </c>
      <c r="O46" s="88">
        <v>379.42823200000004</v>
      </c>
      <c r="P46" s="88">
        <v>28.796852000000001</v>
      </c>
      <c r="Q46" s="88">
        <v>72.850751000000002</v>
      </c>
      <c r="R46" s="88">
        <v>113.202972</v>
      </c>
      <c r="S46" s="88">
        <v>58.195346999999998</v>
      </c>
      <c r="U46" s="84" t="s">
        <v>545</v>
      </c>
    </row>
    <row r="47" spans="1:21" x14ac:dyDescent="0.2">
      <c r="B47" s="84" t="s">
        <v>348</v>
      </c>
      <c r="C47" s="88">
        <v>37.331191000000004</v>
      </c>
      <c r="D47" s="88">
        <v>88.133534999999995</v>
      </c>
      <c r="E47" s="88">
        <v>50.652766999999997</v>
      </c>
      <c r="F47" s="88">
        <v>57.321139000000002</v>
      </c>
      <c r="G47" s="88">
        <v>55.624866000000004</v>
      </c>
      <c r="H47" s="88">
        <v>60.619614999999989</v>
      </c>
      <c r="I47" s="88">
        <v>43.768450000000001</v>
      </c>
      <c r="J47" s="88">
        <v>22.589024999999999</v>
      </c>
      <c r="K47" s="88">
        <v>2.3944670000000001</v>
      </c>
      <c r="L47" s="88">
        <v>762.57044900000005</v>
      </c>
      <c r="M47" s="88">
        <v>67.492428000000004</v>
      </c>
      <c r="N47" s="88">
        <v>725.43110900000011</v>
      </c>
      <c r="O47" s="88">
        <v>329.73093</v>
      </c>
      <c r="P47" s="88">
        <v>25.957346999999999</v>
      </c>
      <c r="Q47" s="88">
        <v>64.725425000000001</v>
      </c>
      <c r="R47" s="88">
        <v>114.31015900000001</v>
      </c>
      <c r="S47" s="88">
        <v>52.921540999999998</v>
      </c>
      <c r="U47" s="84" t="s">
        <v>546</v>
      </c>
    </row>
    <row r="48" spans="1:21" x14ac:dyDescent="0.2">
      <c r="B48" s="84" t="s">
        <v>349</v>
      </c>
      <c r="C48" s="88">
        <v>35.653162999999999</v>
      </c>
      <c r="D48" s="88">
        <v>89.409822000000005</v>
      </c>
      <c r="E48" s="88">
        <v>49.578262000000002</v>
      </c>
      <c r="F48" s="88">
        <v>54.515889999999999</v>
      </c>
      <c r="G48" s="88">
        <v>49.429451999999998</v>
      </c>
      <c r="H48" s="88">
        <v>57.730493000000003</v>
      </c>
      <c r="I48" s="88">
        <v>31.883837999999997</v>
      </c>
      <c r="J48" s="88">
        <v>21.144127999999998</v>
      </c>
      <c r="K48" s="88">
        <v>1.894557</v>
      </c>
      <c r="L48" s="88">
        <v>1118.0809469999999</v>
      </c>
      <c r="M48" s="88">
        <v>54.610556000000017</v>
      </c>
      <c r="N48" s="88">
        <v>155.27184799999998</v>
      </c>
      <c r="O48" s="88">
        <v>308.919872</v>
      </c>
      <c r="P48" s="88">
        <v>34.053389000000003</v>
      </c>
      <c r="Q48" s="88">
        <v>51.777898999999998</v>
      </c>
      <c r="R48" s="88">
        <v>99.974035000000001</v>
      </c>
      <c r="S48" s="88">
        <v>49.335946</v>
      </c>
      <c r="U48" s="84" t="s">
        <v>547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2025</v>
      </c>
      <c r="B50" s="84" t="s">
        <v>338</v>
      </c>
      <c r="C50" s="88">
        <v>39.899681000000001</v>
      </c>
      <c r="D50" s="88">
        <v>81.983175000000003</v>
      </c>
      <c r="E50" s="88">
        <v>46.231404999999995</v>
      </c>
      <c r="F50" s="88">
        <v>50.329514000000003</v>
      </c>
      <c r="G50" s="88">
        <v>44.123110000000004</v>
      </c>
      <c r="H50" s="88">
        <v>54.123453999999995</v>
      </c>
      <c r="I50" s="88">
        <v>54.311596000000002</v>
      </c>
      <c r="J50" s="88">
        <v>21.778581000000003</v>
      </c>
      <c r="K50" s="88">
        <v>3.7349370000000004</v>
      </c>
      <c r="L50" s="88">
        <v>771.59723299999996</v>
      </c>
      <c r="M50" s="88">
        <v>58.416622999999994</v>
      </c>
      <c r="N50" s="88">
        <v>517.844515</v>
      </c>
      <c r="O50" s="88">
        <v>342.15384600000004</v>
      </c>
      <c r="P50" s="88">
        <v>23.229870999999999</v>
      </c>
      <c r="Q50" s="88">
        <v>60.443151999999998</v>
      </c>
      <c r="R50" s="88">
        <v>90.859577000000002</v>
      </c>
      <c r="S50" s="88">
        <v>53.465401</v>
      </c>
      <c r="T50" s="87">
        <v>2025</v>
      </c>
      <c r="U50" s="84" t="s">
        <v>536</v>
      </c>
    </row>
    <row r="51" spans="1:21" x14ac:dyDescent="0.2">
      <c r="B51" s="84" t="s">
        <v>339</v>
      </c>
      <c r="C51" s="88">
        <v>40.083917999999997</v>
      </c>
      <c r="D51" s="88">
        <v>86.117017000000004</v>
      </c>
      <c r="E51" s="88">
        <v>46.037633</v>
      </c>
      <c r="F51" s="88">
        <v>56.367303999999997</v>
      </c>
      <c r="G51" s="88">
        <v>42.714666999999999</v>
      </c>
      <c r="H51" s="88">
        <v>48.597797</v>
      </c>
      <c r="I51" s="88">
        <v>45.069462999999992</v>
      </c>
      <c r="J51" s="88">
        <v>23.217109000000001</v>
      </c>
      <c r="K51" s="88">
        <v>3.469468</v>
      </c>
      <c r="L51" s="88">
        <v>1008.0249120000001</v>
      </c>
      <c r="M51" s="88">
        <v>79.354034999999996</v>
      </c>
      <c r="N51" s="88">
        <v>409.91572299999996</v>
      </c>
      <c r="O51" s="88">
        <v>352.25933500000002</v>
      </c>
      <c r="P51" s="88">
        <v>35.718109999999996</v>
      </c>
      <c r="Q51" s="88">
        <v>60.101550999999994</v>
      </c>
      <c r="R51" s="88">
        <v>88.055197000000007</v>
      </c>
      <c r="S51" s="88">
        <v>51.340424999999996</v>
      </c>
      <c r="U51" s="84" t="s">
        <v>537</v>
      </c>
    </row>
    <row r="52" spans="1:21" x14ac:dyDescent="0.2">
      <c r="B52" s="84" t="s">
        <v>340</v>
      </c>
      <c r="C52" s="88">
        <v>42.079920999999999</v>
      </c>
      <c r="D52" s="88">
        <v>92.655640999999989</v>
      </c>
      <c r="E52" s="88">
        <v>49.620338999999994</v>
      </c>
      <c r="F52" s="88">
        <v>62.263877999999998</v>
      </c>
      <c r="G52" s="88">
        <v>47.637923999999998</v>
      </c>
      <c r="H52" s="88">
        <v>55.397955000000003</v>
      </c>
      <c r="I52" s="88">
        <v>57.206368999999995</v>
      </c>
      <c r="J52" s="88">
        <v>25.326167000000002</v>
      </c>
      <c r="K52" s="88">
        <v>1.9071809999999998</v>
      </c>
      <c r="L52" s="88">
        <v>869.41636499999981</v>
      </c>
      <c r="M52" s="88">
        <v>60.801561000000007</v>
      </c>
      <c r="N52" s="88">
        <v>167.92075799999998</v>
      </c>
      <c r="O52" s="88">
        <v>397.97649200000001</v>
      </c>
      <c r="P52" s="88">
        <v>42.526885999999998</v>
      </c>
      <c r="Q52" s="88">
        <v>65.058328000000003</v>
      </c>
      <c r="R52" s="88">
        <v>102.10147600000001</v>
      </c>
      <c r="S52" s="88">
        <v>55.279336000000001</v>
      </c>
      <c r="U52" s="84" t="s">
        <v>538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539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540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541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542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543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544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545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546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547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677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676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533</v>
      </c>
      <c r="U66" s="199" t="s">
        <v>520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2024</v>
      </c>
      <c r="B68" s="84" t="s">
        <v>338</v>
      </c>
      <c r="C68" s="88">
        <v>13.04102</v>
      </c>
      <c r="D68" s="88">
        <v>2.6684619999999999</v>
      </c>
      <c r="E68" s="88">
        <v>2.168085</v>
      </c>
      <c r="F68" s="88">
        <v>149.32754800000001</v>
      </c>
      <c r="G68" s="88">
        <v>368.60983199999998</v>
      </c>
      <c r="H68" s="88">
        <v>94.80397499999998</v>
      </c>
      <c r="I68" s="88">
        <v>21.362825000000001</v>
      </c>
      <c r="J68" s="88">
        <v>50.889264000000011</v>
      </c>
      <c r="K68" s="88">
        <v>1.0733769999999998</v>
      </c>
      <c r="L68" s="88">
        <v>102.79910799999999</v>
      </c>
      <c r="M68" s="88">
        <v>16.646632</v>
      </c>
      <c r="N68" s="88">
        <v>1.062138</v>
      </c>
      <c r="O68" s="88">
        <v>3.7532129999999997</v>
      </c>
      <c r="P68" s="88">
        <v>106.426027</v>
      </c>
      <c r="Q68" s="88">
        <v>15.237127999999998</v>
      </c>
      <c r="R68" s="88">
        <v>0.58923300000000012</v>
      </c>
      <c r="S68" s="88">
        <v>8.2616019999999999</v>
      </c>
      <c r="T68" s="87">
        <v>2024</v>
      </c>
      <c r="U68" s="84" t="s">
        <v>536</v>
      </c>
    </row>
    <row r="69" spans="1:21" x14ac:dyDescent="0.2">
      <c r="B69" s="84" t="s">
        <v>339</v>
      </c>
      <c r="C69" s="88">
        <v>13.873437000000001</v>
      </c>
      <c r="D69" s="88">
        <v>2.9255499999999999</v>
      </c>
      <c r="E69" s="88">
        <v>1.8041129999999999</v>
      </c>
      <c r="F69" s="88">
        <v>156.46092899999999</v>
      </c>
      <c r="G69" s="88">
        <v>374.67110200000008</v>
      </c>
      <c r="H69" s="88">
        <v>96.847794999999991</v>
      </c>
      <c r="I69" s="88">
        <v>23.538865000000001</v>
      </c>
      <c r="J69" s="88">
        <v>46.238741000000005</v>
      </c>
      <c r="K69" s="88">
        <v>1.1471499999999999</v>
      </c>
      <c r="L69" s="88">
        <v>106.73327999999998</v>
      </c>
      <c r="M69" s="88">
        <v>14.568059</v>
      </c>
      <c r="N69" s="88">
        <v>0.99003099999999999</v>
      </c>
      <c r="O69" s="88">
        <v>10.970499</v>
      </c>
      <c r="P69" s="88">
        <v>113.11266700000002</v>
      </c>
      <c r="Q69" s="88">
        <v>15.466115</v>
      </c>
      <c r="R69" s="88">
        <v>0.91945200000000005</v>
      </c>
      <c r="S69" s="88">
        <v>7.9683040000000007</v>
      </c>
      <c r="U69" s="84" t="s">
        <v>537</v>
      </c>
    </row>
    <row r="70" spans="1:21" x14ac:dyDescent="0.2">
      <c r="B70" s="84" t="s">
        <v>340</v>
      </c>
      <c r="C70" s="88">
        <v>13.641819</v>
      </c>
      <c r="D70" s="88">
        <v>2.0289389999999998</v>
      </c>
      <c r="E70" s="88">
        <v>2.2622439999999999</v>
      </c>
      <c r="F70" s="88">
        <v>155.42612700000001</v>
      </c>
      <c r="G70" s="88">
        <v>379.17720999999995</v>
      </c>
      <c r="H70" s="88">
        <v>98.235447999999977</v>
      </c>
      <c r="I70" s="88">
        <v>23.628146000000005</v>
      </c>
      <c r="J70" s="88">
        <v>47.044347000000002</v>
      </c>
      <c r="K70" s="88">
        <v>1.396782</v>
      </c>
      <c r="L70" s="88">
        <v>95.662645000000026</v>
      </c>
      <c r="M70" s="88">
        <v>13.340344</v>
      </c>
      <c r="N70" s="88">
        <v>1.1787289999999999</v>
      </c>
      <c r="O70" s="88">
        <v>8.9826329999999999</v>
      </c>
      <c r="P70" s="88">
        <v>108.492774</v>
      </c>
      <c r="Q70" s="88">
        <v>15.424100999999999</v>
      </c>
      <c r="R70" s="88">
        <v>1.0215909999999999</v>
      </c>
      <c r="S70" s="88">
        <v>10.972216000000001</v>
      </c>
      <c r="U70" s="84" t="s">
        <v>538</v>
      </c>
    </row>
    <row r="71" spans="1:21" x14ac:dyDescent="0.2">
      <c r="B71" s="84" t="s">
        <v>341</v>
      </c>
      <c r="C71" s="88">
        <v>13.245398999999999</v>
      </c>
      <c r="D71" s="88">
        <v>2.6548449999999999</v>
      </c>
      <c r="E71" s="88">
        <v>2.2956490000000001</v>
      </c>
      <c r="F71" s="88">
        <v>158.24158799999998</v>
      </c>
      <c r="G71" s="88">
        <v>416.91236700000013</v>
      </c>
      <c r="H71" s="88">
        <v>112.00809799999996</v>
      </c>
      <c r="I71" s="88">
        <v>29.247040000000002</v>
      </c>
      <c r="J71" s="88">
        <v>48.396765000000009</v>
      </c>
      <c r="K71" s="88">
        <v>1.5875729999999999</v>
      </c>
      <c r="L71" s="88">
        <v>114.86801400000002</v>
      </c>
      <c r="M71" s="88">
        <v>12.705601999999999</v>
      </c>
      <c r="N71" s="88">
        <v>1.538343</v>
      </c>
      <c r="O71" s="88">
        <v>13.862902</v>
      </c>
      <c r="P71" s="88">
        <v>122.00305099999999</v>
      </c>
      <c r="Q71" s="88">
        <v>14.160346000000001</v>
      </c>
      <c r="R71" s="88">
        <v>0.94205799999999995</v>
      </c>
      <c r="S71" s="88">
        <v>10.230744999999999</v>
      </c>
      <c r="U71" s="84" t="s">
        <v>539</v>
      </c>
    </row>
    <row r="72" spans="1:21" x14ac:dyDescent="0.2">
      <c r="B72" s="84" t="s">
        <v>342</v>
      </c>
      <c r="C72" s="88">
        <v>13.934657000000001</v>
      </c>
      <c r="D72" s="88">
        <v>1.9328340000000002</v>
      </c>
      <c r="E72" s="88">
        <v>2.3965989999999997</v>
      </c>
      <c r="F72" s="88">
        <v>162.69700700000001</v>
      </c>
      <c r="G72" s="88">
        <v>426.20286799999997</v>
      </c>
      <c r="H72" s="88">
        <v>105.267324</v>
      </c>
      <c r="I72" s="88">
        <v>30.50854</v>
      </c>
      <c r="J72" s="88">
        <v>54.512374000000001</v>
      </c>
      <c r="K72" s="88">
        <v>2.707983</v>
      </c>
      <c r="L72" s="88">
        <v>92.733650000000011</v>
      </c>
      <c r="M72" s="88">
        <v>18.849603999999999</v>
      </c>
      <c r="N72" s="88">
        <v>1.5168699999999999</v>
      </c>
      <c r="O72" s="88">
        <v>11.685327000000001</v>
      </c>
      <c r="P72" s="88">
        <v>128.38316599999999</v>
      </c>
      <c r="Q72" s="88">
        <v>18.344110000000001</v>
      </c>
      <c r="R72" s="88">
        <v>0.80937900000000007</v>
      </c>
      <c r="S72" s="88">
        <v>13.215587000000001</v>
      </c>
      <c r="U72" s="84" t="s">
        <v>540</v>
      </c>
    </row>
    <row r="73" spans="1:21" x14ac:dyDescent="0.2">
      <c r="B73" s="84" t="s">
        <v>343</v>
      </c>
      <c r="C73" s="88">
        <v>14.482870999999999</v>
      </c>
      <c r="D73" s="88">
        <v>2.167313</v>
      </c>
      <c r="E73" s="88">
        <v>2.3177340000000002</v>
      </c>
      <c r="F73" s="88">
        <v>146.808435</v>
      </c>
      <c r="G73" s="88">
        <v>421.449859</v>
      </c>
      <c r="H73" s="88">
        <v>99.648993000000004</v>
      </c>
      <c r="I73" s="88">
        <v>26.681712000000005</v>
      </c>
      <c r="J73" s="88">
        <v>49.339465000000018</v>
      </c>
      <c r="K73" s="88">
        <v>1.7705199999999999</v>
      </c>
      <c r="L73" s="88">
        <v>99.123223999999979</v>
      </c>
      <c r="M73" s="88">
        <v>15.053014000000001</v>
      </c>
      <c r="N73" s="88">
        <v>0.87989800000000007</v>
      </c>
      <c r="O73" s="88">
        <v>12.208495999999998</v>
      </c>
      <c r="P73" s="88">
        <v>109.85770599999999</v>
      </c>
      <c r="Q73" s="88">
        <v>15.137692000000001</v>
      </c>
      <c r="R73" s="88">
        <v>0.61525699999999994</v>
      </c>
      <c r="S73" s="88">
        <v>10.222392000000001</v>
      </c>
      <c r="U73" s="84" t="s">
        <v>541</v>
      </c>
    </row>
    <row r="74" spans="1:21" x14ac:dyDescent="0.2">
      <c r="B74" s="84" t="s">
        <v>344</v>
      </c>
      <c r="C74" s="88">
        <v>14.079736</v>
      </c>
      <c r="D74" s="88">
        <v>2.11111</v>
      </c>
      <c r="E74" s="88">
        <v>2.381885</v>
      </c>
      <c r="F74" s="88">
        <v>141.75545700000001</v>
      </c>
      <c r="G74" s="88">
        <v>459.76799999999992</v>
      </c>
      <c r="H74" s="88">
        <v>109.19650299999998</v>
      </c>
      <c r="I74" s="88">
        <v>24.156286999999999</v>
      </c>
      <c r="J74" s="88">
        <v>60.971187000000008</v>
      </c>
      <c r="K74" s="88">
        <v>5.0812790000000003</v>
      </c>
      <c r="L74" s="88">
        <v>87.085154000000017</v>
      </c>
      <c r="M74" s="88">
        <v>31.588004000000002</v>
      </c>
      <c r="N74" s="88">
        <v>1.4483480000000002</v>
      </c>
      <c r="O74" s="88">
        <v>7.7848769999999998</v>
      </c>
      <c r="P74" s="88">
        <v>130.91712200000001</v>
      </c>
      <c r="Q74" s="88">
        <v>18.035921999999999</v>
      </c>
      <c r="R74" s="88">
        <v>1.0537749999999999</v>
      </c>
      <c r="S74" s="88">
        <v>13.141147</v>
      </c>
      <c r="U74" s="84" t="s">
        <v>542</v>
      </c>
    </row>
    <row r="75" spans="1:21" x14ac:dyDescent="0.2">
      <c r="B75" s="84" t="s">
        <v>345</v>
      </c>
      <c r="C75" s="88">
        <v>11.875743</v>
      </c>
      <c r="D75" s="88">
        <v>1.9324150000000002</v>
      </c>
      <c r="E75" s="88">
        <v>2.3847010000000002</v>
      </c>
      <c r="F75" s="88">
        <v>110.331287</v>
      </c>
      <c r="G75" s="88">
        <v>332.29427499999997</v>
      </c>
      <c r="H75" s="88">
        <v>83.618775999999997</v>
      </c>
      <c r="I75" s="88">
        <v>9.8205249999999999</v>
      </c>
      <c r="J75" s="88">
        <v>60.276944999999991</v>
      </c>
      <c r="K75" s="88">
        <v>2.8487829999999996</v>
      </c>
      <c r="L75" s="88">
        <v>71.286437999999976</v>
      </c>
      <c r="M75" s="88">
        <v>16.680064999999999</v>
      </c>
      <c r="N75" s="88">
        <v>1.2591489999999999</v>
      </c>
      <c r="O75" s="88">
        <v>10.832314999999999</v>
      </c>
      <c r="P75" s="88">
        <v>99.887902999999994</v>
      </c>
      <c r="Q75" s="88">
        <v>16.929212</v>
      </c>
      <c r="R75" s="88">
        <v>0.594194</v>
      </c>
      <c r="S75" s="88">
        <v>5.1753619999999998</v>
      </c>
      <c r="U75" s="84" t="s">
        <v>543</v>
      </c>
    </row>
    <row r="76" spans="1:21" x14ac:dyDescent="0.2">
      <c r="B76" s="84" t="s">
        <v>346</v>
      </c>
      <c r="C76" s="88">
        <v>28.859784000000001</v>
      </c>
      <c r="D76" s="88">
        <v>2.679144</v>
      </c>
      <c r="E76" s="88">
        <v>2.293587</v>
      </c>
      <c r="F76" s="88">
        <v>142.52987200000001</v>
      </c>
      <c r="G76" s="88">
        <v>405.71166599999998</v>
      </c>
      <c r="H76" s="88">
        <v>98.312675000000013</v>
      </c>
      <c r="I76" s="88">
        <v>22.266684000000001</v>
      </c>
      <c r="J76" s="88">
        <v>52.708740000000006</v>
      </c>
      <c r="K76" s="88">
        <v>4.9348909999999995</v>
      </c>
      <c r="L76" s="88">
        <v>84.00144499999999</v>
      </c>
      <c r="M76" s="88">
        <v>36.536153999999996</v>
      </c>
      <c r="N76" s="88">
        <v>0.94621099999999991</v>
      </c>
      <c r="O76" s="88">
        <v>10.099202000000002</v>
      </c>
      <c r="P76" s="88">
        <v>119.15379899999999</v>
      </c>
      <c r="Q76" s="88">
        <v>21.797649</v>
      </c>
      <c r="R76" s="88">
        <v>0.63984900000000011</v>
      </c>
      <c r="S76" s="88">
        <v>10.254474999999999</v>
      </c>
      <c r="U76" s="84" t="s">
        <v>544</v>
      </c>
    </row>
    <row r="77" spans="1:21" x14ac:dyDescent="0.2">
      <c r="B77" s="84" t="s">
        <v>347</v>
      </c>
      <c r="C77" s="88">
        <v>14.374914</v>
      </c>
      <c r="D77" s="88">
        <v>4.3756269999999997</v>
      </c>
      <c r="E77" s="88">
        <v>2.7772790000000001</v>
      </c>
      <c r="F77" s="88">
        <v>145.22361100000001</v>
      </c>
      <c r="G77" s="88">
        <v>427.49999700000023</v>
      </c>
      <c r="H77" s="88">
        <v>119.21779100000001</v>
      </c>
      <c r="I77" s="88">
        <v>32.175570999999998</v>
      </c>
      <c r="J77" s="88">
        <v>58.50783400000001</v>
      </c>
      <c r="K77" s="88">
        <v>2.4528159999999999</v>
      </c>
      <c r="L77" s="88">
        <v>95.591459</v>
      </c>
      <c r="M77" s="88">
        <v>20.039825999999998</v>
      </c>
      <c r="N77" s="88">
        <v>1.2198230000000001</v>
      </c>
      <c r="O77" s="88">
        <v>6.2698050000000007</v>
      </c>
      <c r="P77" s="88">
        <v>128.86382599999999</v>
      </c>
      <c r="Q77" s="88">
        <v>26.803135000000001</v>
      </c>
      <c r="R77" s="88">
        <v>0.77012600000000009</v>
      </c>
      <c r="S77" s="88">
        <v>12.675713999999999</v>
      </c>
      <c r="U77" s="84" t="s">
        <v>545</v>
      </c>
    </row>
    <row r="78" spans="1:21" x14ac:dyDescent="0.2">
      <c r="B78" s="84" t="s">
        <v>348</v>
      </c>
      <c r="C78" s="88">
        <v>14.015039</v>
      </c>
      <c r="D78" s="88">
        <v>3.1007219999999998</v>
      </c>
      <c r="E78" s="88">
        <v>3.1467890000000001</v>
      </c>
      <c r="F78" s="88">
        <v>137.025757</v>
      </c>
      <c r="G78" s="88">
        <v>384.18799899999999</v>
      </c>
      <c r="H78" s="88">
        <v>109.380616</v>
      </c>
      <c r="I78" s="88">
        <v>26.451616999999999</v>
      </c>
      <c r="J78" s="88">
        <v>56.93606800000002</v>
      </c>
      <c r="K78" s="88">
        <v>1.9127510000000001</v>
      </c>
      <c r="L78" s="88">
        <v>89.388728000000015</v>
      </c>
      <c r="M78" s="88">
        <v>12.792589999999999</v>
      </c>
      <c r="N78" s="88">
        <v>0.8302210000000001</v>
      </c>
      <c r="O78" s="88">
        <v>6.8518570000000008</v>
      </c>
      <c r="P78" s="88">
        <v>112.312704</v>
      </c>
      <c r="Q78" s="88">
        <v>20.510746000000001</v>
      </c>
      <c r="R78" s="88">
        <v>0.58533599999999997</v>
      </c>
      <c r="S78" s="88">
        <v>8.5612269999999988</v>
      </c>
      <c r="U78" s="84" t="s">
        <v>546</v>
      </c>
    </row>
    <row r="79" spans="1:21" x14ac:dyDescent="0.2">
      <c r="B79" s="84" t="s">
        <v>349</v>
      </c>
      <c r="C79" s="88">
        <v>12.532311</v>
      </c>
      <c r="D79" s="88">
        <v>3.021531</v>
      </c>
      <c r="E79" s="88">
        <v>2.6025719999999999</v>
      </c>
      <c r="F79" s="88">
        <v>110.197762</v>
      </c>
      <c r="G79" s="88">
        <v>338.69564300000002</v>
      </c>
      <c r="H79" s="88">
        <v>98.74659800000002</v>
      </c>
      <c r="I79" s="88">
        <v>16.722671999999999</v>
      </c>
      <c r="J79" s="88">
        <v>57.553916000000001</v>
      </c>
      <c r="K79" s="88">
        <v>1.44977</v>
      </c>
      <c r="L79" s="88">
        <v>83.274340999999993</v>
      </c>
      <c r="M79" s="88">
        <v>11.982786000000001</v>
      </c>
      <c r="N79" s="88">
        <v>0.76777000000000006</v>
      </c>
      <c r="O79" s="88">
        <v>9.0580449999999999</v>
      </c>
      <c r="P79" s="88">
        <v>98.733122999999992</v>
      </c>
      <c r="Q79" s="88">
        <v>19.905076000000001</v>
      </c>
      <c r="R79" s="88">
        <v>0.55784700000000009</v>
      </c>
      <c r="S79" s="88">
        <v>6.6384860000000003</v>
      </c>
      <c r="U79" s="84" t="s">
        <v>547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2025</v>
      </c>
      <c r="B81" s="84" t="s">
        <v>338</v>
      </c>
      <c r="C81" s="88">
        <v>13.318762</v>
      </c>
      <c r="D81" s="88">
        <v>2.568349</v>
      </c>
      <c r="E81" s="88">
        <v>1.9940770000000001</v>
      </c>
      <c r="F81" s="88">
        <v>155.53772899999998</v>
      </c>
      <c r="G81" s="88">
        <v>376.02370699999989</v>
      </c>
      <c r="H81" s="88">
        <v>93.721018999999998</v>
      </c>
      <c r="I81" s="88">
        <v>24.078807999999999</v>
      </c>
      <c r="J81" s="88">
        <v>56.779543000000011</v>
      </c>
      <c r="K81" s="88">
        <v>1.2735000000000001</v>
      </c>
      <c r="L81" s="88">
        <v>90.277759000000003</v>
      </c>
      <c r="M81" s="88">
        <v>9.7289170000000009</v>
      </c>
      <c r="N81" s="88">
        <v>1.224281</v>
      </c>
      <c r="O81" s="88">
        <v>9.3402189999999994</v>
      </c>
      <c r="P81" s="88">
        <v>110.55758600000001</v>
      </c>
      <c r="Q81" s="88">
        <v>18.955653999999996</v>
      </c>
      <c r="R81" s="88">
        <v>0.443243</v>
      </c>
      <c r="S81" s="88">
        <v>6.678128000000001</v>
      </c>
      <c r="T81" s="87">
        <v>2025</v>
      </c>
      <c r="U81" s="84" t="s">
        <v>536</v>
      </c>
    </row>
    <row r="82" spans="1:21" x14ac:dyDescent="0.2">
      <c r="B82" s="84" t="s">
        <v>339</v>
      </c>
      <c r="C82" s="88">
        <v>12.615418999999999</v>
      </c>
      <c r="D82" s="88">
        <v>4.0692389999999996</v>
      </c>
      <c r="E82" s="88">
        <v>2.072724</v>
      </c>
      <c r="F82" s="88">
        <v>165.23234600000001</v>
      </c>
      <c r="G82" s="88">
        <v>405.32040699999999</v>
      </c>
      <c r="H82" s="88">
        <v>112.50858600000004</v>
      </c>
      <c r="I82" s="88">
        <v>25.188503999999998</v>
      </c>
      <c r="J82" s="88">
        <v>54.222817999999997</v>
      </c>
      <c r="K82" s="88">
        <v>2.7137089999999997</v>
      </c>
      <c r="L82" s="88">
        <v>126.13705300000002</v>
      </c>
      <c r="M82" s="88">
        <v>12.282136999999999</v>
      </c>
      <c r="N82" s="88">
        <v>0.86920799999999998</v>
      </c>
      <c r="O82" s="88">
        <v>12.474942</v>
      </c>
      <c r="P82" s="88">
        <v>115.56630700000001</v>
      </c>
      <c r="Q82" s="88">
        <v>17.695526000000001</v>
      </c>
      <c r="R82" s="88">
        <v>0.37046400000000002</v>
      </c>
      <c r="S82" s="88">
        <v>9.4162619999999997</v>
      </c>
      <c r="U82" s="84" t="s">
        <v>537</v>
      </c>
    </row>
    <row r="83" spans="1:21" x14ac:dyDescent="0.2">
      <c r="B83" s="84" t="s">
        <v>340</v>
      </c>
      <c r="C83" s="88">
        <v>13.036085</v>
      </c>
      <c r="D83" s="88">
        <v>2.5694399999999997</v>
      </c>
      <c r="E83" s="88">
        <v>2.2613219999999998</v>
      </c>
      <c r="F83" s="88">
        <v>174.756361</v>
      </c>
      <c r="G83" s="88">
        <v>407.71842100000003</v>
      </c>
      <c r="H83" s="88">
        <v>110.78455299999997</v>
      </c>
      <c r="I83" s="88">
        <v>24.720223999999998</v>
      </c>
      <c r="J83" s="88">
        <v>49.314415999999994</v>
      </c>
      <c r="K83" s="88">
        <v>2.037731</v>
      </c>
      <c r="L83" s="88">
        <v>83.572609000000014</v>
      </c>
      <c r="M83" s="88">
        <v>14.258702</v>
      </c>
      <c r="N83" s="88">
        <v>1.2144060000000001</v>
      </c>
      <c r="O83" s="88">
        <v>9.9674349999999983</v>
      </c>
      <c r="P83" s="88">
        <v>116.926681</v>
      </c>
      <c r="Q83" s="88">
        <v>17.872024</v>
      </c>
      <c r="R83" s="88">
        <v>0.64109099999999997</v>
      </c>
      <c r="S83" s="88">
        <v>9.6238170000000007</v>
      </c>
      <c r="U83" s="84" t="s">
        <v>538</v>
      </c>
    </row>
    <row r="84" spans="1:21" x14ac:dyDescent="0.2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539</v>
      </c>
    </row>
    <row r="85" spans="1:21" x14ac:dyDescent="0.2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540</v>
      </c>
    </row>
    <row r="86" spans="1:21" x14ac:dyDescent="0.2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541</v>
      </c>
    </row>
    <row r="87" spans="1:21" x14ac:dyDescent="0.2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542</v>
      </c>
    </row>
    <row r="88" spans="1:21" x14ac:dyDescent="0.2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543</v>
      </c>
    </row>
    <row r="89" spans="1:21" x14ac:dyDescent="0.2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544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545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546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547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677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676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533</v>
      </c>
      <c r="U97" s="199" t="s">
        <v>520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2024</v>
      </c>
      <c r="B99" s="84" t="s">
        <v>338</v>
      </c>
      <c r="C99" s="88">
        <v>38.459713000000001</v>
      </c>
      <c r="D99" s="88">
        <v>7.0872910000000005</v>
      </c>
      <c r="E99" s="88">
        <v>27.876954999999995</v>
      </c>
      <c r="F99" s="88">
        <v>15.845624000000001</v>
      </c>
      <c r="G99" s="88">
        <v>10.550909000000001</v>
      </c>
      <c r="H99" s="88">
        <v>6.2050509999999992</v>
      </c>
      <c r="I99" s="88">
        <v>4.1220800000000013</v>
      </c>
      <c r="J99" s="88">
        <v>9.9602540000000008</v>
      </c>
      <c r="K99" s="88">
        <v>8.4408499999999993</v>
      </c>
      <c r="L99" s="88">
        <v>127.931393</v>
      </c>
      <c r="M99" s="88">
        <v>117.84191299999999</v>
      </c>
      <c r="N99" s="88">
        <v>20.476645999999988</v>
      </c>
      <c r="O99" s="88">
        <v>76.015024999999994</v>
      </c>
      <c r="P99" s="88">
        <v>4.4123219999999996</v>
      </c>
      <c r="Q99" s="88">
        <v>1.7422139999999997</v>
      </c>
      <c r="R99" s="88">
        <v>1.6734329999999999</v>
      </c>
      <c r="S99" s="88">
        <v>28.352929999999997</v>
      </c>
      <c r="T99" s="87">
        <v>2024</v>
      </c>
      <c r="U99" s="84" t="s">
        <v>536</v>
      </c>
    </row>
    <row r="100" spans="1:21" x14ac:dyDescent="0.2">
      <c r="B100" s="84" t="s">
        <v>339</v>
      </c>
      <c r="C100" s="88">
        <v>33.537629000000003</v>
      </c>
      <c r="D100" s="88">
        <v>10.274397</v>
      </c>
      <c r="E100" s="88">
        <v>28.76121800000001</v>
      </c>
      <c r="F100" s="88">
        <v>15.0501</v>
      </c>
      <c r="G100" s="88">
        <v>10.100577000000001</v>
      </c>
      <c r="H100" s="88">
        <v>6.9014179999999996</v>
      </c>
      <c r="I100" s="88">
        <v>4.380331</v>
      </c>
      <c r="J100" s="88">
        <v>13.037163</v>
      </c>
      <c r="K100" s="88">
        <v>10.381215000000001</v>
      </c>
      <c r="L100" s="88">
        <v>109.26919999999996</v>
      </c>
      <c r="M100" s="88">
        <v>100.78038100000001</v>
      </c>
      <c r="N100" s="88">
        <v>20.837712000000003</v>
      </c>
      <c r="O100" s="88">
        <v>80.587601000000035</v>
      </c>
      <c r="P100" s="88">
        <v>4.3792870000000006</v>
      </c>
      <c r="Q100" s="88">
        <v>2.4932640000000004</v>
      </c>
      <c r="R100" s="88">
        <v>1.9126939999999999</v>
      </c>
      <c r="S100" s="88">
        <v>28.925283</v>
      </c>
      <c r="U100" s="84" t="s">
        <v>537</v>
      </c>
    </row>
    <row r="101" spans="1:21" x14ac:dyDescent="0.2">
      <c r="B101" s="84" t="s">
        <v>340</v>
      </c>
      <c r="C101" s="88">
        <v>38.118310000000037</v>
      </c>
      <c r="D101" s="88">
        <v>7.2780490000000002</v>
      </c>
      <c r="E101" s="88">
        <v>31.999006999999999</v>
      </c>
      <c r="F101" s="88">
        <v>15.755304000000002</v>
      </c>
      <c r="G101" s="88">
        <v>11.662799999999999</v>
      </c>
      <c r="H101" s="88">
        <v>7.0740759999999989</v>
      </c>
      <c r="I101" s="88">
        <v>4.2314489999999996</v>
      </c>
      <c r="J101" s="88">
        <v>12.956427</v>
      </c>
      <c r="K101" s="88">
        <v>11.472171999999999</v>
      </c>
      <c r="L101" s="88">
        <v>106.00617699999998</v>
      </c>
      <c r="M101" s="88">
        <v>114.04493400000007</v>
      </c>
      <c r="N101" s="88">
        <v>21.973944000000007</v>
      </c>
      <c r="O101" s="88">
        <v>79.643054000000006</v>
      </c>
      <c r="P101" s="88">
        <v>4.7519069999999992</v>
      </c>
      <c r="Q101" s="88">
        <v>3.3938060000000001</v>
      </c>
      <c r="R101" s="88">
        <v>2.2492939999999999</v>
      </c>
      <c r="S101" s="88">
        <v>29.440129999999996</v>
      </c>
      <c r="U101" s="84" t="s">
        <v>538</v>
      </c>
    </row>
    <row r="102" spans="1:21" x14ac:dyDescent="0.2">
      <c r="B102" s="84" t="s">
        <v>341</v>
      </c>
      <c r="C102" s="88">
        <v>58.942839999999983</v>
      </c>
      <c r="D102" s="88">
        <v>9.3269109999999973</v>
      </c>
      <c r="E102" s="88">
        <v>30.606728000000004</v>
      </c>
      <c r="F102" s="88">
        <v>25.408958000000002</v>
      </c>
      <c r="G102" s="88">
        <v>11.667729</v>
      </c>
      <c r="H102" s="88">
        <v>7.848018999999999</v>
      </c>
      <c r="I102" s="88">
        <v>5.2339889999999976</v>
      </c>
      <c r="J102" s="88">
        <v>13.717519000000001</v>
      </c>
      <c r="K102" s="88">
        <v>11.537380000000001</v>
      </c>
      <c r="L102" s="88">
        <v>115.84559000000002</v>
      </c>
      <c r="M102" s="88">
        <v>120.58293999999997</v>
      </c>
      <c r="N102" s="88">
        <v>23.427208999999998</v>
      </c>
      <c r="O102" s="88">
        <v>82.503232000000025</v>
      </c>
      <c r="P102" s="88">
        <v>5.2488039999999998</v>
      </c>
      <c r="Q102" s="88">
        <v>3.5664959999999994</v>
      </c>
      <c r="R102" s="88">
        <v>1.7197800000000001</v>
      </c>
      <c r="S102" s="88">
        <v>27.397077999999997</v>
      </c>
      <c r="U102" s="84" t="s">
        <v>539</v>
      </c>
    </row>
    <row r="103" spans="1:21" x14ac:dyDescent="0.2">
      <c r="B103" s="84" t="s">
        <v>342</v>
      </c>
      <c r="C103" s="88">
        <v>61.171766000000005</v>
      </c>
      <c r="D103" s="88">
        <v>9.936084000000001</v>
      </c>
      <c r="E103" s="88">
        <v>32.907857999999983</v>
      </c>
      <c r="F103" s="88">
        <v>23.881285999999996</v>
      </c>
      <c r="G103" s="88">
        <v>13.13326</v>
      </c>
      <c r="H103" s="88">
        <v>7.8670609999999996</v>
      </c>
      <c r="I103" s="88">
        <v>5.1891250000000007</v>
      </c>
      <c r="J103" s="88">
        <v>12.61505</v>
      </c>
      <c r="K103" s="88">
        <v>10.784154000000001</v>
      </c>
      <c r="L103" s="88">
        <v>112.66473100000003</v>
      </c>
      <c r="M103" s="88">
        <v>117.68070599999997</v>
      </c>
      <c r="N103" s="88">
        <v>24.944136</v>
      </c>
      <c r="O103" s="88">
        <v>81.721795999999983</v>
      </c>
      <c r="P103" s="88">
        <v>5.2015890000000002</v>
      </c>
      <c r="Q103" s="88">
        <v>2.9972129999999999</v>
      </c>
      <c r="R103" s="88">
        <v>1.7744770000000001</v>
      </c>
      <c r="S103" s="88">
        <v>29.212987999999999</v>
      </c>
      <c r="U103" s="84" t="s">
        <v>540</v>
      </c>
    </row>
    <row r="104" spans="1:21" x14ac:dyDescent="0.2">
      <c r="B104" s="84" t="s">
        <v>343</v>
      </c>
      <c r="C104" s="88">
        <v>51.222480999999981</v>
      </c>
      <c r="D104" s="88">
        <v>8.0372399999999988</v>
      </c>
      <c r="E104" s="88">
        <v>29.084186999999996</v>
      </c>
      <c r="F104" s="88">
        <v>18.647539999999999</v>
      </c>
      <c r="G104" s="88">
        <v>11.310588000000001</v>
      </c>
      <c r="H104" s="88">
        <v>8.221584</v>
      </c>
      <c r="I104" s="88">
        <v>5.3284840000000004</v>
      </c>
      <c r="J104" s="88">
        <v>12.826339000000001</v>
      </c>
      <c r="K104" s="88">
        <v>10.462353000000002</v>
      </c>
      <c r="L104" s="88">
        <v>107.53044499999999</v>
      </c>
      <c r="M104" s="88">
        <v>106.693144</v>
      </c>
      <c r="N104" s="88">
        <v>23.218123000000002</v>
      </c>
      <c r="O104" s="88">
        <v>70.568121999999988</v>
      </c>
      <c r="P104" s="88">
        <v>4.9953019999999997</v>
      </c>
      <c r="Q104" s="88">
        <v>1.9539550000000001</v>
      </c>
      <c r="R104" s="88">
        <v>2.1819189999999988</v>
      </c>
      <c r="S104" s="88">
        <v>28.071596000000003</v>
      </c>
      <c r="U104" s="84" t="s">
        <v>541</v>
      </c>
    </row>
    <row r="105" spans="1:21" x14ac:dyDescent="0.2">
      <c r="B105" s="84" t="s">
        <v>344</v>
      </c>
      <c r="C105" s="88">
        <v>52.248872000000006</v>
      </c>
      <c r="D105" s="88">
        <v>5.8794820000000012</v>
      </c>
      <c r="E105" s="88">
        <v>33.158493999999997</v>
      </c>
      <c r="F105" s="88">
        <v>22.469962000000002</v>
      </c>
      <c r="G105" s="88">
        <v>12.648897999999999</v>
      </c>
      <c r="H105" s="88">
        <v>9.2871880000000004</v>
      </c>
      <c r="I105" s="88">
        <v>5.4306520000000003</v>
      </c>
      <c r="J105" s="88">
        <v>15.081102999999999</v>
      </c>
      <c r="K105" s="88">
        <v>11.000584000000002</v>
      </c>
      <c r="L105" s="88">
        <v>135.90369000000004</v>
      </c>
      <c r="M105" s="88">
        <v>136.13232599999998</v>
      </c>
      <c r="N105" s="88">
        <v>27.302384000000004</v>
      </c>
      <c r="O105" s="88">
        <v>94.620705000000015</v>
      </c>
      <c r="P105" s="88">
        <v>6.0869009999999992</v>
      </c>
      <c r="Q105" s="88">
        <v>1.427141</v>
      </c>
      <c r="R105" s="88">
        <v>3.2488789999999996</v>
      </c>
      <c r="S105" s="88">
        <v>30.399224999999998</v>
      </c>
      <c r="U105" s="84" t="s">
        <v>542</v>
      </c>
    </row>
    <row r="106" spans="1:21" x14ac:dyDescent="0.2">
      <c r="B106" s="84" t="s">
        <v>345</v>
      </c>
      <c r="C106" s="88">
        <v>21.613087000000007</v>
      </c>
      <c r="D106" s="88">
        <v>4.9482459999999993</v>
      </c>
      <c r="E106" s="88">
        <v>22.011138999999993</v>
      </c>
      <c r="F106" s="88">
        <v>13.851115000000004</v>
      </c>
      <c r="G106" s="88">
        <v>6.6522889999999997</v>
      </c>
      <c r="H106" s="88">
        <v>7.183897</v>
      </c>
      <c r="I106" s="88">
        <v>3.2702539999999996</v>
      </c>
      <c r="J106" s="88">
        <v>8.2546199999999992</v>
      </c>
      <c r="K106" s="88">
        <v>6.8196520000000014</v>
      </c>
      <c r="L106" s="88">
        <v>137.21657300000004</v>
      </c>
      <c r="M106" s="88">
        <v>127.133858</v>
      </c>
      <c r="N106" s="88">
        <v>25.037293999999999</v>
      </c>
      <c r="O106" s="88">
        <v>86.171367999999973</v>
      </c>
      <c r="P106" s="88">
        <v>4.3650299999999991</v>
      </c>
      <c r="Q106" s="88">
        <v>1.5227690000000003</v>
      </c>
      <c r="R106" s="88">
        <v>2.5680240000000003</v>
      </c>
      <c r="S106" s="88">
        <v>20.701525</v>
      </c>
      <c r="U106" s="84" t="s">
        <v>543</v>
      </c>
    </row>
    <row r="107" spans="1:21" x14ac:dyDescent="0.2">
      <c r="B107" s="84" t="s">
        <v>346</v>
      </c>
      <c r="C107" s="88">
        <v>50.729290999999975</v>
      </c>
      <c r="D107" s="88">
        <v>6.6445810000000005</v>
      </c>
      <c r="E107" s="88">
        <v>32.796201000000003</v>
      </c>
      <c r="F107" s="88">
        <v>20.853645999999998</v>
      </c>
      <c r="G107" s="88">
        <v>11.455022000000001</v>
      </c>
      <c r="H107" s="88">
        <v>8.7463129999999989</v>
      </c>
      <c r="I107" s="88">
        <v>5.4164649999999996</v>
      </c>
      <c r="J107" s="88">
        <v>13.001139999999999</v>
      </c>
      <c r="K107" s="88">
        <v>10.620610000000001</v>
      </c>
      <c r="L107" s="88">
        <v>148.16159300000001</v>
      </c>
      <c r="M107" s="88">
        <v>125.26014099999996</v>
      </c>
      <c r="N107" s="88">
        <v>27.894604000000001</v>
      </c>
      <c r="O107" s="88">
        <v>86.196490999999995</v>
      </c>
      <c r="P107" s="88">
        <v>5.132947999999999</v>
      </c>
      <c r="Q107" s="88">
        <v>2.0151100000000004</v>
      </c>
      <c r="R107" s="88">
        <v>3.0546520000000013</v>
      </c>
      <c r="S107" s="88">
        <v>27.31195</v>
      </c>
      <c r="U107" s="84" t="s">
        <v>544</v>
      </c>
    </row>
    <row r="108" spans="1:21" x14ac:dyDescent="0.2">
      <c r="B108" s="84" t="s">
        <v>347</v>
      </c>
      <c r="C108" s="88">
        <v>54.501615999999984</v>
      </c>
      <c r="D108" s="88">
        <v>8.9095420000000001</v>
      </c>
      <c r="E108" s="88">
        <v>32.798632999999995</v>
      </c>
      <c r="F108" s="88">
        <v>23.926034000000008</v>
      </c>
      <c r="G108" s="88">
        <v>13.298649000000001</v>
      </c>
      <c r="H108" s="88">
        <v>8.1233629999999994</v>
      </c>
      <c r="I108" s="88">
        <v>6.3427150000000001</v>
      </c>
      <c r="J108" s="88">
        <v>15.503821000000002</v>
      </c>
      <c r="K108" s="88">
        <v>14.647947000000002</v>
      </c>
      <c r="L108" s="88">
        <v>172.69615500000003</v>
      </c>
      <c r="M108" s="88">
        <v>139.00994700000001</v>
      </c>
      <c r="N108" s="88">
        <v>31.761313000000008</v>
      </c>
      <c r="O108" s="88">
        <v>91.070311999999987</v>
      </c>
      <c r="P108" s="88">
        <v>6.2588310000000007</v>
      </c>
      <c r="Q108" s="88">
        <v>3.6578520000000001</v>
      </c>
      <c r="R108" s="88">
        <v>2.8659120000000002</v>
      </c>
      <c r="S108" s="88">
        <v>35.035556000000007</v>
      </c>
      <c r="U108" s="84" t="s">
        <v>545</v>
      </c>
    </row>
    <row r="109" spans="1:21" x14ac:dyDescent="0.2">
      <c r="B109" s="84" t="s">
        <v>348</v>
      </c>
      <c r="C109" s="88">
        <v>45.569596000000018</v>
      </c>
      <c r="D109" s="88">
        <v>8.1728200000000015</v>
      </c>
      <c r="E109" s="88">
        <v>26.488598000000017</v>
      </c>
      <c r="F109" s="88">
        <v>18.219313</v>
      </c>
      <c r="G109" s="88">
        <v>10.843235</v>
      </c>
      <c r="H109" s="88">
        <v>6.6226400000000005</v>
      </c>
      <c r="I109" s="88">
        <v>4.6766629999999996</v>
      </c>
      <c r="J109" s="88">
        <v>12.693552999999998</v>
      </c>
      <c r="K109" s="88">
        <v>9.7680510000000016</v>
      </c>
      <c r="L109" s="88">
        <v>148.44843299999999</v>
      </c>
      <c r="M109" s="88">
        <v>115.67628500000004</v>
      </c>
      <c r="N109" s="88">
        <v>27.538834000000008</v>
      </c>
      <c r="O109" s="88">
        <v>81.130609000000021</v>
      </c>
      <c r="P109" s="88">
        <v>5.2362459999999995</v>
      </c>
      <c r="Q109" s="88">
        <v>2.3786660000000004</v>
      </c>
      <c r="R109" s="88">
        <v>1.9071579999999999</v>
      </c>
      <c r="S109" s="88">
        <v>30.584490000000002</v>
      </c>
      <c r="U109" s="84" t="s">
        <v>546</v>
      </c>
    </row>
    <row r="110" spans="1:21" x14ac:dyDescent="0.2">
      <c r="B110" s="84" t="s">
        <v>349</v>
      </c>
      <c r="C110" s="88">
        <v>32.276108999999977</v>
      </c>
      <c r="D110" s="88">
        <v>9.1804759999999987</v>
      </c>
      <c r="E110" s="88">
        <v>21.011950999999993</v>
      </c>
      <c r="F110" s="88">
        <v>16.461271999999997</v>
      </c>
      <c r="G110" s="88">
        <v>8.6950959999999995</v>
      </c>
      <c r="H110" s="88">
        <v>6.5954979999999992</v>
      </c>
      <c r="I110" s="88">
        <v>3.9599189999999997</v>
      </c>
      <c r="J110" s="88">
        <v>9.3042250000000006</v>
      </c>
      <c r="K110" s="88">
        <v>8.0339810000000007</v>
      </c>
      <c r="L110" s="88">
        <v>176.71828000000005</v>
      </c>
      <c r="M110" s="88">
        <v>132.20390900000004</v>
      </c>
      <c r="N110" s="88">
        <v>23.975427999999997</v>
      </c>
      <c r="O110" s="88">
        <v>81.586849000000001</v>
      </c>
      <c r="P110" s="88">
        <v>5.212205</v>
      </c>
      <c r="Q110" s="88">
        <v>2.2135230000000004</v>
      </c>
      <c r="R110" s="88">
        <v>2.6501139999999994</v>
      </c>
      <c r="S110" s="88">
        <v>26.402600000000003</v>
      </c>
      <c r="U110" s="84" t="s">
        <v>547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2025</v>
      </c>
      <c r="B112" s="84" t="s">
        <v>338</v>
      </c>
      <c r="C112" s="88">
        <v>45.229800999999995</v>
      </c>
      <c r="D112" s="88">
        <v>9.4108659999999951</v>
      </c>
      <c r="E112" s="88">
        <v>30.114462000000003</v>
      </c>
      <c r="F112" s="88">
        <v>17.342986000000007</v>
      </c>
      <c r="G112" s="88">
        <v>12.007392000000001</v>
      </c>
      <c r="H112" s="88">
        <v>6.5663509999999992</v>
      </c>
      <c r="I112" s="88">
        <v>4.4981849999999994</v>
      </c>
      <c r="J112" s="88">
        <v>11.239861000000001</v>
      </c>
      <c r="K112" s="88">
        <v>8.7499459999999996</v>
      </c>
      <c r="L112" s="88">
        <v>139.21835800000002</v>
      </c>
      <c r="M112" s="88">
        <v>135.62206099999997</v>
      </c>
      <c r="N112" s="88">
        <v>24.747436999999991</v>
      </c>
      <c r="O112" s="88">
        <v>93.911277000000013</v>
      </c>
      <c r="P112" s="88">
        <v>4.7203470000000003</v>
      </c>
      <c r="Q112" s="88">
        <v>2.2876889999999994</v>
      </c>
      <c r="R112" s="88">
        <v>3.0141269999999998</v>
      </c>
      <c r="S112" s="88">
        <v>30.344687</v>
      </c>
      <c r="T112" s="87">
        <v>2025</v>
      </c>
      <c r="U112" s="84" t="s">
        <v>536</v>
      </c>
    </row>
    <row r="113" spans="1:21" x14ac:dyDescent="0.2">
      <c r="B113" s="84" t="s">
        <v>339</v>
      </c>
      <c r="C113" s="88">
        <v>45.57862800000003</v>
      </c>
      <c r="D113" s="88">
        <v>13.592320999999998</v>
      </c>
      <c r="E113" s="88">
        <v>30.395116000000002</v>
      </c>
      <c r="F113" s="88">
        <v>21.122294000000004</v>
      </c>
      <c r="G113" s="88">
        <v>11.394769</v>
      </c>
      <c r="H113" s="88">
        <v>7.7517609999999966</v>
      </c>
      <c r="I113" s="88">
        <v>4.6275890000000004</v>
      </c>
      <c r="J113" s="88">
        <v>13.219882999999994</v>
      </c>
      <c r="K113" s="88">
        <v>9.4434840000000015</v>
      </c>
      <c r="L113" s="88">
        <v>113.837824</v>
      </c>
      <c r="M113" s="88">
        <v>114.26347299999999</v>
      </c>
      <c r="N113" s="88">
        <v>26.412397999999996</v>
      </c>
      <c r="O113" s="88">
        <v>84.842053000000021</v>
      </c>
      <c r="P113" s="88">
        <v>5.3533049999999989</v>
      </c>
      <c r="Q113" s="88">
        <v>3.2676609999999999</v>
      </c>
      <c r="R113" s="88">
        <v>2.4803409999999997</v>
      </c>
      <c r="S113" s="88">
        <v>29.441694999999999</v>
      </c>
      <c r="U113" s="84" t="s">
        <v>537</v>
      </c>
    </row>
    <row r="114" spans="1:21" x14ac:dyDescent="0.2">
      <c r="B114" s="84" t="s">
        <v>340</v>
      </c>
      <c r="C114" s="88">
        <v>35.120966999999979</v>
      </c>
      <c r="D114" s="88">
        <v>8.3119419999999984</v>
      </c>
      <c r="E114" s="88">
        <v>31.831071000000001</v>
      </c>
      <c r="F114" s="88">
        <v>22.690917000000006</v>
      </c>
      <c r="G114" s="88">
        <v>12.095053</v>
      </c>
      <c r="H114" s="88">
        <v>7.5011300000000016</v>
      </c>
      <c r="I114" s="88">
        <v>5.3054889999999979</v>
      </c>
      <c r="J114" s="88">
        <v>10.827491999999996</v>
      </c>
      <c r="K114" s="88">
        <v>9.5132219999999972</v>
      </c>
      <c r="L114" s="88">
        <v>108.02772099999997</v>
      </c>
      <c r="M114" s="88">
        <v>124.79423700000007</v>
      </c>
      <c r="N114" s="88">
        <v>24.770455999999999</v>
      </c>
      <c r="O114" s="88">
        <v>89.347684000000001</v>
      </c>
      <c r="P114" s="88">
        <v>5.6346999999999987</v>
      </c>
      <c r="Q114" s="88">
        <v>3.0654510000000004</v>
      </c>
      <c r="R114" s="88">
        <v>1.9645509999999997</v>
      </c>
      <c r="S114" s="88">
        <v>31.863337999999999</v>
      </c>
      <c r="U114" s="84" t="s">
        <v>538</v>
      </c>
    </row>
    <row r="115" spans="1:21" x14ac:dyDescent="0.2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539</v>
      </c>
    </row>
    <row r="116" spans="1:21" x14ac:dyDescent="0.2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540</v>
      </c>
    </row>
    <row r="117" spans="1:21" x14ac:dyDescent="0.2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541</v>
      </c>
    </row>
    <row r="118" spans="1:21" x14ac:dyDescent="0.2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542</v>
      </c>
    </row>
    <row r="119" spans="1:21" x14ac:dyDescent="0.2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543</v>
      </c>
    </row>
    <row r="120" spans="1:21" x14ac:dyDescent="0.2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544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545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546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547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677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676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533</v>
      </c>
      <c r="U128" s="199" t="s">
        <v>520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2024</v>
      </c>
      <c r="B130" s="84" t="s">
        <v>338</v>
      </c>
      <c r="C130" s="88">
        <v>25.925094000000001</v>
      </c>
      <c r="D130" s="88">
        <v>58.139733999999997</v>
      </c>
      <c r="E130" s="88">
        <v>27.282810999999999</v>
      </c>
      <c r="F130" s="88">
        <v>334.48305199999993</v>
      </c>
      <c r="G130" s="88">
        <v>145.01032299999997</v>
      </c>
      <c r="H130" s="88">
        <v>69.692717000000002</v>
      </c>
      <c r="I130" s="88">
        <v>1.1817070000000001</v>
      </c>
      <c r="J130" s="88">
        <v>89.228438000000011</v>
      </c>
      <c r="K130" s="88">
        <v>2.4653229999999997</v>
      </c>
      <c r="L130" s="88">
        <v>7.6659620000000004</v>
      </c>
      <c r="M130" s="88">
        <v>5.3372390000000003</v>
      </c>
      <c r="N130" s="88">
        <v>2.0278179999999999</v>
      </c>
      <c r="O130" s="88">
        <v>23.836044999999999</v>
      </c>
      <c r="P130" s="88">
        <v>50.878066999999994</v>
      </c>
      <c r="Q130" s="88">
        <v>691.05245500000012</v>
      </c>
      <c r="R130" s="88">
        <v>825.78020499999911</v>
      </c>
      <c r="S130" s="88">
        <v>20.205189999999998</v>
      </c>
      <c r="T130" s="87">
        <v>2024</v>
      </c>
      <c r="U130" s="84" t="s">
        <v>536</v>
      </c>
    </row>
    <row r="131" spans="1:21" x14ac:dyDescent="0.2">
      <c r="B131" s="84" t="s">
        <v>339</v>
      </c>
      <c r="C131" s="88">
        <v>24.207666</v>
      </c>
      <c r="D131" s="88">
        <v>56.877744999999997</v>
      </c>
      <c r="E131" s="88">
        <v>26.770195000000001</v>
      </c>
      <c r="F131" s="88">
        <v>255.02393500000005</v>
      </c>
      <c r="G131" s="88">
        <v>151.07058599999999</v>
      </c>
      <c r="H131" s="88">
        <v>72.067432999999994</v>
      </c>
      <c r="I131" s="88">
        <v>1.8432409999999999</v>
      </c>
      <c r="J131" s="88">
        <v>105.901759</v>
      </c>
      <c r="K131" s="88">
        <v>3.1112699999999998</v>
      </c>
      <c r="L131" s="88">
        <v>8.9107810000000001</v>
      </c>
      <c r="M131" s="88">
        <v>2.8547449999999999</v>
      </c>
      <c r="N131" s="88">
        <v>4.0216149999999997</v>
      </c>
      <c r="O131" s="88">
        <v>25.202453999999996</v>
      </c>
      <c r="P131" s="88">
        <v>53.106892000000002</v>
      </c>
      <c r="Q131" s="88">
        <v>751.57934000000012</v>
      </c>
      <c r="R131" s="88">
        <v>810.96521100000075</v>
      </c>
      <c r="S131" s="88">
        <v>7.1846070000000006</v>
      </c>
      <c r="U131" s="84" t="s">
        <v>537</v>
      </c>
    </row>
    <row r="132" spans="1:21" x14ac:dyDescent="0.2">
      <c r="B132" s="84" t="s">
        <v>340</v>
      </c>
      <c r="C132" s="88">
        <v>25.888909999999999</v>
      </c>
      <c r="D132" s="88">
        <v>54.921952000000005</v>
      </c>
      <c r="E132" s="88">
        <v>30.902197000000001</v>
      </c>
      <c r="F132" s="88">
        <v>256.78028399999999</v>
      </c>
      <c r="G132" s="88">
        <v>141.33289599999998</v>
      </c>
      <c r="H132" s="88">
        <v>74.157811999999993</v>
      </c>
      <c r="I132" s="88">
        <v>1.810967</v>
      </c>
      <c r="J132" s="88">
        <v>109.28312200000001</v>
      </c>
      <c r="K132" s="88">
        <v>0.54059800000000002</v>
      </c>
      <c r="L132" s="88">
        <v>7.914536</v>
      </c>
      <c r="M132" s="88">
        <v>4.4955759999999998</v>
      </c>
      <c r="N132" s="88">
        <v>2.6733169999999999</v>
      </c>
      <c r="O132" s="88">
        <v>24.683168999999999</v>
      </c>
      <c r="P132" s="88">
        <v>54.920046000000006</v>
      </c>
      <c r="Q132" s="88">
        <v>772.05337399999996</v>
      </c>
      <c r="R132" s="88">
        <v>823.76074300000028</v>
      </c>
      <c r="S132" s="88">
        <v>16.006694</v>
      </c>
      <c r="U132" s="84" t="s">
        <v>538</v>
      </c>
    </row>
    <row r="133" spans="1:21" x14ac:dyDescent="0.2">
      <c r="B133" s="84" t="s">
        <v>341</v>
      </c>
      <c r="C133" s="88">
        <v>26.077216</v>
      </c>
      <c r="D133" s="88">
        <v>58.050703000000013</v>
      </c>
      <c r="E133" s="88">
        <v>29.522921999999998</v>
      </c>
      <c r="F133" s="88">
        <v>390.16897200000005</v>
      </c>
      <c r="G133" s="88">
        <v>155.84863199999998</v>
      </c>
      <c r="H133" s="88">
        <v>84.124213999999995</v>
      </c>
      <c r="I133" s="88">
        <v>2.5792630000000001</v>
      </c>
      <c r="J133" s="88">
        <v>116.151217</v>
      </c>
      <c r="K133" s="88">
        <v>1.782783</v>
      </c>
      <c r="L133" s="88">
        <v>13.798449999999999</v>
      </c>
      <c r="M133" s="88">
        <v>2.7985069999999999</v>
      </c>
      <c r="N133" s="88">
        <v>2.6095660000000001</v>
      </c>
      <c r="O133" s="88">
        <v>27.505716999999994</v>
      </c>
      <c r="P133" s="88">
        <v>57.866129000000001</v>
      </c>
      <c r="Q133" s="88">
        <v>772.116084</v>
      </c>
      <c r="R133" s="88">
        <v>916.77652799999964</v>
      </c>
      <c r="S133" s="88">
        <v>11.87642</v>
      </c>
      <c r="U133" s="84" t="s">
        <v>539</v>
      </c>
    </row>
    <row r="134" spans="1:21" x14ac:dyDescent="0.2">
      <c r="B134" s="84" t="s">
        <v>342</v>
      </c>
      <c r="C134" s="88">
        <v>27.625712</v>
      </c>
      <c r="D134" s="88">
        <v>56.501902999999999</v>
      </c>
      <c r="E134" s="88">
        <v>28.854064999999999</v>
      </c>
      <c r="F134" s="88">
        <v>295.49937300000005</v>
      </c>
      <c r="G134" s="88">
        <v>159.27617799999996</v>
      </c>
      <c r="H134" s="88">
        <v>87.056472999999997</v>
      </c>
      <c r="I134" s="88">
        <v>2.189012</v>
      </c>
      <c r="J134" s="88">
        <v>118.28962300000001</v>
      </c>
      <c r="K134" s="88">
        <v>3.2315049999999998</v>
      </c>
      <c r="L134" s="88">
        <v>9.307124</v>
      </c>
      <c r="M134" s="88">
        <v>5.3907379999999998</v>
      </c>
      <c r="N134" s="88">
        <v>2.2611380000000003</v>
      </c>
      <c r="O134" s="88">
        <v>26.196785000000002</v>
      </c>
      <c r="P134" s="88">
        <v>53.050852000000006</v>
      </c>
      <c r="Q134" s="88">
        <v>808.11371599999984</v>
      </c>
      <c r="R134" s="88">
        <v>857.53392100000053</v>
      </c>
      <c r="S134" s="88">
        <v>4.4164719999999997</v>
      </c>
      <c r="U134" s="84" t="s">
        <v>540</v>
      </c>
    </row>
    <row r="135" spans="1:21" x14ac:dyDescent="0.2">
      <c r="B135" s="84" t="s">
        <v>343</v>
      </c>
      <c r="C135" s="88">
        <v>25.986470000000004</v>
      </c>
      <c r="D135" s="88">
        <v>55.257778999999999</v>
      </c>
      <c r="E135" s="88">
        <v>27.299186999999996</v>
      </c>
      <c r="F135" s="88">
        <v>237.43406400000001</v>
      </c>
      <c r="G135" s="88">
        <v>139.35418999999999</v>
      </c>
      <c r="H135" s="88">
        <v>81.191428000000002</v>
      </c>
      <c r="I135" s="88">
        <v>1.6339729999999999</v>
      </c>
      <c r="J135" s="88">
        <v>117.32379299999999</v>
      </c>
      <c r="K135" s="88">
        <v>3.6097939999999999</v>
      </c>
      <c r="L135" s="88">
        <v>10.13578</v>
      </c>
      <c r="M135" s="88">
        <v>3.7597680000000002</v>
      </c>
      <c r="N135" s="88">
        <v>1.8818609999999998</v>
      </c>
      <c r="O135" s="88">
        <v>25.146514000000003</v>
      </c>
      <c r="P135" s="88">
        <v>54.146667000000001</v>
      </c>
      <c r="Q135" s="88">
        <v>752.11484699999971</v>
      </c>
      <c r="R135" s="88">
        <v>828.01981399999931</v>
      </c>
      <c r="S135" s="88">
        <v>7.46556</v>
      </c>
      <c r="U135" s="84" t="s">
        <v>541</v>
      </c>
    </row>
    <row r="136" spans="1:21" x14ac:dyDescent="0.2">
      <c r="B136" s="84" t="s">
        <v>344</v>
      </c>
      <c r="C136" s="88">
        <v>28.883633999999997</v>
      </c>
      <c r="D136" s="88">
        <v>61.232714000000001</v>
      </c>
      <c r="E136" s="88">
        <v>30.359529000000002</v>
      </c>
      <c r="F136" s="88">
        <v>433.32701199999991</v>
      </c>
      <c r="G136" s="88">
        <v>161.96014100000002</v>
      </c>
      <c r="H136" s="88">
        <v>83.254913999999999</v>
      </c>
      <c r="I136" s="88">
        <v>1.8779430000000001</v>
      </c>
      <c r="J136" s="88">
        <v>127.85543699999999</v>
      </c>
      <c r="K136" s="88">
        <v>2.5880419999999997</v>
      </c>
      <c r="L136" s="88">
        <v>9.5596390000000007</v>
      </c>
      <c r="M136" s="88">
        <v>5.401713</v>
      </c>
      <c r="N136" s="88">
        <v>1.9324319999999999</v>
      </c>
      <c r="O136" s="88">
        <v>28.639911999999995</v>
      </c>
      <c r="P136" s="88">
        <v>53.520206999999999</v>
      </c>
      <c r="Q136" s="88">
        <v>820.39989000000014</v>
      </c>
      <c r="R136" s="88">
        <v>903.32827800000041</v>
      </c>
      <c r="S136" s="88">
        <v>10.218287</v>
      </c>
      <c r="U136" s="84" t="s">
        <v>542</v>
      </c>
    </row>
    <row r="137" spans="1:21" x14ac:dyDescent="0.2">
      <c r="B137" s="84" t="s">
        <v>345</v>
      </c>
      <c r="C137" s="88">
        <v>21.157931999999999</v>
      </c>
      <c r="D137" s="88">
        <v>46.365943999999999</v>
      </c>
      <c r="E137" s="88">
        <v>27.246780000000001</v>
      </c>
      <c r="F137" s="88">
        <v>241.52867599999996</v>
      </c>
      <c r="G137" s="88">
        <v>115.85078500000003</v>
      </c>
      <c r="H137" s="88">
        <v>49.650047000000001</v>
      </c>
      <c r="I137" s="88">
        <v>1.3193769999999998</v>
      </c>
      <c r="J137" s="88">
        <v>81.034848000000011</v>
      </c>
      <c r="K137" s="88">
        <v>1.159567</v>
      </c>
      <c r="L137" s="88">
        <v>7.4218250000000001</v>
      </c>
      <c r="M137" s="88">
        <v>4.3259100000000004</v>
      </c>
      <c r="N137" s="88">
        <v>2.0068900000000003</v>
      </c>
      <c r="O137" s="88">
        <v>24.406427000000001</v>
      </c>
      <c r="P137" s="88">
        <v>38.931847000000005</v>
      </c>
      <c r="Q137" s="88">
        <v>638.48931600000014</v>
      </c>
      <c r="R137" s="88">
        <v>739.41308499999991</v>
      </c>
      <c r="S137" s="88">
        <v>1.3516000000000001</v>
      </c>
      <c r="U137" s="84" t="s">
        <v>543</v>
      </c>
    </row>
    <row r="138" spans="1:21" x14ac:dyDescent="0.2">
      <c r="B138" s="84" t="s">
        <v>346</v>
      </c>
      <c r="C138" s="88">
        <v>26.497480999999993</v>
      </c>
      <c r="D138" s="88">
        <v>57.374859999999991</v>
      </c>
      <c r="E138" s="88">
        <v>31.648698</v>
      </c>
      <c r="F138" s="88">
        <v>232.55070300000003</v>
      </c>
      <c r="G138" s="88">
        <v>147.19323900000001</v>
      </c>
      <c r="H138" s="88">
        <v>74.361266999999998</v>
      </c>
      <c r="I138" s="88">
        <v>1.6060269999999999</v>
      </c>
      <c r="J138" s="88">
        <v>117.69310400000001</v>
      </c>
      <c r="K138" s="88">
        <v>3.2708839999999997</v>
      </c>
      <c r="L138" s="88">
        <v>10.110128000000001</v>
      </c>
      <c r="M138" s="88">
        <v>3.9870419999999998</v>
      </c>
      <c r="N138" s="88">
        <v>1.4061540000000001</v>
      </c>
      <c r="O138" s="88">
        <v>30.233521000000003</v>
      </c>
      <c r="P138" s="88">
        <v>54.482747000000003</v>
      </c>
      <c r="Q138" s="88">
        <v>851.38884300000007</v>
      </c>
      <c r="R138" s="88">
        <v>898.71544099999983</v>
      </c>
      <c r="S138" s="88">
        <v>21.669606999999999</v>
      </c>
      <c r="U138" s="84" t="s">
        <v>544</v>
      </c>
    </row>
    <row r="139" spans="1:21" x14ac:dyDescent="0.2">
      <c r="B139" s="84" t="s">
        <v>347</v>
      </c>
      <c r="C139" s="88">
        <v>27.799038999999997</v>
      </c>
      <c r="D139" s="88">
        <v>68.269324999999995</v>
      </c>
      <c r="E139" s="88">
        <v>39.272739000000001</v>
      </c>
      <c r="F139" s="88">
        <v>412.50547700000016</v>
      </c>
      <c r="G139" s="88">
        <v>177.34928400000001</v>
      </c>
      <c r="H139" s="88">
        <v>83.024867</v>
      </c>
      <c r="I139" s="88">
        <v>1.576417</v>
      </c>
      <c r="J139" s="88">
        <v>123.09226299999999</v>
      </c>
      <c r="K139" s="88">
        <v>3.6556740000000003</v>
      </c>
      <c r="L139" s="88">
        <v>7.9932940000000006</v>
      </c>
      <c r="M139" s="88">
        <v>2.4487099999999997</v>
      </c>
      <c r="N139" s="88">
        <v>1.7239179999999998</v>
      </c>
      <c r="O139" s="88">
        <v>32.277689999999993</v>
      </c>
      <c r="P139" s="88">
        <v>59.296818000000009</v>
      </c>
      <c r="Q139" s="88">
        <v>885.95594299999993</v>
      </c>
      <c r="R139" s="88">
        <v>969.38927799999919</v>
      </c>
      <c r="S139" s="88">
        <v>3.9302830000000002</v>
      </c>
      <c r="U139" s="84" t="s">
        <v>545</v>
      </c>
    </row>
    <row r="140" spans="1:21" x14ac:dyDescent="0.2">
      <c r="B140" s="84" t="s">
        <v>348</v>
      </c>
      <c r="C140" s="88">
        <v>24.712280999999997</v>
      </c>
      <c r="D140" s="88">
        <v>58.577676000000004</v>
      </c>
      <c r="E140" s="88">
        <v>42.546568999999998</v>
      </c>
      <c r="F140" s="88">
        <v>229.123752</v>
      </c>
      <c r="G140" s="88">
        <v>149.85686999999999</v>
      </c>
      <c r="H140" s="88">
        <v>72.097802999999999</v>
      </c>
      <c r="I140" s="88">
        <v>1.5959189999999999</v>
      </c>
      <c r="J140" s="88">
        <v>114.485023</v>
      </c>
      <c r="K140" s="88">
        <v>6.8283039999999993</v>
      </c>
      <c r="L140" s="88">
        <v>7.9061789999999998</v>
      </c>
      <c r="M140" s="88">
        <v>5.2962060000000006</v>
      </c>
      <c r="N140" s="88">
        <v>2.3281989999999997</v>
      </c>
      <c r="O140" s="88">
        <v>27.661860999999998</v>
      </c>
      <c r="P140" s="88">
        <v>55.275440000000003</v>
      </c>
      <c r="Q140" s="88">
        <v>835.68154499999991</v>
      </c>
      <c r="R140" s="88">
        <v>966.52147499999955</v>
      </c>
      <c r="S140" s="88">
        <v>3.2229369999999999</v>
      </c>
      <c r="U140" s="84" t="s">
        <v>546</v>
      </c>
    </row>
    <row r="141" spans="1:21" x14ac:dyDescent="0.2">
      <c r="B141" s="84" t="s">
        <v>349</v>
      </c>
      <c r="C141" s="88">
        <v>23.615859000000004</v>
      </c>
      <c r="D141" s="88">
        <v>55.14193199999999</v>
      </c>
      <c r="E141" s="88">
        <v>40.740104999999993</v>
      </c>
      <c r="F141" s="88">
        <v>215.96732900000001</v>
      </c>
      <c r="G141" s="88">
        <v>131.77455499999999</v>
      </c>
      <c r="H141" s="88">
        <v>63.575727999999998</v>
      </c>
      <c r="I141" s="88">
        <v>0.97767700000000002</v>
      </c>
      <c r="J141" s="88">
        <v>93.971929000000003</v>
      </c>
      <c r="K141" s="88">
        <v>4.3508069999999996</v>
      </c>
      <c r="L141" s="88">
        <v>5.7119940000000007</v>
      </c>
      <c r="M141" s="88">
        <v>3.4329459999999998</v>
      </c>
      <c r="N141" s="88">
        <v>1.105351</v>
      </c>
      <c r="O141" s="88">
        <v>25.821653000000001</v>
      </c>
      <c r="P141" s="88">
        <v>44.213766</v>
      </c>
      <c r="Q141" s="88">
        <v>858.06615500000021</v>
      </c>
      <c r="R141" s="88">
        <v>810.69452000000001</v>
      </c>
      <c r="S141" s="88">
        <v>3.4930219999999998</v>
      </c>
      <c r="U141" s="84" t="s">
        <v>547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2025</v>
      </c>
      <c r="B143" s="84" t="s">
        <v>338</v>
      </c>
      <c r="C143" s="88">
        <v>24.897331999999999</v>
      </c>
      <c r="D143" s="88">
        <v>48.907991999999993</v>
      </c>
      <c r="E143" s="88">
        <v>30.248611999999998</v>
      </c>
      <c r="F143" s="88">
        <v>327.4869349999999</v>
      </c>
      <c r="G143" s="88">
        <v>138.22113199999998</v>
      </c>
      <c r="H143" s="88">
        <v>74.143408000000008</v>
      </c>
      <c r="I143" s="88">
        <v>1.84328</v>
      </c>
      <c r="J143" s="88">
        <v>105.824175</v>
      </c>
      <c r="K143" s="88">
        <v>3.0782769999999999</v>
      </c>
      <c r="L143" s="88">
        <v>7.8872669999999996</v>
      </c>
      <c r="M143" s="88">
        <v>3.2262330000000001</v>
      </c>
      <c r="N143" s="88">
        <v>1.087369</v>
      </c>
      <c r="O143" s="88">
        <v>28.206563999999997</v>
      </c>
      <c r="P143" s="88">
        <v>47.324058999999991</v>
      </c>
      <c r="Q143" s="88">
        <v>724.51223800000002</v>
      </c>
      <c r="R143" s="88">
        <v>871.51297700000043</v>
      </c>
      <c r="S143" s="88">
        <v>2.4028520000000002</v>
      </c>
      <c r="T143" s="87">
        <v>2025</v>
      </c>
      <c r="U143" s="84" t="s">
        <v>536</v>
      </c>
    </row>
    <row r="144" spans="1:21" x14ac:dyDescent="0.2">
      <c r="B144" s="84" t="s">
        <v>339</v>
      </c>
      <c r="C144" s="88">
        <v>25.633382999999998</v>
      </c>
      <c r="D144" s="88">
        <v>50.980930999999984</v>
      </c>
      <c r="E144" s="88">
        <v>24.202562</v>
      </c>
      <c r="F144" s="88">
        <v>271.05060600000002</v>
      </c>
      <c r="G144" s="88">
        <v>153.74789399999997</v>
      </c>
      <c r="H144" s="88">
        <v>82.13931199999999</v>
      </c>
      <c r="I144" s="88">
        <v>1.5743960000000001</v>
      </c>
      <c r="J144" s="88">
        <v>120.27982100000001</v>
      </c>
      <c r="K144" s="88">
        <v>1.787086</v>
      </c>
      <c r="L144" s="88">
        <v>9.9431529999999988</v>
      </c>
      <c r="M144" s="88">
        <v>4.1590629999999997</v>
      </c>
      <c r="N144" s="88">
        <v>1.7171160000000001</v>
      </c>
      <c r="O144" s="88">
        <v>28.636745999999999</v>
      </c>
      <c r="P144" s="88">
        <v>49.592483999999999</v>
      </c>
      <c r="Q144" s="88">
        <v>775.62923600000022</v>
      </c>
      <c r="R144" s="88">
        <v>856.79081199999973</v>
      </c>
      <c r="S144" s="88">
        <v>2.4628290000000002</v>
      </c>
      <c r="U144" s="84" t="s">
        <v>537</v>
      </c>
    </row>
    <row r="145" spans="1:21" x14ac:dyDescent="0.2">
      <c r="B145" s="84" t="s">
        <v>340</v>
      </c>
      <c r="C145" s="88">
        <v>26.481642000000004</v>
      </c>
      <c r="D145" s="88">
        <v>53.219568000000002</v>
      </c>
      <c r="E145" s="88">
        <v>33.412308000000003</v>
      </c>
      <c r="F145" s="88">
        <v>254.44022200000006</v>
      </c>
      <c r="G145" s="88">
        <v>161.43670300000002</v>
      </c>
      <c r="H145" s="88">
        <v>82.465457000000001</v>
      </c>
      <c r="I145" s="88">
        <v>1.79156</v>
      </c>
      <c r="J145" s="88">
        <v>129.49946700000001</v>
      </c>
      <c r="K145" s="88">
        <v>2.680431</v>
      </c>
      <c r="L145" s="88">
        <v>9.17333</v>
      </c>
      <c r="M145" s="88">
        <v>4.6383780000000003</v>
      </c>
      <c r="N145" s="88">
        <v>1.8960889999999999</v>
      </c>
      <c r="O145" s="88">
        <v>29.461279999999988</v>
      </c>
      <c r="P145" s="88">
        <v>52.922186000000004</v>
      </c>
      <c r="Q145" s="88">
        <v>832.56053899999972</v>
      </c>
      <c r="R145" s="88">
        <v>877.36795400000051</v>
      </c>
      <c r="S145" s="88">
        <v>11.360007000000003</v>
      </c>
      <c r="U145" s="84" t="s">
        <v>538</v>
      </c>
    </row>
    <row r="146" spans="1:21" x14ac:dyDescent="0.2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539</v>
      </c>
    </row>
    <row r="147" spans="1:21" x14ac:dyDescent="0.2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540</v>
      </c>
    </row>
    <row r="148" spans="1:21" x14ac:dyDescent="0.2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541</v>
      </c>
    </row>
    <row r="149" spans="1:21" x14ac:dyDescent="0.2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542</v>
      </c>
    </row>
    <row r="150" spans="1:21" x14ac:dyDescent="0.2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543</v>
      </c>
    </row>
    <row r="151" spans="1:21" x14ac:dyDescent="0.2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544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545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546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547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677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676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533</v>
      </c>
      <c r="Q159" s="199" t="s">
        <v>520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2024</v>
      </c>
      <c r="B161" s="84" t="s">
        <v>338</v>
      </c>
      <c r="C161" s="88">
        <v>1021.387827</v>
      </c>
      <c r="D161" s="88">
        <v>13.447578999999999</v>
      </c>
      <c r="E161" s="88">
        <v>1.7744549999999999</v>
      </c>
      <c r="F161" s="88">
        <v>185.46352999999999</v>
      </c>
      <c r="G161" s="88">
        <v>18.596234999999997</v>
      </c>
      <c r="H161" s="88">
        <v>2.377399</v>
      </c>
      <c r="I161" s="88">
        <v>2.9404719999999998</v>
      </c>
      <c r="J161" s="88">
        <v>116.29924</v>
      </c>
      <c r="K161" s="88">
        <v>33.982467</v>
      </c>
      <c r="L161" s="88">
        <v>28.818442999999995</v>
      </c>
      <c r="M161" s="88">
        <v>1.7071349999999998</v>
      </c>
      <c r="N161" s="88">
        <v>0.43103799999999998</v>
      </c>
      <c r="O161" s="88">
        <v>0</v>
      </c>
      <c r="P161" s="87">
        <v>2024</v>
      </c>
      <c r="Q161" s="84" t="s">
        <v>536</v>
      </c>
    </row>
    <row r="162" spans="1:17" x14ac:dyDescent="0.2">
      <c r="B162" s="84" t="s">
        <v>339</v>
      </c>
      <c r="C162" s="88">
        <v>1182.9007920000001</v>
      </c>
      <c r="D162" s="88">
        <v>130.60067800000002</v>
      </c>
      <c r="E162" s="88">
        <v>1.2363070000000003</v>
      </c>
      <c r="F162" s="88">
        <v>190.63797299999993</v>
      </c>
      <c r="G162" s="88">
        <v>20.704193</v>
      </c>
      <c r="H162" s="88">
        <v>2.4259550000000001</v>
      </c>
      <c r="I162" s="88">
        <v>3.7825199999999999</v>
      </c>
      <c r="J162" s="88">
        <v>126.191812</v>
      </c>
      <c r="K162" s="88">
        <v>37.131263000000004</v>
      </c>
      <c r="L162" s="88">
        <v>27.715376000000003</v>
      </c>
      <c r="M162" s="88">
        <v>2.2792450000000009</v>
      </c>
      <c r="N162" s="88">
        <v>0</v>
      </c>
      <c r="O162" s="88">
        <v>0</v>
      </c>
      <c r="P162" s="83"/>
      <c r="Q162" s="84" t="s">
        <v>537</v>
      </c>
    </row>
    <row r="163" spans="1:17" x14ac:dyDescent="0.2">
      <c r="B163" s="84" t="s">
        <v>340</v>
      </c>
      <c r="C163" s="88">
        <v>1184.055546</v>
      </c>
      <c r="D163" s="88">
        <v>163.06117400000002</v>
      </c>
      <c r="E163" s="88">
        <v>11.580934999999998</v>
      </c>
      <c r="F163" s="88">
        <v>203.67385199999995</v>
      </c>
      <c r="G163" s="88">
        <v>13.851153000000004</v>
      </c>
      <c r="H163" s="88">
        <v>2.5143250000000004</v>
      </c>
      <c r="I163" s="88">
        <v>3.2334879999999999</v>
      </c>
      <c r="J163" s="88">
        <v>132.37471600000001</v>
      </c>
      <c r="K163" s="88">
        <v>39.401713000000001</v>
      </c>
      <c r="L163" s="88">
        <v>29.500884999999997</v>
      </c>
      <c r="M163" s="88">
        <v>3.7402489999999999</v>
      </c>
      <c r="N163" s="88">
        <v>0</v>
      </c>
      <c r="O163" s="88">
        <v>0</v>
      </c>
      <c r="P163" s="83"/>
      <c r="Q163" s="84" t="s">
        <v>538</v>
      </c>
    </row>
    <row r="164" spans="1:17" x14ac:dyDescent="0.2">
      <c r="B164" s="84" t="s">
        <v>341</v>
      </c>
      <c r="C164" s="88">
        <v>1105.156023</v>
      </c>
      <c r="D164" s="88">
        <v>25.199516999999997</v>
      </c>
      <c r="E164" s="88">
        <v>22.056926999999998</v>
      </c>
      <c r="F164" s="88">
        <v>206.91615399999995</v>
      </c>
      <c r="G164" s="88">
        <v>14.323724999999996</v>
      </c>
      <c r="H164" s="88">
        <v>2.8085100000000001</v>
      </c>
      <c r="I164" s="88">
        <v>4.726712</v>
      </c>
      <c r="J164" s="88">
        <v>131.56377699999999</v>
      </c>
      <c r="K164" s="88">
        <v>40.611020000000003</v>
      </c>
      <c r="L164" s="88">
        <v>30.836087999999997</v>
      </c>
      <c r="M164" s="88">
        <v>2.4182360000000007</v>
      </c>
      <c r="N164" s="88">
        <v>0</v>
      </c>
      <c r="O164" s="88">
        <v>0</v>
      </c>
      <c r="P164" s="83"/>
      <c r="Q164" s="84" t="s">
        <v>539</v>
      </c>
    </row>
    <row r="165" spans="1:17" x14ac:dyDescent="0.2">
      <c r="B165" s="84" t="s">
        <v>342</v>
      </c>
      <c r="C165" s="88">
        <v>1087.76341</v>
      </c>
      <c r="D165" s="88">
        <v>24.278016000000001</v>
      </c>
      <c r="E165" s="88">
        <v>8.0237169999999995</v>
      </c>
      <c r="F165" s="88">
        <v>195.61573400000006</v>
      </c>
      <c r="G165" s="88">
        <v>19.144383000000001</v>
      </c>
      <c r="H165" s="88">
        <v>3.0825670000000001</v>
      </c>
      <c r="I165" s="88">
        <v>3.3956460000000002</v>
      </c>
      <c r="J165" s="88">
        <v>139.84286399999999</v>
      </c>
      <c r="K165" s="88">
        <v>44.573196000000003</v>
      </c>
      <c r="L165" s="88">
        <v>32.498642000000004</v>
      </c>
      <c r="M165" s="88">
        <v>4.1850229999999993</v>
      </c>
      <c r="N165" s="88">
        <v>0</v>
      </c>
      <c r="O165" s="88">
        <v>0</v>
      </c>
      <c r="P165" s="83"/>
      <c r="Q165" s="84" t="s">
        <v>540</v>
      </c>
    </row>
    <row r="166" spans="1:17" x14ac:dyDescent="0.2">
      <c r="B166" s="84" t="s">
        <v>343</v>
      </c>
      <c r="C166" s="88">
        <v>1029.7686389999999</v>
      </c>
      <c r="D166" s="88">
        <v>94.307648</v>
      </c>
      <c r="E166" s="88">
        <v>22.629536999999999</v>
      </c>
      <c r="F166" s="88">
        <v>190.43188200000003</v>
      </c>
      <c r="G166" s="88">
        <v>19.252116000000001</v>
      </c>
      <c r="H166" s="88">
        <v>2.430113</v>
      </c>
      <c r="I166" s="88">
        <v>3.4898379999999998</v>
      </c>
      <c r="J166" s="88">
        <v>137.47493299999999</v>
      </c>
      <c r="K166" s="88">
        <v>40.346948000000005</v>
      </c>
      <c r="L166" s="88">
        <v>31.192305000000001</v>
      </c>
      <c r="M166" s="88">
        <v>3.3469179999999987</v>
      </c>
      <c r="N166" s="88">
        <v>0</v>
      </c>
      <c r="O166" s="88">
        <v>0</v>
      </c>
      <c r="P166" s="83"/>
      <c r="Q166" s="84" t="s">
        <v>541</v>
      </c>
    </row>
    <row r="167" spans="1:17" x14ac:dyDescent="0.2">
      <c r="B167" s="84" t="s">
        <v>344</v>
      </c>
      <c r="C167" s="88">
        <v>1046.5644030000001</v>
      </c>
      <c r="D167" s="88">
        <v>183.90337599999998</v>
      </c>
      <c r="E167" s="88">
        <v>15.284362999999999</v>
      </c>
      <c r="F167" s="88">
        <v>209.54812199999998</v>
      </c>
      <c r="G167" s="88">
        <v>22.117374000000005</v>
      </c>
      <c r="H167" s="88">
        <v>3.0201989999999999</v>
      </c>
      <c r="I167" s="88">
        <v>3.5911060000000004</v>
      </c>
      <c r="J167" s="88">
        <v>136.80595299999999</v>
      </c>
      <c r="K167" s="88">
        <v>44.236669000000006</v>
      </c>
      <c r="L167" s="88">
        <v>33.406881000000006</v>
      </c>
      <c r="M167" s="88">
        <v>2.269145</v>
      </c>
      <c r="N167" s="88">
        <v>0</v>
      </c>
      <c r="O167" s="88">
        <v>0</v>
      </c>
      <c r="P167" s="83"/>
      <c r="Q167" s="84" t="s">
        <v>542</v>
      </c>
    </row>
    <row r="168" spans="1:17" x14ac:dyDescent="0.2">
      <c r="B168" s="84" t="s">
        <v>345</v>
      </c>
      <c r="C168" s="88">
        <v>814.84626000000014</v>
      </c>
      <c r="D168" s="88">
        <v>38.272012000000004</v>
      </c>
      <c r="E168" s="88">
        <v>1.113586</v>
      </c>
      <c r="F168" s="88">
        <v>166.11975800000005</v>
      </c>
      <c r="G168" s="88">
        <v>17.471558000000002</v>
      </c>
      <c r="H168" s="88">
        <v>2.206518</v>
      </c>
      <c r="I168" s="88">
        <v>2.6490119999999999</v>
      </c>
      <c r="J168" s="88">
        <v>105.84680499999999</v>
      </c>
      <c r="K168" s="88">
        <v>42.251996999999989</v>
      </c>
      <c r="L168" s="88">
        <v>30.170473000000001</v>
      </c>
      <c r="M168" s="88">
        <v>2.819100000000001</v>
      </c>
      <c r="N168" s="88">
        <v>0</v>
      </c>
      <c r="O168" s="88">
        <v>0</v>
      </c>
      <c r="P168" s="83"/>
      <c r="Q168" s="84" t="s">
        <v>543</v>
      </c>
    </row>
    <row r="169" spans="1:17" x14ac:dyDescent="0.2">
      <c r="B169" s="84" t="s">
        <v>346</v>
      </c>
      <c r="C169" s="88">
        <v>1013.2965900000003</v>
      </c>
      <c r="D169" s="88">
        <v>92.230015999999992</v>
      </c>
      <c r="E169" s="88">
        <v>1.5007289999999998</v>
      </c>
      <c r="F169" s="88">
        <v>206.332391</v>
      </c>
      <c r="G169" s="88">
        <v>19.28838</v>
      </c>
      <c r="H169" s="88">
        <v>3.2092660000000004</v>
      </c>
      <c r="I169" s="88">
        <v>3.4977960000000001</v>
      </c>
      <c r="J169" s="88">
        <v>133.06696799999997</v>
      </c>
      <c r="K169" s="88">
        <v>69.138618000000008</v>
      </c>
      <c r="L169" s="88">
        <v>31.161576</v>
      </c>
      <c r="M169" s="88">
        <v>3.3781079999999988</v>
      </c>
      <c r="N169" s="88">
        <v>0</v>
      </c>
      <c r="O169" s="88">
        <v>0</v>
      </c>
      <c r="P169" s="83"/>
      <c r="Q169" s="84" t="s">
        <v>544</v>
      </c>
    </row>
    <row r="170" spans="1:17" x14ac:dyDescent="0.2">
      <c r="B170" s="84" t="s">
        <v>347</v>
      </c>
      <c r="C170" s="88">
        <v>1171.251839</v>
      </c>
      <c r="D170" s="88">
        <v>25.165282000000001</v>
      </c>
      <c r="E170" s="88">
        <v>2.1931959999999995</v>
      </c>
      <c r="F170" s="88">
        <v>229.82287199999999</v>
      </c>
      <c r="G170" s="88">
        <v>21.375765000000001</v>
      </c>
      <c r="H170" s="88">
        <v>3.284179</v>
      </c>
      <c r="I170" s="88">
        <v>4.268465</v>
      </c>
      <c r="J170" s="88">
        <v>144.785594</v>
      </c>
      <c r="K170" s="88">
        <v>84.530199999999979</v>
      </c>
      <c r="L170" s="88">
        <v>32.804406</v>
      </c>
      <c r="M170" s="88">
        <v>1.419602</v>
      </c>
      <c r="N170" s="88">
        <v>0</v>
      </c>
      <c r="O170" s="88">
        <v>0</v>
      </c>
      <c r="P170" s="83"/>
      <c r="Q170" s="84" t="s">
        <v>545</v>
      </c>
    </row>
    <row r="171" spans="1:17" x14ac:dyDescent="0.2">
      <c r="B171" s="84" t="s">
        <v>348</v>
      </c>
      <c r="C171" s="88">
        <v>1079.4216610000001</v>
      </c>
      <c r="D171" s="88">
        <v>127.495614</v>
      </c>
      <c r="E171" s="88">
        <v>1.5311649999999999</v>
      </c>
      <c r="F171" s="88">
        <v>218.74793500000004</v>
      </c>
      <c r="G171" s="88">
        <v>25.247287</v>
      </c>
      <c r="H171" s="88">
        <v>3.9216159999999998</v>
      </c>
      <c r="I171" s="88">
        <v>4.2350960000000004</v>
      </c>
      <c r="J171" s="88">
        <v>141.694312</v>
      </c>
      <c r="K171" s="88">
        <v>67.225773000000004</v>
      </c>
      <c r="L171" s="88">
        <v>30.991897999999999</v>
      </c>
      <c r="M171" s="88">
        <v>1.7132649999999998</v>
      </c>
      <c r="N171" s="88">
        <v>0</v>
      </c>
      <c r="O171" s="88">
        <v>0</v>
      </c>
      <c r="P171" s="83"/>
      <c r="Q171" s="84" t="s">
        <v>546</v>
      </c>
    </row>
    <row r="172" spans="1:17" x14ac:dyDescent="0.2">
      <c r="B172" s="84" t="s">
        <v>349</v>
      </c>
      <c r="C172" s="88">
        <v>981.17915300000004</v>
      </c>
      <c r="D172" s="88">
        <v>70.493192999999977</v>
      </c>
      <c r="E172" s="88">
        <v>0.94326599999999994</v>
      </c>
      <c r="F172" s="88">
        <v>243.08033900000001</v>
      </c>
      <c r="G172" s="88">
        <v>19.881508</v>
      </c>
      <c r="H172" s="88">
        <v>3.9587899999999996</v>
      </c>
      <c r="I172" s="88">
        <v>2.9775050000000003</v>
      </c>
      <c r="J172" s="88">
        <v>128.380773</v>
      </c>
      <c r="K172" s="88">
        <v>50.943460999999999</v>
      </c>
      <c r="L172" s="88">
        <v>29.894204999999999</v>
      </c>
      <c r="M172" s="88">
        <v>1.7382929999999996</v>
      </c>
      <c r="N172" s="88">
        <v>0</v>
      </c>
      <c r="O172" s="88">
        <v>0</v>
      </c>
      <c r="P172" s="83"/>
      <c r="Q172" s="84" t="s">
        <v>547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2025</v>
      </c>
      <c r="B174" s="84" t="s">
        <v>338</v>
      </c>
      <c r="C174" s="88">
        <v>1025.182951</v>
      </c>
      <c r="D174" s="88">
        <v>42.165447999999998</v>
      </c>
      <c r="E174" s="88">
        <v>1.9891050000000001</v>
      </c>
      <c r="F174" s="88">
        <v>209.186733</v>
      </c>
      <c r="G174" s="88">
        <v>21.321137</v>
      </c>
      <c r="H174" s="88">
        <v>3.0991580000000001</v>
      </c>
      <c r="I174" s="88">
        <v>2.794378</v>
      </c>
      <c r="J174" s="88">
        <v>133.04000400000001</v>
      </c>
      <c r="K174" s="88">
        <v>48.46526699999999</v>
      </c>
      <c r="L174" s="88">
        <v>34.323963999999997</v>
      </c>
      <c r="M174" s="88">
        <v>4.0938649999999992</v>
      </c>
      <c r="N174" s="88">
        <v>0</v>
      </c>
      <c r="O174" s="88">
        <v>0</v>
      </c>
      <c r="P174" s="87">
        <v>2025</v>
      </c>
      <c r="Q174" s="84" t="s">
        <v>536</v>
      </c>
    </row>
    <row r="175" spans="1:17" x14ac:dyDescent="0.2">
      <c r="B175" s="84" t="s">
        <v>339</v>
      </c>
      <c r="C175" s="88">
        <v>1276.1586709999999</v>
      </c>
      <c r="D175" s="88">
        <v>45.522724000000004</v>
      </c>
      <c r="E175" s="88">
        <v>1.6980149999999998</v>
      </c>
      <c r="F175" s="88">
        <v>213.63868900000003</v>
      </c>
      <c r="G175" s="88">
        <v>20.194412</v>
      </c>
      <c r="H175" s="88">
        <v>2.528219</v>
      </c>
      <c r="I175" s="88">
        <v>4.8026059999999999</v>
      </c>
      <c r="J175" s="88">
        <v>144.24783300000001</v>
      </c>
      <c r="K175" s="88">
        <v>48.702136999999993</v>
      </c>
      <c r="L175" s="88">
        <v>29.956409999999998</v>
      </c>
      <c r="M175" s="88">
        <v>1.4719220000000004</v>
      </c>
      <c r="N175" s="88">
        <v>0</v>
      </c>
      <c r="O175" s="88">
        <v>0</v>
      </c>
      <c r="P175" s="83"/>
      <c r="Q175" s="84" t="s">
        <v>537</v>
      </c>
    </row>
    <row r="176" spans="1:17" x14ac:dyDescent="0.2">
      <c r="B176" s="84" t="s">
        <v>340</v>
      </c>
      <c r="C176" s="88">
        <v>1339.3886400000001</v>
      </c>
      <c r="D176" s="88">
        <v>21.138997</v>
      </c>
      <c r="E176" s="88">
        <v>7.8413590000000006</v>
      </c>
      <c r="F176" s="88">
        <v>220.20189000000005</v>
      </c>
      <c r="G176" s="88">
        <v>15.150476000000001</v>
      </c>
      <c r="H176" s="88">
        <v>3.1820429999999997</v>
      </c>
      <c r="I176" s="88">
        <v>3.4596460000000002</v>
      </c>
      <c r="J176" s="88">
        <v>153.83470199999999</v>
      </c>
      <c r="K176" s="88">
        <v>48.090078999999989</v>
      </c>
      <c r="L176" s="88">
        <v>31.400227000000005</v>
      </c>
      <c r="M176" s="88">
        <v>3.8374430000000004</v>
      </c>
      <c r="N176" s="88">
        <v>0</v>
      </c>
      <c r="O176" s="88">
        <v>0</v>
      </c>
      <c r="P176" s="83"/>
      <c r="Q176" s="84" t="s">
        <v>538</v>
      </c>
    </row>
    <row r="177" spans="2:19" x14ac:dyDescent="0.2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539</v>
      </c>
    </row>
    <row r="178" spans="2:19" x14ac:dyDescent="0.2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540</v>
      </c>
    </row>
    <row r="179" spans="2:19" x14ac:dyDescent="0.2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541</v>
      </c>
      <c r="R179" s="89"/>
      <c r="S179" s="89"/>
    </row>
    <row r="180" spans="2:19" x14ac:dyDescent="0.2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542</v>
      </c>
      <c r="R180" s="89"/>
      <c r="S180" s="89"/>
    </row>
    <row r="181" spans="2:19" x14ac:dyDescent="0.2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543</v>
      </c>
      <c r="R181" s="89"/>
      <c r="S181" s="89"/>
    </row>
    <row r="182" spans="2:19" x14ac:dyDescent="0.2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544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545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546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547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678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676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533</v>
      </c>
      <c r="U4" s="199" t="s">
        <v>520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2024</v>
      </c>
      <c r="B6" s="84" t="s">
        <v>338</v>
      </c>
      <c r="C6" s="88">
        <v>22.333736000000002</v>
      </c>
      <c r="D6" s="88">
        <v>22.180080999999998</v>
      </c>
      <c r="E6" s="88">
        <v>71.902738000000014</v>
      </c>
      <c r="F6" s="88">
        <v>41.261119999999998</v>
      </c>
      <c r="G6" s="88">
        <v>8.7990239999999993</v>
      </c>
      <c r="H6" s="88">
        <v>10.838613</v>
      </c>
      <c r="I6" s="88">
        <v>42.655121999999992</v>
      </c>
      <c r="J6" s="88">
        <v>64.040413999999998</v>
      </c>
      <c r="K6" s="88">
        <v>12.325558999999998</v>
      </c>
      <c r="L6" s="88">
        <v>14.665051000000002</v>
      </c>
      <c r="M6" s="88">
        <v>6.9334980000000002</v>
      </c>
      <c r="N6" s="88">
        <v>9.6148179999999996</v>
      </c>
      <c r="O6" s="88">
        <v>0.38732899999999998</v>
      </c>
      <c r="P6" s="88">
        <v>0.60672999999999999</v>
      </c>
      <c r="Q6" s="88">
        <v>195.22243900000001</v>
      </c>
      <c r="R6" s="88">
        <v>31.355392000000002</v>
      </c>
      <c r="S6" s="88">
        <v>22.103805000000001</v>
      </c>
      <c r="T6" s="87">
        <v>2024</v>
      </c>
      <c r="U6" s="84" t="s">
        <v>536</v>
      </c>
    </row>
    <row r="7" spans="1:21" x14ac:dyDescent="0.2">
      <c r="B7" s="84" t="s">
        <v>339</v>
      </c>
      <c r="C7" s="88">
        <v>29.716371000000002</v>
      </c>
      <c r="D7" s="88">
        <v>23.578442000000003</v>
      </c>
      <c r="E7" s="88">
        <v>70.613388</v>
      </c>
      <c r="F7" s="88">
        <v>39.380590000000005</v>
      </c>
      <c r="G7" s="88">
        <v>6.2623470000000001</v>
      </c>
      <c r="H7" s="88">
        <v>15.627520000000001</v>
      </c>
      <c r="I7" s="88">
        <v>44.056306999999997</v>
      </c>
      <c r="J7" s="88">
        <v>66.749668999999997</v>
      </c>
      <c r="K7" s="88">
        <v>10.945030000000001</v>
      </c>
      <c r="L7" s="88">
        <v>12.188835000000001</v>
      </c>
      <c r="M7" s="88">
        <v>6.9443839999999994</v>
      </c>
      <c r="N7" s="88">
        <v>12.464016000000001</v>
      </c>
      <c r="O7" s="88">
        <v>0.87739699999999987</v>
      </c>
      <c r="P7" s="88">
        <v>0.34900100000000001</v>
      </c>
      <c r="Q7" s="88">
        <v>182.39871699999998</v>
      </c>
      <c r="R7" s="88">
        <v>34.615454999999997</v>
      </c>
      <c r="S7" s="88">
        <v>19.469306</v>
      </c>
      <c r="U7" s="84" t="s">
        <v>537</v>
      </c>
    </row>
    <row r="8" spans="1:21" x14ac:dyDescent="0.2">
      <c r="B8" s="84" t="s">
        <v>340</v>
      </c>
      <c r="C8" s="88">
        <v>35.672406999999993</v>
      </c>
      <c r="D8" s="88">
        <v>24.133180000000003</v>
      </c>
      <c r="E8" s="88">
        <v>78.942974000000007</v>
      </c>
      <c r="F8" s="88">
        <v>39.070279999999997</v>
      </c>
      <c r="G8" s="88">
        <v>7.7149619999999999</v>
      </c>
      <c r="H8" s="88">
        <v>20.082249999999998</v>
      </c>
      <c r="I8" s="88">
        <v>42.658321000000001</v>
      </c>
      <c r="J8" s="88">
        <v>67.461756000000008</v>
      </c>
      <c r="K8" s="88">
        <v>10.666236000000001</v>
      </c>
      <c r="L8" s="88">
        <v>11.545459000000001</v>
      </c>
      <c r="M8" s="88">
        <v>6.9792370000000012</v>
      </c>
      <c r="N8" s="88">
        <v>9.364946999999999</v>
      </c>
      <c r="O8" s="88">
        <v>0.90503200000000006</v>
      </c>
      <c r="P8" s="88">
        <v>0.17272499999999999</v>
      </c>
      <c r="Q8" s="88">
        <v>147.86929200000003</v>
      </c>
      <c r="R8" s="88">
        <v>35.695865000000005</v>
      </c>
      <c r="S8" s="88">
        <v>34.872968999999998</v>
      </c>
      <c r="U8" s="84" t="s">
        <v>538</v>
      </c>
    </row>
    <row r="9" spans="1:21" x14ac:dyDescent="0.2">
      <c r="B9" s="84" t="s">
        <v>341</v>
      </c>
      <c r="C9" s="88">
        <v>49.165850000000006</v>
      </c>
      <c r="D9" s="88">
        <v>27.231876000000003</v>
      </c>
      <c r="E9" s="88">
        <v>73.139292999999995</v>
      </c>
      <c r="F9" s="88">
        <v>42.437907999999986</v>
      </c>
      <c r="G9" s="88">
        <v>7.3274610000000004</v>
      </c>
      <c r="H9" s="88">
        <v>23.349734999999999</v>
      </c>
      <c r="I9" s="88">
        <v>44.945047000000002</v>
      </c>
      <c r="J9" s="88">
        <v>85.358316000000002</v>
      </c>
      <c r="K9" s="88">
        <v>12.893079999999996</v>
      </c>
      <c r="L9" s="88">
        <v>11.134459</v>
      </c>
      <c r="M9" s="88">
        <v>8.1769840000000009</v>
      </c>
      <c r="N9" s="88">
        <v>8.2017690000000005</v>
      </c>
      <c r="O9" s="88">
        <v>0.8817870000000001</v>
      </c>
      <c r="P9" s="88">
        <v>0.57918199999999997</v>
      </c>
      <c r="Q9" s="88">
        <v>175.79144500000001</v>
      </c>
      <c r="R9" s="88">
        <v>37.300150000000002</v>
      </c>
      <c r="S9" s="88">
        <v>23.409142000000003</v>
      </c>
      <c r="U9" s="84" t="s">
        <v>539</v>
      </c>
    </row>
    <row r="10" spans="1:21" x14ac:dyDescent="0.2">
      <c r="B10" s="84" t="s">
        <v>342</v>
      </c>
      <c r="C10" s="88">
        <v>29.723797999999999</v>
      </c>
      <c r="D10" s="88">
        <v>28.220364</v>
      </c>
      <c r="E10" s="88">
        <v>80.475904000000014</v>
      </c>
      <c r="F10" s="88">
        <v>42.268337000000002</v>
      </c>
      <c r="G10" s="88">
        <v>7.4132169999999995</v>
      </c>
      <c r="H10" s="88">
        <v>17.288654999999999</v>
      </c>
      <c r="I10" s="88">
        <v>56.722827000000002</v>
      </c>
      <c r="J10" s="88">
        <v>90.181904000000003</v>
      </c>
      <c r="K10" s="88">
        <v>11.677117000000001</v>
      </c>
      <c r="L10" s="88">
        <v>9.4669279999999993</v>
      </c>
      <c r="M10" s="88">
        <v>10.962994999999999</v>
      </c>
      <c r="N10" s="88">
        <v>8.7284449999999989</v>
      </c>
      <c r="O10" s="88">
        <v>0.87470800000000004</v>
      </c>
      <c r="P10" s="88">
        <v>0.63115399999999999</v>
      </c>
      <c r="Q10" s="88">
        <v>158.17163000000002</v>
      </c>
      <c r="R10" s="88">
        <v>35.008780999999999</v>
      </c>
      <c r="S10" s="88">
        <v>31.624327000000001</v>
      </c>
      <c r="U10" s="84" t="s">
        <v>540</v>
      </c>
    </row>
    <row r="11" spans="1:21" x14ac:dyDescent="0.2">
      <c r="B11" s="84" t="s">
        <v>343</v>
      </c>
      <c r="C11" s="88">
        <v>24.345738999999998</v>
      </c>
      <c r="D11" s="88">
        <v>26.701851999999995</v>
      </c>
      <c r="E11" s="88">
        <v>84.050387999999998</v>
      </c>
      <c r="F11" s="88">
        <v>37.290583000000012</v>
      </c>
      <c r="G11" s="88">
        <v>5.9634110000000007</v>
      </c>
      <c r="H11" s="88">
        <v>10.731498</v>
      </c>
      <c r="I11" s="88">
        <v>57.526693999999999</v>
      </c>
      <c r="J11" s="88">
        <v>75.440901999999994</v>
      </c>
      <c r="K11" s="88">
        <v>12.599054000000001</v>
      </c>
      <c r="L11" s="88">
        <v>7.7617149999999997</v>
      </c>
      <c r="M11" s="88">
        <v>7.2831980000000005</v>
      </c>
      <c r="N11" s="88">
        <v>7.9886719999999993</v>
      </c>
      <c r="O11" s="88">
        <v>0.68832800000000005</v>
      </c>
      <c r="P11" s="88">
        <v>0.223637</v>
      </c>
      <c r="Q11" s="88">
        <v>138.84054399999999</v>
      </c>
      <c r="R11" s="88">
        <v>34.382841999999997</v>
      </c>
      <c r="S11" s="88">
        <v>15.152260999999999</v>
      </c>
      <c r="U11" s="84" t="s">
        <v>541</v>
      </c>
    </row>
    <row r="12" spans="1:21" x14ac:dyDescent="0.2">
      <c r="B12" s="84" t="s">
        <v>344</v>
      </c>
      <c r="C12" s="88">
        <v>21.690178</v>
      </c>
      <c r="D12" s="88">
        <v>27.328882</v>
      </c>
      <c r="E12" s="88">
        <v>98.020628000000016</v>
      </c>
      <c r="F12" s="88">
        <v>41.727883000000006</v>
      </c>
      <c r="G12" s="88">
        <v>8.779672999999999</v>
      </c>
      <c r="H12" s="88">
        <v>5.9147379999999998</v>
      </c>
      <c r="I12" s="88">
        <v>49.738253999999998</v>
      </c>
      <c r="J12" s="88">
        <v>89.739821000000006</v>
      </c>
      <c r="K12" s="88">
        <v>12.941086999999998</v>
      </c>
      <c r="L12" s="88">
        <v>10.386150000000001</v>
      </c>
      <c r="M12" s="88">
        <v>7.2575229999999999</v>
      </c>
      <c r="N12" s="88">
        <v>6.7150890000000008</v>
      </c>
      <c r="O12" s="88">
        <v>0.872031</v>
      </c>
      <c r="P12" s="88">
        <v>0.24007600000000001</v>
      </c>
      <c r="Q12" s="88">
        <v>193.95987499999998</v>
      </c>
      <c r="R12" s="88">
        <v>40.267574000000003</v>
      </c>
      <c r="S12" s="88">
        <v>28.559943000000001</v>
      </c>
      <c r="U12" s="84" t="s">
        <v>542</v>
      </c>
    </row>
    <row r="13" spans="1:21" x14ac:dyDescent="0.2">
      <c r="B13" s="84" t="s">
        <v>345</v>
      </c>
      <c r="C13" s="88">
        <v>23.944427999999998</v>
      </c>
      <c r="D13" s="88">
        <v>21.922952000000002</v>
      </c>
      <c r="E13" s="88">
        <v>94.44844599999999</v>
      </c>
      <c r="F13" s="88">
        <v>42.888700000000007</v>
      </c>
      <c r="G13" s="88">
        <v>2.7038159999999998</v>
      </c>
      <c r="H13" s="88">
        <v>5.4551980000000002</v>
      </c>
      <c r="I13" s="88">
        <v>43.446138999999995</v>
      </c>
      <c r="J13" s="88">
        <v>102.621465</v>
      </c>
      <c r="K13" s="88">
        <v>10.950398000000002</v>
      </c>
      <c r="L13" s="88">
        <v>7.4947340000000011</v>
      </c>
      <c r="M13" s="88">
        <v>7.4726979999999994</v>
      </c>
      <c r="N13" s="88">
        <v>7.4446199999999996</v>
      </c>
      <c r="O13" s="88">
        <v>0.21893699999999999</v>
      </c>
      <c r="P13" s="88">
        <v>0.434228</v>
      </c>
      <c r="Q13" s="88">
        <v>119.70109699999998</v>
      </c>
      <c r="R13" s="88">
        <v>31.74464900000001</v>
      </c>
      <c r="S13" s="88">
        <v>24.000610999999999</v>
      </c>
      <c r="U13" s="84" t="s">
        <v>543</v>
      </c>
    </row>
    <row r="14" spans="1:21" x14ac:dyDescent="0.2">
      <c r="B14" s="84" t="s">
        <v>346</v>
      </c>
      <c r="C14" s="88">
        <v>26.818472</v>
      </c>
      <c r="D14" s="88">
        <v>27.146554000000002</v>
      </c>
      <c r="E14" s="88">
        <v>96.100001000000006</v>
      </c>
      <c r="F14" s="88">
        <v>45.841332999999999</v>
      </c>
      <c r="G14" s="88">
        <v>4.9702539999999997</v>
      </c>
      <c r="H14" s="88">
        <v>5.4769480000000001</v>
      </c>
      <c r="I14" s="88">
        <v>63.060470000000002</v>
      </c>
      <c r="J14" s="88">
        <v>123.50524300000001</v>
      </c>
      <c r="K14" s="88">
        <v>10.704036999999998</v>
      </c>
      <c r="L14" s="88">
        <v>10.856375999999999</v>
      </c>
      <c r="M14" s="88">
        <v>6.333647</v>
      </c>
      <c r="N14" s="88">
        <v>9.0760009999999998</v>
      </c>
      <c r="O14" s="88">
        <v>0.47161200000000003</v>
      </c>
      <c r="P14" s="88">
        <v>0.28055200000000002</v>
      </c>
      <c r="Q14" s="88">
        <v>138.11791299999999</v>
      </c>
      <c r="R14" s="88">
        <v>38.502288999999998</v>
      </c>
      <c r="S14" s="88">
        <v>14.283459000000001</v>
      </c>
      <c r="U14" s="84" t="s">
        <v>544</v>
      </c>
    </row>
    <row r="15" spans="1:21" x14ac:dyDescent="0.2">
      <c r="B15" s="84" t="s">
        <v>347</v>
      </c>
      <c r="C15" s="88">
        <v>13.543486999999999</v>
      </c>
      <c r="D15" s="88">
        <v>31.861806000000001</v>
      </c>
      <c r="E15" s="88">
        <v>107.28553200000002</v>
      </c>
      <c r="F15" s="88">
        <v>56.795859</v>
      </c>
      <c r="G15" s="88">
        <v>5.9176310000000001</v>
      </c>
      <c r="H15" s="88">
        <v>7.3379979999999998</v>
      </c>
      <c r="I15" s="88">
        <v>60.847490000000001</v>
      </c>
      <c r="J15" s="88">
        <v>117.79239699999999</v>
      </c>
      <c r="K15" s="88">
        <v>12.922931999999996</v>
      </c>
      <c r="L15" s="88">
        <v>16.890958999999999</v>
      </c>
      <c r="M15" s="88">
        <v>11.601769000000001</v>
      </c>
      <c r="N15" s="88">
        <v>15.003347000000002</v>
      </c>
      <c r="O15" s="88">
        <v>0.36723600000000001</v>
      </c>
      <c r="P15" s="88">
        <v>0.219358</v>
      </c>
      <c r="Q15" s="88">
        <v>156.63598499999995</v>
      </c>
      <c r="R15" s="88">
        <v>46.429533000000006</v>
      </c>
      <c r="S15" s="88">
        <v>23.875240999999999</v>
      </c>
      <c r="U15" s="84" t="s">
        <v>545</v>
      </c>
    </row>
    <row r="16" spans="1:21" x14ac:dyDescent="0.2">
      <c r="B16" s="84" t="s">
        <v>348</v>
      </c>
      <c r="C16" s="88">
        <v>10.614675</v>
      </c>
      <c r="D16" s="88">
        <v>25.313676999999998</v>
      </c>
      <c r="E16" s="88">
        <v>95.966904</v>
      </c>
      <c r="F16" s="88">
        <v>48.946533999999986</v>
      </c>
      <c r="G16" s="88">
        <v>6.342886</v>
      </c>
      <c r="H16" s="88">
        <v>7.2374590000000003</v>
      </c>
      <c r="I16" s="88">
        <v>49.168225999999997</v>
      </c>
      <c r="J16" s="88">
        <v>92.222167000000027</v>
      </c>
      <c r="K16" s="88">
        <v>12.336938999999997</v>
      </c>
      <c r="L16" s="88">
        <v>14.551791000000001</v>
      </c>
      <c r="M16" s="88">
        <v>7.5040119999999995</v>
      </c>
      <c r="N16" s="88">
        <v>11.870700000000001</v>
      </c>
      <c r="O16" s="88">
        <v>0.9916330000000001</v>
      </c>
      <c r="P16" s="88">
        <v>0.28349299999999999</v>
      </c>
      <c r="Q16" s="88">
        <v>242.74629000000002</v>
      </c>
      <c r="R16" s="88">
        <v>40.443045999999995</v>
      </c>
      <c r="S16" s="88">
        <v>16.789007000000002</v>
      </c>
      <c r="U16" s="84" t="s">
        <v>546</v>
      </c>
    </row>
    <row r="17" spans="1:21" x14ac:dyDescent="0.2">
      <c r="B17" s="84" t="s">
        <v>349</v>
      </c>
      <c r="C17" s="88">
        <v>31.042275999999998</v>
      </c>
      <c r="D17" s="88">
        <v>22.330996000000006</v>
      </c>
      <c r="E17" s="88">
        <v>81.552907000000005</v>
      </c>
      <c r="F17" s="88">
        <v>44.487386000000001</v>
      </c>
      <c r="G17" s="88">
        <v>5.2885220000000004</v>
      </c>
      <c r="H17" s="88">
        <v>9.4266550000000002</v>
      </c>
      <c r="I17" s="88">
        <v>34.864471000000002</v>
      </c>
      <c r="J17" s="88">
        <v>87.79297099999998</v>
      </c>
      <c r="K17" s="88">
        <v>10.884543999999998</v>
      </c>
      <c r="L17" s="88">
        <v>9.7608139999999999</v>
      </c>
      <c r="M17" s="88">
        <v>5.1883929999999996</v>
      </c>
      <c r="N17" s="88">
        <v>11.241588</v>
      </c>
      <c r="O17" s="88">
        <v>0.77285599999999999</v>
      </c>
      <c r="P17" s="88">
        <v>0.34925499999999998</v>
      </c>
      <c r="Q17" s="88">
        <v>187.95040499999999</v>
      </c>
      <c r="R17" s="88">
        <v>33.917272999999994</v>
      </c>
      <c r="S17" s="88">
        <v>9.4889960000000002</v>
      </c>
      <c r="U17" s="84" t="s">
        <v>547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2025</v>
      </c>
      <c r="B19" s="84" t="s">
        <v>338</v>
      </c>
      <c r="C19" s="88">
        <v>49.808109000000016</v>
      </c>
      <c r="D19" s="88">
        <v>28.463805999999998</v>
      </c>
      <c r="E19" s="88">
        <v>90.977948000000026</v>
      </c>
      <c r="F19" s="88">
        <v>48.349165999999997</v>
      </c>
      <c r="G19" s="88">
        <v>5.4583809999999993</v>
      </c>
      <c r="H19" s="88">
        <v>12.457232999999999</v>
      </c>
      <c r="I19" s="88">
        <v>42.777282</v>
      </c>
      <c r="J19" s="88">
        <v>80.315003000000004</v>
      </c>
      <c r="K19" s="88">
        <v>11.929348000000003</v>
      </c>
      <c r="L19" s="88">
        <v>10.452346</v>
      </c>
      <c r="M19" s="88">
        <v>7.0163899999999995</v>
      </c>
      <c r="N19" s="88">
        <v>8.3613909999999994</v>
      </c>
      <c r="O19" s="88">
        <v>0.82897100000000001</v>
      </c>
      <c r="P19" s="88">
        <v>0.33003699999999997</v>
      </c>
      <c r="Q19" s="88">
        <v>140.70610599999998</v>
      </c>
      <c r="R19" s="88">
        <v>38.154443000000001</v>
      </c>
      <c r="S19" s="88">
        <v>15.214293000000001</v>
      </c>
      <c r="T19" s="87">
        <v>2025</v>
      </c>
      <c r="U19" s="84" t="s">
        <v>536</v>
      </c>
    </row>
    <row r="20" spans="1:21" x14ac:dyDescent="0.2">
      <c r="B20" s="84" t="s">
        <v>339</v>
      </c>
      <c r="C20" s="88">
        <v>29.810414999999999</v>
      </c>
      <c r="D20" s="88">
        <v>28.091127999999998</v>
      </c>
      <c r="E20" s="88">
        <v>94.178061999999983</v>
      </c>
      <c r="F20" s="88">
        <v>39.394967000000001</v>
      </c>
      <c r="G20" s="88">
        <v>5.3124569999999993</v>
      </c>
      <c r="H20" s="88">
        <v>14.738939</v>
      </c>
      <c r="I20" s="88">
        <v>42.866009999999996</v>
      </c>
      <c r="J20" s="88">
        <v>79.235534999999999</v>
      </c>
      <c r="K20" s="88">
        <v>13.814363999999998</v>
      </c>
      <c r="L20" s="88">
        <v>10.394043999999999</v>
      </c>
      <c r="M20" s="88">
        <v>6.1935909999999996</v>
      </c>
      <c r="N20" s="88">
        <v>12.386505</v>
      </c>
      <c r="O20" s="88">
        <v>0.86385800000000001</v>
      </c>
      <c r="P20" s="88">
        <v>0.38498199999999999</v>
      </c>
      <c r="Q20" s="88">
        <v>117.916706</v>
      </c>
      <c r="R20" s="88">
        <v>41.111884000000003</v>
      </c>
      <c r="S20" s="88">
        <v>11.652218999999999</v>
      </c>
      <c r="U20" s="84" t="s">
        <v>537</v>
      </c>
    </row>
    <row r="21" spans="1:21" x14ac:dyDescent="0.2">
      <c r="B21" s="84" t="s">
        <v>340</v>
      </c>
      <c r="C21" s="88">
        <v>23.917627</v>
      </c>
      <c r="D21" s="88">
        <v>31.045812000000002</v>
      </c>
      <c r="E21" s="88">
        <v>79.159074000000004</v>
      </c>
      <c r="F21" s="88">
        <v>49.288639999999987</v>
      </c>
      <c r="G21" s="88">
        <v>6.3285299999999998</v>
      </c>
      <c r="H21" s="88">
        <v>19.635812999999999</v>
      </c>
      <c r="I21" s="88">
        <v>48.262800999999996</v>
      </c>
      <c r="J21" s="88">
        <v>92.927728999999999</v>
      </c>
      <c r="K21" s="88">
        <v>15.817075000000001</v>
      </c>
      <c r="L21" s="88">
        <v>10.253454000000001</v>
      </c>
      <c r="M21" s="88">
        <v>6.0353949999999994</v>
      </c>
      <c r="N21" s="88">
        <v>10.898958999999998</v>
      </c>
      <c r="O21" s="88">
        <v>0.47478199999999998</v>
      </c>
      <c r="P21" s="88">
        <v>0.41038999999999998</v>
      </c>
      <c r="Q21" s="88">
        <v>134.72295600000004</v>
      </c>
      <c r="R21" s="88">
        <v>38.218198000000001</v>
      </c>
      <c r="S21" s="88">
        <v>16.404840999999998</v>
      </c>
      <c r="U21" s="84" t="s">
        <v>538</v>
      </c>
    </row>
    <row r="22" spans="1:21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539</v>
      </c>
    </row>
    <row r="23" spans="1:21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540</v>
      </c>
    </row>
    <row r="24" spans="1:21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541</v>
      </c>
    </row>
    <row r="25" spans="1:21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542</v>
      </c>
    </row>
    <row r="26" spans="1:21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543</v>
      </c>
    </row>
    <row r="27" spans="1:21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544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545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546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547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678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676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533</v>
      </c>
      <c r="U35" s="199" t="s">
        <v>520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2024</v>
      </c>
      <c r="B37" s="84" t="s">
        <v>338</v>
      </c>
      <c r="C37" s="88">
        <v>7.2647149999999989</v>
      </c>
      <c r="D37" s="88">
        <v>38.816713000000007</v>
      </c>
      <c r="E37" s="88">
        <v>61.031177999999969</v>
      </c>
      <c r="F37" s="88">
        <v>33.380743000000002</v>
      </c>
      <c r="G37" s="88">
        <v>101.674603</v>
      </c>
      <c r="H37" s="88">
        <v>22.611007999999998</v>
      </c>
      <c r="I37" s="88">
        <v>71.447348000000005</v>
      </c>
      <c r="J37" s="88">
        <v>28.650233999999994</v>
      </c>
      <c r="K37" s="88">
        <v>36.605283999999997</v>
      </c>
      <c r="L37" s="88">
        <v>486.39346599999999</v>
      </c>
      <c r="M37" s="88">
        <v>9.9997420000000012</v>
      </c>
      <c r="N37" s="88">
        <v>34.308230999999999</v>
      </c>
      <c r="O37" s="88">
        <v>125.68557100000001</v>
      </c>
      <c r="P37" s="88">
        <v>12.229946999999999</v>
      </c>
      <c r="Q37" s="88">
        <v>24.253149999999998</v>
      </c>
      <c r="R37" s="88">
        <v>22.870718999999987</v>
      </c>
      <c r="S37" s="88">
        <v>18.048389999999998</v>
      </c>
      <c r="T37" s="87">
        <v>2024</v>
      </c>
      <c r="U37" s="84" t="s">
        <v>536</v>
      </c>
    </row>
    <row r="38" spans="1:21" x14ac:dyDescent="0.2">
      <c r="B38" s="84" t="s">
        <v>339</v>
      </c>
      <c r="C38" s="88">
        <v>8.3089770000000005</v>
      </c>
      <c r="D38" s="88">
        <v>41.976996000000007</v>
      </c>
      <c r="E38" s="88">
        <v>62.259602999999998</v>
      </c>
      <c r="F38" s="88">
        <v>33.575112000000004</v>
      </c>
      <c r="G38" s="88">
        <v>111.09170000000002</v>
      </c>
      <c r="H38" s="88">
        <v>18.388870000000004</v>
      </c>
      <c r="I38" s="88">
        <v>63.307941</v>
      </c>
      <c r="J38" s="88">
        <v>30.541799000000001</v>
      </c>
      <c r="K38" s="88">
        <v>48.084465999999999</v>
      </c>
      <c r="L38" s="88">
        <v>445.37320700000004</v>
      </c>
      <c r="M38" s="88">
        <v>11.206591000000001</v>
      </c>
      <c r="N38" s="88">
        <v>82.477083999999991</v>
      </c>
      <c r="O38" s="88">
        <v>143.54822300000001</v>
      </c>
      <c r="P38" s="88">
        <v>16.810292</v>
      </c>
      <c r="Q38" s="88">
        <v>28.358134999999997</v>
      </c>
      <c r="R38" s="88">
        <v>24.836886999999994</v>
      </c>
      <c r="S38" s="88">
        <v>15.813350999999997</v>
      </c>
      <c r="U38" s="84" t="s">
        <v>537</v>
      </c>
    </row>
    <row r="39" spans="1:21" x14ac:dyDescent="0.2">
      <c r="B39" s="84" t="s">
        <v>340</v>
      </c>
      <c r="C39" s="88">
        <v>8.9673790000000011</v>
      </c>
      <c r="D39" s="88">
        <v>42.837406000000009</v>
      </c>
      <c r="E39" s="88">
        <v>56.763646999999992</v>
      </c>
      <c r="F39" s="88">
        <v>33.281218999999993</v>
      </c>
      <c r="G39" s="88">
        <v>114.64738699999995</v>
      </c>
      <c r="H39" s="88">
        <v>18.134100999999998</v>
      </c>
      <c r="I39" s="88">
        <v>71.871871999999996</v>
      </c>
      <c r="J39" s="88">
        <v>26.25067099999999</v>
      </c>
      <c r="K39" s="88">
        <v>43.785841000000005</v>
      </c>
      <c r="L39" s="88">
        <v>363.69156499999997</v>
      </c>
      <c r="M39" s="88">
        <v>13.047564000000001</v>
      </c>
      <c r="N39" s="88">
        <v>113.57891100000001</v>
      </c>
      <c r="O39" s="88">
        <v>430.00624299999998</v>
      </c>
      <c r="P39" s="88">
        <v>11.325308</v>
      </c>
      <c r="Q39" s="88">
        <v>28.213699999999996</v>
      </c>
      <c r="R39" s="88">
        <v>24.953685999999998</v>
      </c>
      <c r="S39" s="88">
        <v>14.928836000000006</v>
      </c>
      <c r="U39" s="84" t="s">
        <v>538</v>
      </c>
    </row>
    <row r="40" spans="1:21" x14ac:dyDescent="0.2">
      <c r="B40" s="84" t="s">
        <v>341</v>
      </c>
      <c r="C40" s="88">
        <v>8.2130239999999972</v>
      </c>
      <c r="D40" s="88">
        <v>45.43826099999999</v>
      </c>
      <c r="E40" s="88">
        <v>62.563513999999998</v>
      </c>
      <c r="F40" s="88">
        <v>35.359978000000005</v>
      </c>
      <c r="G40" s="88">
        <v>123.76908700000004</v>
      </c>
      <c r="H40" s="88">
        <v>22.034980000000004</v>
      </c>
      <c r="I40" s="88">
        <v>85.260025999999996</v>
      </c>
      <c r="J40" s="88">
        <v>37.022926999999996</v>
      </c>
      <c r="K40" s="88">
        <v>50.865355999999998</v>
      </c>
      <c r="L40" s="88">
        <v>632.62213600000007</v>
      </c>
      <c r="M40" s="88">
        <v>11.905831000000003</v>
      </c>
      <c r="N40" s="88">
        <v>66.711848000000003</v>
      </c>
      <c r="O40" s="88">
        <v>142.60061800000003</v>
      </c>
      <c r="P40" s="88">
        <v>13.207203000000002</v>
      </c>
      <c r="Q40" s="88">
        <v>27.624681000000017</v>
      </c>
      <c r="R40" s="88">
        <v>26.580077999999993</v>
      </c>
      <c r="S40" s="88">
        <v>17.932024999999999</v>
      </c>
      <c r="U40" s="84" t="s">
        <v>539</v>
      </c>
    </row>
    <row r="41" spans="1:21" x14ac:dyDescent="0.2">
      <c r="B41" s="84" t="s">
        <v>342</v>
      </c>
      <c r="C41" s="88">
        <v>8.7505279999999992</v>
      </c>
      <c r="D41" s="88">
        <v>45.754076999999995</v>
      </c>
      <c r="E41" s="88">
        <v>62.296232999999994</v>
      </c>
      <c r="F41" s="88">
        <v>32.261011000000003</v>
      </c>
      <c r="G41" s="88">
        <v>120.78523899999996</v>
      </c>
      <c r="H41" s="88">
        <v>21.736308000000001</v>
      </c>
      <c r="I41" s="88">
        <v>78.418357</v>
      </c>
      <c r="J41" s="88">
        <v>35.960246999999995</v>
      </c>
      <c r="K41" s="88">
        <v>66.150463999999999</v>
      </c>
      <c r="L41" s="88">
        <v>497.25441999999987</v>
      </c>
      <c r="M41" s="88">
        <v>17.004483</v>
      </c>
      <c r="N41" s="88">
        <v>79.908738000000014</v>
      </c>
      <c r="O41" s="88">
        <v>140.460408</v>
      </c>
      <c r="P41" s="88">
        <v>12.409179000000002</v>
      </c>
      <c r="Q41" s="88">
        <v>26.610707999999992</v>
      </c>
      <c r="R41" s="88">
        <v>30.942954999999991</v>
      </c>
      <c r="S41" s="88">
        <v>17.185090000000006</v>
      </c>
      <c r="U41" s="84" t="s">
        <v>540</v>
      </c>
    </row>
    <row r="42" spans="1:21" x14ac:dyDescent="0.2">
      <c r="B42" s="84" t="s">
        <v>343</v>
      </c>
      <c r="C42" s="88">
        <v>7.4112019999999985</v>
      </c>
      <c r="D42" s="88">
        <v>45.120094999999999</v>
      </c>
      <c r="E42" s="88">
        <v>48.053703000000027</v>
      </c>
      <c r="F42" s="88">
        <v>34.717303999999999</v>
      </c>
      <c r="G42" s="88">
        <v>110.52894200000003</v>
      </c>
      <c r="H42" s="88">
        <v>17.27309</v>
      </c>
      <c r="I42" s="88">
        <v>87.929104999999993</v>
      </c>
      <c r="J42" s="88">
        <v>31.710210000000004</v>
      </c>
      <c r="K42" s="88">
        <v>56.864394999999995</v>
      </c>
      <c r="L42" s="88">
        <v>484.85884899999996</v>
      </c>
      <c r="M42" s="88">
        <v>14.569690999999999</v>
      </c>
      <c r="N42" s="88">
        <v>91.843940000000003</v>
      </c>
      <c r="O42" s="88">
        <v>317.92425399999996</v>
      </c>
      <c r="P42" s="88">
        <v>19.270496999999999</v>
      </c>
      <c r="Q42" s="88">
        <v>22.347541999999997</v>
      </c>
      <c r="R42" s="88">
        <v>25.238950999999979</v>
      </c>
      <c r="S42" s="88">
        <v>16.631437000000002</v>
      </c>
      <c r="U42" s="84" t="s">
        <v>541</v>
      </c>
    </row>
    <row r="43" spans="1:21" x14ac:dyDescent="0.2">
      <c r="B43" s="84" t="s">
        <v>344</v>
      </c>
      <c r="C43" s="88">
        <v>9.2077920000000013</v>
      </c>
      <c r="D43" s="88">
        <v>51.747013999999993</v>
      </c>
      <c r="E43" s="88">
        <v>62.695174999999992</v>
      </c>
      <c r="F43" s="88">
        <v>32.455521000000005</v>
      </c>
      <c r="G43" s="88">
        <v>130.72908900000004</v>
      </c>
      <c r="H43" s="88">
        <v>18.699884000000001</v>
      </c>
      <c r="I43" s="88">
        <v>84.791634999999999</v>
      </c>
      <c r="J43" s="88">
        <v>35.963767999999995</v>
      </c>
      <c r="K43" s="88">
        <v>50.106017000000001</v>
      </c>
      <c r="L43" s="88">
        <v>535.31794000000002</v>
      </c>
      <c r="M43" s="88">
        <v>17.609639000000001</v>
      </c>
      <c r="N43" s="88">
        <v>43.683395999999988</v>
      </c>
      <c r="O43" s="88">
        <v>1145.0566309999999</v>
      </c>
      <c r="P43" s="88">
        <v>18.053806000000002</v>
      </c>
      <c r="Q43" s="88">
        <v>30.198753000000004</v>
      </c>
      <c r="R43" s="88">
        <v>29.010475</v>
      </c>
      <c r="S43" s="88">
        <v>18.833739999999999</v>
      </c>
      <c r="U43" s="84" t="s">
        <v>542</v>
      </c>
    </row>
    <row r="44" spans="1:21" x14ac:dyDescent="0.2">
      <c r="B44" s="84" t="s">
        <v>345</v>
      </c>
      <c r="C44" s="88">
        <v>7.6739030000000001</v>
      </c>
      <c r="D44" s="88">
        <v>45.930569000000006</v>
      </c>
      <c r="E44" s="88">
        <v>44.570060000000012</v>
      </c>
      <c r="F44" s="88">
        <v>28.552913000000004</v>
      </c>
      <c r="G44" s="88">
        <v>105.61213800000004</v>
      </c>
      <c r="H44" s="88">
        <v>17.834505</v>
      </c>
      <c r="I44" s="88">
        <v>81.376946000000004</v>
      </c>
      <c r="J44" s="88">
        <v>26.580514000000008</v>
      </c>
      <c r="K44" s="88">
        <v>53.197879</v>
      </c>
      <c r="L44" s="88">
        <v>460.71019799999993</v>
      </c>
      <c r="M44" s="88">
        <v>14.949501999999999</v>
      </c>
      <c r="N44" s="88">
        <v>57.98546300000001</v>
      </c>
      <c r="O44" s="88">
        <v>137.52545800000001</v>
      </c>
      <c r="P44" s="88">
        <v>20.396647000000002</v>
      </c>
      <c r="Q44" s="88">
        <v>19.771419999999999</v>
      </c>
      <c r="R44" s="88">
        <v>27.263533999999993</v>
      </c>
      <c r="S44" s="88">
        <v>15.783551000000003</v>
      </c>
      <c r="U44" s="84" t="s">
        <v>543</v>
      </c>
    </row>
    <row r="45" spans="1:21" x14ac:dyDescent="0.2">
      <c r="B45" s="84" t="s">
        <v>346</v>
      </c>
      <c r="C45" s="88">
        <v>9.9924080000000011</v>
      </c>
      <c r="D45" s="88">
        <v>47.484857000000005</v>
      </c>
      <c r="E45" s="88">
        <v>50.931782999999996</v>
      </c>
      <c r="F45" s="88">
        <v>33.547579999999996</v>
      </c>
      <c r="G45" s="88">
        <v>119.50270299999998</v>
      </c>
      <c r="H45" s="88">
        <v>18.223662999999998</v>
      </c>
      <c r="I45" s="88">
        <v>98.023298999999994</v>
      </c>
      <c r="J45" s="88">
        <v>30.265806999999999</v>
      </c>
      <c r="K45" s="88">
        <v>67.238591</v>
      </c>
      <c r="L45" s="88">
        <v>395.75232399999993</v>
      </c>
      <c r="M45" s="88">
        <v>15.976474</v>
      </c>
      <c r="N45" s="88">
        <v>26.858081999999996</v>
      </c>
      <c r="O45" s="88">
        <v>136.67293999999998</v>
      </c>
      <c r="P45" s="88">
        <v>23.766007999999999</v>
      </c>
      <c r="Q45" s="88">
        <v>24.094308000000012</v>
      </c>
      <c r="R45" s="88">
        <v>25.115558</v>
      </c>
      <c r="S45" s="88">
        <v>17.119358999999999</v>
      </c>
      <c r="U45" s="84" t="s">
        <v>544</v>
      </c>
    </row>
    <row r="46" spans="1:21" x14ac:dyDescent="0.2">
      <c r="B46" s="84" t="s">
        <v>347</v>
      </c>
      <c r="C46" s="88">
        <v>14.781534000000001</v>
      </c>
      <c r="D46" s="88">
        <v>52.839952000000011</v>
      </c>
      <c r="E46" s="88">
        <v>65.113702999999987</v>
      </c>
      <c r="F46" s="88">
        <v>33.397625999999995</v>
      </c>
      <c r="G46" s="88">
        <v>148.75416999999999</v>
      </c>
      <c r="H46" s="88">
        <v>19.353928</v>
      </c>
      <c r="I46" s="88">
        <v>86.127008000000004</v>
      </c>
      <c r="J46" s="88">
        <v>31.404444000000012</v>
      </c>
      <c r="K46" s="88">
        <v>51.430257999999995</v>
      </c>
      <c r="L46" s="88">
        <v>434.78852300000005</v>
      </c>
      <c r="M46" s="88">
        <v>14.237000999999999</v>
      </c>
      <c r="N46" s="88">
        <v>35.737465</v>
      </c>
      <c r="O46" s="88">
        <v>325.60852399999999</v>
      </c>
      <c r="P46" s="88">
        <v>15.987278</v>
      </c>
      <c r="Q46" s="88">
        <v>31.233153000000001</v>
      </c>
      <c r="R46" s="88">
        <v>33.73192699999997</v>
      </c>
      <c r="S46" s="88">
        <v>18.543317000000002</v>
      </c>
      <c r="U46" s="84" t="s">
        <v>545</v>
      </c>
    </row>
    <row r="47" spans="1:21" x14ac:dyDescent="0.2">
      <c r="B47" s="84" t="s">
        <v>348</v>
      </c>
      <c r="C47" s="88">
        <v>14.444517000000001</v>
      </c>
      <c r="D47" s="88">
        <v>50.778796999999983</v>
      </c>
      <c r="E47" s="88">
        <v>60.220652999999984</v>
      </c>
      <c r="F47" s="88">
        <v>33.187542000000008</v>
      </c>
      <c r="G47" s="88">
        <v>126.89258199999996</v>
      </c>
      <c r="H47" s="88">
        <v>20.317959999999999</v>
      </c>
      <c r="I47" s="88">
        <v>90.394802000000013</v>
      </c>
      <c r="J47" s="88">
        <v>30.743899999999996</v>
      </c>
      <c r="K47" s="88">
        <v>52.911090999999999</v>
      </c>
      <c r="L47" s="88">
        <v>429.56510300000002</v>
      </c>
      <c r="M47" s="88">
        <v>12.730343000000001</v>
      </c>
      <c r="N47" s="88">
        <v>49.746082000000001</v>
      </c>
      <c r="O47" s="88">
        <v>235.27985700000002</v>
      </c>
      <c r="P47" s="88">
        <v>19.505181</v>
      </c>
      <c r="Q47" s="88">
        <v>23.703236000000004</v>
      </c>
      <c r="R47" s="88">
        <v>29.638409999999993</v>
      </c>
      <c r="S47" s="88">
        <v>15.83229</v>
      </c>
      <c r="U47" s="84" t="s">
        <v>546</v>
      </c>
    </row>
    <row r="48" spans="1:21" x14ac:dyDescent="0.2">
      <c r="B48" s="84" t="s">
        <v>349</v>
      </c>
      <c r="C48" s="88">
        <v>12.686978</v>
      </c>
      <c r="D48" s="88">
        <v>43.641905999999999</v>
      </c>
      <c r="E48" s="88">
        <v>53.856844999999993</v>
      </c>
      <c r="F48" s="88">
        <v>30.91272399999999</v>
      </c>
      <c r="G48" s="88">
        <v>97.514871000000085</v>
      </c>
      <c r="H48" s="88">
        <v>18.877075999999999</v>
      </c>
      <c r="I48" s="88">
        <v>62.061405999999998</v>
      </c>
      <c r="J48" s="88">
        <v>25.215862999999995</v>
      </c>
      <c r="K48" s="88">
        <v>51.669488000000001</v>
      </c>
      <c r="L48" s="88">
        <v>357.48077499999999</v>
      </c>
      <c r="M48" s="88">
        <v>11.280355</v>
      </c>
      <c r="N48" s="88">
        <v>73.592488000000003</v>
      </c>
      <c r="O48" s="88">
        <v>141.95819</v>
      </c>
      <c r="P48" s="88">
        <v>12.328589000000001</v>
      </c>
      <c r="Q48" s="88">
        <v>16.581927000000004</v>
      </c>
      <c r="R48" s="88">
        <v>25.182789</v>
      </c>
      <c r="S48" s="88">
        <v>11.878560999999998</v>
      </c>
      <c r="U48" s="84" t="s">
        <v>547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2025</v>
      </c>
      <c r="B50" s="84" t="s">
        <v>338</v>
      </c>
      <c r="C50" s="88">
        <v>12.958879999999999</v>
      </c>
      <c r="D50" s="88">
        <v>46.15605699999999</v>
      </c>
      <c r="E50" s="88">
        <v>59.450762999999995</v>
      </c>
      <c r="F50" s="88">
        <v>33.500550000000011</v>
      </c>
      <c r="G50" s="88">
        <v>104.198153</v>
      </c>
      <c r="H50" s="88">
        <v>22.047775000000001</v>
      </c>
      <c r="I50" s="88">
        <v>87.095316999999994</v>
      </c>
      <c r="J50" s="88">
        <v>26.570126999999992</v>
      </c>
      <c r="K50" s="88">
        <v>55.326444000000002</v>
      </c>
      <c r="L50" s="88">
        <v>429.68825500000003</v>
      </c>
      <c r="M50" s="88">
        <v>12.240013999999999</v>
      </c>
      <c r="N50" s="88">
        <v>107.21429999999999</v>
      </c>
      <c r="O50" s="88">
        <v>823.43644700000004</v>
      </c>
      <c r="P50" s="88">
        <v>23.282584</v>
      </c>
      <c r="Q50" s="88">
        <v>20.382704999999998</v>
      </c>
      <c r="R50" s="88">
        <v>26.368310999999999</v>
      </c>
      <c r="S50" s="88">
        <v>15.353319000000001</v>
      </c>
      <c r="T50" s="87">
        <v>2025</v>
      </c>
      <c r="U50" s="84" t="s">
        <v>536</v>
      </c>
    </row>
    <row r="51" spans="1:21" x14ac:dyDescent="0.2">
      <c r="B51" s="84" t="s">
        <v>339</v>
      </c>
      <c r="C51" s="88">
        <v>17.058396999999999</v>
      </c>
      <c r="D51" s="88">
        <v>43.078498000000017</v>
      </c>
      <c r="E51" s="88">
        <v>56.416258999999989</v>
      </c>
      <c r="F51" s="88">
        <v>33.200012000000001</v>
      </c>
      <c r="G51" s="88">
        <v>107.12588700000002</v>
      </c>
      <c r="H51" s="88">
        <v>17.252129000000004</v>
      </c>
      <c r="I51" s="88">
        <v>80.565848000000003</v>
      </c>
      <c r="J51" s="88">
        <v>28.603452999999998</v>
      </c>
      <c r="K51" s="88">
        <v>60.362386999999998</v>
      </c>
      <c r="L51" s="88">
        <v>425.75282499999992</v>
      </c>
      <c r="M51" s="88">
        <v>21.030207000000001</v>
      </c>
      <c r="N51" s="88">
        <v>105.47890600000001</v>
      </c>
      <c r="O51" s="88">
        <v>797.75705199999993</v>
      </c>
      <c r="P51" s="88">
        <v>21.32639</v>
      </c>
      <c r="Q51" s="88">
        <v>21.866275999999999</v>
      </c>
      <c r="R51" s="88">
        <v>26.425167000000005</v>
      </c>
      <c r="S51" s="88">
        <v>14.639531000000005</v>
      </c>
      <c r="U51" s="84" t="s">
        <v>537</v>
      </c>
    </row>
    <row r="52" spans="1:21" x14ac:dyDescent="0.2">
      <c r="B52" s="84" t="s">
        <v>340</v>
      </c>
      <c r="C52" s="88">
        <v>15.461195999999999</v>
      </c>
      <c r="D52" s="88">
        <v>47.495850999999988</v>
      </c>
      <c r="E52" s="88">
        <v>62.123998</v>
      </c>
      <c r="F52" s="88">
        <v>37.213297999999995</v>
      </c>
      <c r="G52" s="88">
        <v>106.95044900000002</v>
      </c>
      <c r="H52" s="88">
        <v>18.454630000000002</v>
      </c>
      <c r="I52" s="88">
        <v>87.334592000000001</v>
      </c>
      <c r="J52" s="88">
        <v>28.692004999999995</v>
      </c>
      <c r="K52" s="88">
        <v>52.781662999999995</v>
      </c>
      <c r="L52" s="88">
        <v>351.62778800000001</v>
      </c>
      <c r="M52" s="88">
        <v>9.489924000000002</v>
      </c>
      <c r="N52" s="88">
        <v>26.782860999999997</v>
      </c>
      <c r="O52" s="88">
        <v>402.80920999999984</v>
      </c>
      <c r="P52" s="88">
        <v>19.215525</v>
      </c>
      <c r="Q52" s="88">
        <v>23.856128999999999</v>
      </c>
      <c r="R52" s="88">
        <v>30.286333999999982</v>
      </c>
      <c r="S52" s="88">
        <v>14.952838</v>
      </c>
      <c r="U52" s="84" t="s">
        <v>538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539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540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541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542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543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544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545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546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547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678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676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533</v>
      </c>
      <c r="U66" s="199" t="s">
        <v>520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2024</v>
      </c>
      <c r="B68" s="84" t="s">
        <v>338</v>
      </c>
      <c r="C68" s="88">
        <v>10.49094</v>
      </c>
      <c r="D68" s="88">
        <v>0.59866299999999995</v>
      </c>
      <c r="E68" s="88">
        <v>0.56800200000000001</v>
      </c>
      <c r="F68" s="88">
        <v>38.784213000000008</v>
      </c>
      <c r="G68" s="88">
        <v>296.53808999999995</v>
      </c>
      <c r="H68" s="88">
        <v>157.63004800000002</v>
      </c>
      <c r="I68" s="88">
        <v>8.7801699999999983</v>
      </c>
      <c r="J68" s="88">
        <v>32.669911999999997</v>
      </c>
      <c r="K68" s="88">
        <v>0.364066</v>
      </c>
      <c r="L68" s="88">
        <v>73.726713000000004</v>
      </c>
      <c r="M68" s="88">
        <v>89.407121000000018</v>
      </c>
      <c r="N68" s="88">
        <v>0.159444</v>
      </c>
      <c r="O68" s="88">
        <v>76.801359999999988</v>
      </c>
      <c r="P68" s="88">
        <v>216.55190200000004</v>
      </c>
      <c r="Q68" s="88">
        <v>6.1061969999999999</v>
      </c>
      <c r="R68" s="88">
        <v>4.0926000000000004E-2</v>
      </c>
      <c r="S68" s="88">
        <v>5.1278370000000004</v>
      </c>
      <c r="T68" s="87">
        <v>2024</v>
      </c>
      <c r="U68" s="84" t="s">
        <v>536</v>
      </c>
    </row>
    <row r="69" spans="1:21" x14ac:dyDescent="0.2">
      <c r="B69" s="84" t="s">
        <v>339</v>
      </c>
      <c r="C69" s="88">
        <v>9.6234970000000004</v>
      </c>
      <c r="D69" s="88">
        <v>0.84875100000000003</v>
      </c>
      <c r="E69" s="88">
        <v>0.46578599999999998</v>
      </c>
      <c r="F69" s="88">
        <v>39.373615000000001</v>
      </c>
      <c r="G69" s="88">
        <v>309.78919400000001</v>
      </c>
      <c r="H69" s="88">
        <v>163.65465399999994</v>
      </c>
      <c r="I69" s="88">
        <v>9.1927320000000012</v>
      </c>
      <c r="J69" s="88">
        <v>30.316368999999998</v>
      </c>
      <c r="K69" s="88">
        <v>0.25434000000000001</v>
      </c>
      <c r="L69" s="88">
        <v>73.165917999999991</v>
      </c>
      <c r="M69" s="88">
        <v>95.839040000000011</v>
      </c>
      <c r="N69" s="88">
        <v>0.17854600000000001</v>
      </c>
      <c r="O69" s="88">
        <v>64.531467000000006</v>
      </c>
      <c r="P69" s="88">
        <v>186.92479200000005</v>
      </c>
      <c r="Q69" s="88">
        <v>4.915951999999999</v>
      </c>
      <c r="R69" s="88">
        <v>4.6633000000000001E-2</v>
      </c>
      <c r="S69" s="88">
        <v>5.6665750000000008</v>
      </c>
      <c r="U69" s="84" t="s">
        <v>537</v>
      </c>
    </row>
    <row r="70" spans="1:21" x14ac:dyDescent="0.2">
      <c r="B70" s="84" t="s">
        <v>340</v>
      </c>
      <c r="C70" s="88">
        <v>9.7509100000000011</v>
      </c>
      <c r="D70" s="88">
        <v>0.67397799999999997</v>
      </c>
      <c r="E70" s="88">
        <v>1.1489860000000001</v>
      </c>
      <c r="F70" s="88">
        <v>37.084551999999995</v>
      </c>
      <c r="G70" s="88">
        <v>298.55554699999993</v>
      </c>
      <c r="H70" s="88">
        <v>166.50585700000008</v>
      </c>
      <c r="I70" s="88">
        <v>8.8109880000000018</v>
      </c>
      <c r="J70" s="88">
        <v>30.799658999999998</v>
      </c>
      <c r="K70" s="88">
        <v>1.0006900000000001</v>
      </c>
      <c r="L70" s="88">
        <v>79.270317000000006</v>
      </c>
      <c r="M70" s="88">
        <v>105.114458</v>
      </c>
      <c r="N70" s="88">
        <v>0.147731</v>
      </c>
      <c r="O70" s="88">
        <v>69.463340000000017</v>
      </c>
      <c r="P70" s="88">
        <v>195.98719</v>
      </c>
      <c r="Q70" s="88">
        <v>5.9827379999999994</v>
      </c>
      <c r="R70" s="88">
        <v>4.2960000000000005E-2</v>
      </c>
      <c r="S70" s="88">
        <v>5.7389920000000005</v>
      </c>
      <c r="U70" s="84" t="s">
        <v>538</v>
      </c>
    </row>
    <row r="71" spans="1:21" x14ac:dyDescent="0.2">
      <c r="B71" s="84" t="s">
        <v>341</v>
      </c>
      <c r="C71" s="88">
        <v>9.8852650000000004</v>
      </c>
      <c r="D71" s="88">
        <v>0.81420000000000003</v>
      </c>
      <c r="E71" s="88">
        <v>0.62168199999999996</v>
      </c>
      <c r="F71" s="88">
        <v>39.551935999999998</v>
      </c>
      <c r="G71" s="88">
        <v>326.19575999999995</v>
      </c>
      <c r="H71" s="88">
        <v>151.06398399999986</v>
      </c>
      <c r="I71" s="88">
        <v>9.9824289999999998</v>
      </c>
      <c r="J71" s="88">
        <v>30.416044000000003</v>
      </c>
      <c r="K71" s="88">
        <v>1.303094</v>
      </c>
      <c r="L71" s="88">
        <v>75.478738000000007</v>
      </c>
      <c r="M71" s="88">
        <v>103.11724099999999</v>
      </c>
      <c r="N71" s="88">
        <v>0.10209499999999999</v>
      </c>
      <c r="O71" s="88">
        <v>79.384843000000004</v>
      </c>
      <c r="P71" s="88">
        <v>209.02702099999999</v>
      </c>
      <c r="Q71" s="88">
        <v>4.8403349999999996</v>
      </c>
      <c r="R71" s="88">
        <v>3.8841000000000001E-2</v>
      </c>
      <c r="S71" s="88">
        <v>5.8691500000000003</v>
      </c>
      <c r="U71" s="84" t="s">
        <v>539</v>
      </c>
    </row>
    <row r="72" spans="1:21" x14ac:dyDescent="0.2">
      <c r="B72" s="84" t="s">
        <v>342</v>
      </c>
      <c r="C72" s="88">
        <v>10.293528999999999</v>
      </c>
      <c r="D72" s="88">
        <v>0.52395700000000001</v>
      </c>
      <c r="E72" s="88">
        <v>0.48430200000000001</v>
      </c>
      <c r="F72" s="88">
        <v>41.050033999999997</v>
      </c>
      <c r="G72" s="88">
        <v>324.63659200000001</v>
      </c>
      <c r="H72" s="88">
        <v>170.65258799999992</v>
      </c>
      <c r="I72" s="88">
        <v>9.7220619999999993</v>
      </c>
      <c r="J72" s="88">
        <v>30.736062000000004</v>
      </c>
      <c r="K72" s="88">
        <v>0.81881400000000004</v>
      </c>
      <c r="L72" s="88">
        <v>75.186025000000001</v>
      </c>
      <c r="M72" s="88">
        <v>106.581183</v>
      </c>
      <c r="N72" s="88">
        <v>0.17196299999999998</v>
      </c>
      <c r="O72" s="88">
        <v>72.911969999999997</v>
      </c>
      <c r="P72" s="88">
        <v>220.80594699999995</v>
      </c>
      <c r="Q72" s="88">
        <v>5.7416039999999988</v>
      </c>
      <c r="R72" s="88">
        <v>4.9835000000000004E-2</v>
      </c>
      <c r="S72" s="88">
        <v>6.7498669999999983</v>
      </c>
      <c r="U72" s="84" t="s">
        <v>540</v>
      </c>
    </row>
    <row r="73" spans="1:21" x14ac:dyDescent="0.2">
      <c r="B73" s="84" t="s">
        <v>343</v>
      </c>
      <c r="C73" s="88">
        <v>9.4213710000000006</v>
      </c>
      <c r="D73" s="88">
        <v>0.86041599999999996</v>
      </c>
      <c r="E73" s="88">
        <v>0.670072</v>
      </c>
      <c r="F73" s="88">
        <v>47.865788999999999</v>
      </c>
      <c r="G73" s="88">
        <v>305.32890599999996</v>
      </c>
      <c r="H73" s="88">
        <v>158.13359399999996</v>
      </c>
      <c r="I73" s="88">
        <v>9.0724780000000003</v>
      </c>
      <c r="J73" s="88">
        <v>25.340664000000004</v>
      </c>
      <c r="K73" s="88">
        <v>0.63252900000000001</v>
      </c>
      <c r="L73" s="88">
        <v>68.859697999999995</v>
      </c>
      <c r="M73" s="88">
        <v>103.63877500000001</v>
      </c>
      <c r="N73" s="88">
        <v>0.11713700000000001</v>
      </c>
      <c r="O73" s="88">
        <v>86.928995999999998</v>
      </c>
      <c r="P73" s="88">
        <v>196.21894399999996</v>
      </c>
      <c r="Q73" s="88">
        <v>8.0883769999999977</v>
      </c>
      <c r="R73" s="88">
        <v>1.8109E-2</v>
      </c>
      <c r="S73" s="88">
        <v>5.9018709999999999</v>
      </c>
      <c r="U73" s="84" t="s">
        <v>541</v>
      </c>
    </row>
    <row r="74" spans="1:21" x14ac:dyDescent="0.2">
      <c r="B74" s="84" t="s">
        <v>344</v>
      </c>
      <c r="C74" s="88">
        <v>11.727537000000002</v>
      </c>
      <c r="D74" s="88">
        <v>0.50283599999999995</v>
      </c>
      <c r="E74" s="88">
        <v>1.269204</v>
      </c>
      <c r="F74" s="88">
        <v>36.301282</v>
      </c>
      <c r="G74" s="88">
        <v>329.78566799999987</v>
      </c>
      <c r="H74" s="88">
        <v>160.39065100000005</v>
      </c>
      <c r="I74" s="88">
        <v>9.4941040000000001</v>
      </c>
      <c r="J74" s="88">
        <v>31.973136</v>
      </c>
      <c r="K74" s="88">
        <v>1.033452</v>
      </c>
      <c r="L74" s="88">
        <v>82.238471000000004</v>
      </c>
      <c r="M74" s="88">
        <v>118.74269900000002</v>
      </c>
      <c r="N74" s="88">
        <v>9.8794999999999994E-2</v>
      </c>
      <c r="O74" s="88">
        <v>92.380308999999997</v>
      </c>
      <c r="P74" s="88">
        <v>194.08633499999996</v>
      </c>
      <c r="Q74" s="88">
        <v>6.1203859999999981</v>
      </c>
      <c r="R74" s="88">
        <v>5.3365000000000003E-2</v>
      </c>
      <c r="S74" s="88">
        <v>6.3940369999999991</v>
      </c>
      <c r="U74" s="84" t="s">
        <v>542</v>
      </c>
    </row>
    <row r="75" spans="1:21" x14ac:dyDescent="0.2">
      <c r="B75" s="84" t="s">
        <v>345</v>
      </c>
      <c r="C75" s="88">
        <v>9.7903640000000003</v>
      </c>
      <c r="D75" s="88">
        <v>0.87491399999999997</v>
      </c>
      <c r="E75" s="88">
        <v>0.33343800000000007</v>
      </c>
      <c r="F75" s="88">
        <v>28.871299</v>
      </c>
      <c r="G75" s="88">
        <v>234.43260200000003</v>
      </c>
      <c r="H75" s="88">
        <v>120.08166200000007</v>
      </c>
      <c r="I75" s="88">
        <v>3.9285569999999996</v>
      </c>
      <c r="J75" s="88">
        <v>22.692790999999996</v>
      </c>
      <c r="K75" s="88">
        <v>0.18895599999999999</v>
      </c>
      <c r="L75" s="88">
        <v>53.524264000000002</v>
      </c>
      <c r="M75" s="88">
        <v>53.109318999999992</v>
      </c>
      <c r="N75" s="88">
        <v>6.4072999999999991E-2</v>
      </c>
      <c r="O75" s="88">
        <v>62.955711999999998</v>
      </c>
      <c r="P75" s="88">
        <v>180.99506799999986</v>
      </c>
      <c r="Q75" s="88">
        <v>6.2169220000000021</v>
      </c>
      <c r="R75" s="88">
        <v>3.2710999999999997E-2</v>
      </c>
      <c r="S75" s="88">
        <v>4.470892000000001</v>
      </c>
      <c r="U75" s="84" t="s">
        <v>543</v>
      </c>
    </row>
    <row r="76" spans="1:21" x14ac:dyDescent="0.2">
      <c r="B76" s="84" t="s">
        <v>346</v>
      </c>
      <c r="C76" s="88">
        <v>9.1047440000000019</v>
      </c>
      <c r="D76" s="88">
        <v>0.65437000000000001</v>
      </c>
      <c r="E76" s="88">
        <v>0.82675699999999996</v>
      </c>
      <c r="F76" s="88">
        <v>31.627082000000001</v>
      </c>
      <c r="G76" s="88">
        <v>302.43367500000005</v>
      </c>
      <c r="H76" s="88">
        <v>155.70332200000001</v>
      </c>
      <c r="I76" s="88">
        <v>7.2409750000000006</v>
      </c>
      <c r="J76" s="88">
        <v>30.108132000000001</v>
      </c>
      <c r="K76" s="88">
        <v>0.57838100000000003</v>
      </c>
      <c r="L76" s="88">
        <v>72.269216</v>
      </c>
      <c r="M76" s="88">
        <v>89.497596000000001</v>
      </c>
      <c r="N76" s="88">
        <v>6.6904000000000005E-2</v>
      </c>
      <c r="O76" s="88">
        <v>79.823329999999999</v>
      </c>
      <c r="P76" s="88">
        <v>198.62190499999994</v>
      </c>
      <c r="Q76" s="88">
        <v>5.5837859999999973</v>
      </c>
      <c r="R76" s="88">
        <v>3.0241000000000004E-2</v>
      </c>
      <c r="S76" s="88">
        <v>5.3363800000000001</v>
      </c>
      <c r="U76" s="84" t="s">
        <v>544</v>
      </c>
    </row>
    <row r="77" spans="1:21" x14ac:dyDescent="0.2">
      <c r="B77" s="84" t="s">
        <v>347</v>
      </c>
      <c r="C77" s="88">
        <v>12.081174000000003</v>
      </c>
      <c r="D77" s="88">
        <v>0.69053300000000006</v>
      </c>
      <c r="E77" s="88">
        <v>0.61408400000000007</v>
      </c>
      <c r="F77" s="88">
        <v>37.666907000000009</v>
      </c>
      <c r="G77" s="88">
        <v>336.503783</v>
      </c>
      <c r="H77" s="88">
        <v>178.8840449999999</v>
      </c>
      <c r="I77" s="88">
        <v>9.4524859999999986</v>
      </c>
      <c r="J77" s="88">
        <v>29.943082</v>
      </c>
      <c r="K77" s="88">
        <v>0.53769999999999996</v>
      </c>
      <c r="L77" s="88">
        <v>84.611128000000008</v>
      </c>
      <c r="M77" s="88">
        <v>105.06263899999999</v>
      </c>
      <c r="N77" s="88">
        <v>9.2240000000000003E-2</v>
      </c>
      <c r="O77" s="88">
        <v>60.250338999999997</v>
      </c>
      <c r="P77" s="88">
        <v>207.80839800000001</v>
      </c>
      <c r="Q77" s="88">
        <v>6.8190189999999964</v>
      </c>
      <c r="R77" s="88">
        <v>1.2621E-2</v>
      </c>
      <c r="S77" s="88">
        <v>4.7237809999999998</v>
      </c>
      <c r="U77" s="84" t="s">
        <v>545</v>
      </c>
    </row>
    <row r="78" spans="1:21" x14ac:dyDescent="0.2">
      <c r="B78" s="84" t="s">
        <v>348</v>
      </c>
      <c r="C78" s="88">
        <v>9.9908389999999994</v>
      </c>
      <c r="D78" s="88">
        <v>0.99206799999999995</v>
      </c>
      <c r="E78" s="88">
        <v>0.80562599999999995</v>
      </c>
      <c r="F78" s="88">
        <v>32.095343</v>
      </c>
      <c r="G78" s="88">
        <v>299.30313200000001</v>
      </c>
      <c r="H78" s="88">
        <v>160.24507799999995</v>
      </c>
      <c r="I78" s="88">
        <v>7.4593599999999993</v>
      </c>
      <c r="J78" s="88">
        <v>27.736609000000001</v>
      </c>
      <c r="K78" s="88">
        <v>0.32148499999999997</v>
      </c>
      <c r="L78" s="88">
        <v>74.166663</v>
      </c>
      <c r="M78" s="88">
        <v>92.510304999999988</v>
      </c>
      <c r="N78" s="88">
        <v>0.23788599999999999</v>
      </c>
      <c r="O78" s="88">
        <v>67.290376000000009</v>
      </c>
      <c r="P78" s="88">
        <v>205.37346499999992</v>
      </c>
      <c r="Q78" s="88">
        <v>4.7609999999999992</v>
      </c>
      <c r="R78" s="88">
        <v>3.9816000000000004E-2</v>
      </c>
      <c r="S78" s="88">
        <v>6.043164</v>
      </c>
      <c r="U78" s="84" t="s">
        <v>546</v>
      </c>
    </row>
    <row r="79" spans="1:21" x14ac:dyDescent="0.2">
      <c r="B79" s="84" t="s">
        <v>349</v>
      </c>
      <c r="C79" s="88">
        <v>6.2057469999999997</v>
      </c>
      <c r="D79" s="88">
        <v>0.51524300000000001</v>
      </c>
      <c r="E79" s="88">
        <v>0.79841799999999996</v>
      </c>
      <c r="F79" s="88">
        <v>41.188485999999997</v>
      </c>
      <c r="G79" s="88">
        <v>233.01366799999994</v>
      </c>
      <c r="H79" s="88">
        <v>113.93529099999995</v>
      </c>
      <c r="I79" s="88">
        <v>6.3023559999999996</v>
      </c>
      <c r="J79" s="88">
        <v>27.575136000000001</v>
      </c>
      <c r="K79" s="88">
        <v>0.53267299999999995</v>
      </c>
      <c r="L79" s="88">
        <v>64.442951000000008</v>
      </c>
      <c r="M79" s="88">
        <v>78.312492999999989</v>
      </c>
      <c r="N79" s="88">
        <v>6.0173000000000004E-2</v>
      </c>
      <c r="O79" s="88">
        <v>81.804170999999997</v>
      </c>
      <c r="P79" s="88">
        <v>191.00848100000002</v>
      </c>
      <c r="Q79" s="88">
        <v>4.8370799999999994</v>
      </c>
      <c r="R79" s="88">
        <v>1.3947000000000001E-2</v>
      </c>
      <c r="S79" s="88">
        <v>3.7336879999999999</v>
      </c>
      <c r="U79" s="84" t="s">
        <v>547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2025</v>
      </c>
      <c r="B81" s="84" t="s">
        <v>338</v>
      </c>
      <c r="C81" s="88">
        <v>10.614491000000001</v>
      </c>
      <c r="D81" s="88">
        <v>0.52561000000000002</v>
      </c>
      <c r="E81" s="88">
        <v>0.73748100000000005</v>
      </c>
      <c r="F81" s="88">
        <v>42.923188999999994</v>
      </c>
      <c r="G81" s="88">
        <v>302.288973</v>
      </c>
      <c r="H81" s="88">
        <v>165.28707400000005</v>
      </c>
      <c r="I81" s="88">
        <v>8.121099000000001</v>
      </c>
      <c r="J81" s="88">
        <v>31.292958000000002</v>
      </c>
      <c r="K81" s="88">
        <v>0.31524400000000002</v>
      </c>
      <c r="L81" s="88">
        <v>74.525875999999997</v>
      </c>
      <c r="M81" s="88">
        <v>84.586361000000011</v>
      </c>
      <c r="N81" s="88">
        <v>0.15934000000000001</v>
      </c>
      <c r="O81" s="88">
        <v>76.896830999999992</v>
      </c>
      <c r="P81" s="88">
        <v>182.31648799999999</v>
      </c>
      <c r="Q81" s="88">
        <v>3.7198199999999999</v>
      </c>
      <c r="R81" s="88">
        <v>2.2565000000000002E-2</v>
      </c>
      <c r="S81" s="88">
        <v>4.1746479999999995</v>
      </c>
      <c r="T81" s="87">
        <v>2025</v>
      </c>
      <c r="U81" s="84" t="s">
        <v>536</v>
      </c>
    </row>
    <row r="82" spans="1:21" x14ac:dyDescent="0.2">
      <c r="B82" s="84" t="s">
        <v>339</v>
      </c>
      <c r="C82" s="88">
        <v>10.337769999999999</v>
      </c>
      <c r="D82" s="88">
        <v>0.51121800000000006</v>
      </c>
      <c r="E82" s="88">
        <v>0.67313100000000003</v>
      </c>
      <c r="F82" s="88">
        <v>40.275560000000006</v>
      </c>
      <c r="G82" s="88">
        <v>315.13461800000005</v>
      </c>
      <c r="H82" s="88">
        <v>157.83680299999997</v>
      </c>
      <c r="I82" s="88">
        <v>10.233398999999999</v>
      </c>
      <c r="J82" s="88">
        <v>35.156389000000004</v>
      </c>
      <c r="K82" s="88">
        <v>0.30278700000000003</v>
      </c>
      <c r="L82" s="88">
        <v>75.313937999999993</v>
      </c>
      <c r="M82" s="88">
        <v>102.74694200000002</v>
      </c>
      <c r="N82" s="88">
        <v>8.8031999999999999E-2</v>
      </c>
      <c r="O82" s="88">
        <v>66.415970000000002</v>
      </c>
      <c r="P82" s="88">
        <v>195.04198600000001</v>
      </c>
      <c r="Q82" s="88">
        <v>6.537515</v>
      </c>
      <c r="R82" s="88">
        <v>5.5494999999999996E-2</v>
      </c>
      <c r="S82" s="88">
        <v>5.5850340000000003</v>
      </c>
      <c r="U82" s="84" t="s">
        <v>537</v>
      </c>
    </row>
    <row r="83" spans="1:21" x14ac:dyDescent="0.2">
      <c r="B83" s="84" t="s">
        <v>340</v>
      </c>
      <c r="C83" s="88">
        <v>11.535223999999999</v>
      </c>
      <c r="D83" s="88">
        <v>0.52670000000000006</v>
      </c>
      <c r="E83" s="88">
        <v>0.96577000000000002</v>
      </c>
      <c r="F83" s="88">
        <v>40.262212000000005</v>
      </c>
      <c r="G83" s="88">
        <v>307.42269099999999</v>
      </c>
      <c r="H83" s="88">
        <v>166.74530699999997</v>
      </c>
      <c r="I83" s="88">
        <v>10.663779999999999</v>
      </c>
      <c r="J83" s="88">
        <v>27.396280000000001</v>
      </c>
      <c r="K83" s="88">
        <v>0.68676999999999999</v>
      </c>
      <c r="L83" s="88">
        <v>80.699881999999988</v>
      </c>
      <c r="M83" s="88">
        <v>100.68256600000001</v>
      </c>
      <c r="N83" s="88">
        <v>7.3272000000000004E-2</v>
      </c>
      <c r="O83" s="88">
        <v>71.43096700000001</v>
      </c>
      <c r="P83" s="88">
        <v>211.376946</v>
      </c>
      <c r="Q83" s="88">
        <v>4.2256750000000007</v>
      </c>
      <c r="R83" s="88">
        <v>2.5786E-2</v>
      </c>
      <c r="S83" s="88">
        <v>5.8154090000000007</v>
      </c>
      <c r="U83" s="84" t="s">
        <v>538</v>
      </c>
    </row>
    <row r="84" spans="1:21" x14ac:dyDescent="0.2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539</v>
      </c>
    </row>
    <row r="85" spans="1:21" x14ac:dyDescent="0.2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540</v>
      </c>
    </row>
    <row r="86" spans="1:21" x14ac:dyDescent="0.2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541</v>
      </c>
    </row>
    <row r="87" spans="1:21" x14ac:dyDescent="0.2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542</v>
      </c>
    </row>
    <row r="88" spans="1:21" x14ac:dyDescent="0.2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543</v>
      </c>
    </row>
    <row r="89" spans="1:21" x14ac:dyDescent="0.2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544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545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546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547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678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676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533</v>
      </c>
      <c r="U97" s="199" t="s">
        <v>520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2024</v>
      </c>
      <c r="B99" s="84" t="s">
        <v>338</v>
      </c>
      <c r="C99" s="88">
        <v>17.141905000000001</v>
      </c>
      <c r="D99" s="88">
        <v>2.8324199999999999</v>
      </c>
      <c r="E99" s="88">
        <v>8.5022179999999992</v>
      </c>
      <c r="F99" s="88">
        <v>20.112313999999998</v>
      </c>
      <c r="G99" s="88">
        <v>26.875076</v>
      </c>
      <c r="H99" s="88">
        <v>6.0266570000000002</v>
      </c>
      <c r="I99" s="88">
        <v>6.1376179999999998</v>
      </c>
      <c r="J99" s="88">
        <v>26.132596999999997</v>
      </c>
      <c r="K99" s="88">
        <v>14.967868000000001</v>
      </c>
      <c r="L99" s="88">
        <v>181.16977000000003</v>
      </c>
      <c r="M99" s="88">
        <v>86.496775999999997</v>
      </c>
      <c r="N99" s="88">
        <v>58.528030000000001</v>
      </c>
      <c r="O99" s="88">
        <v>155.45103900000001</v>
      </c>
      <c r="P99" s="88">
        <v>8.051385999999999</v>
      </c>
      <c r="Q99" s="88">
        <v>0.89257600000000004</v>
      </c>
      <c r="R99" s="88">
        <v>0.40192600000000001</v>
      </c>
      <c r="S99" s="88">
        <v>48.338464999999999</v>
      </c>
      <c r="T99" s="87">
        <v>2024</v>
      </c>
      <c r="U99" s="84" t="s">
        <v>536</v>
      </c>
    </row>
    <row r="100" spans="1:21" x14ac:dyDescent="0.2">
      <c r="B100" s="84" t="s">
        <v>339</v>
      </c>
      <c r="C100" s="88">
        <v>15.916920000000001</v>
      </c>
      <c r="D100" s="88">
        <v>2.4319640000000002</v>
      </c>
      <c r="E100" s="88">
        <v>8.7470740000000013</v>
      </c>
      <c r="F100" s="88">
        <v>16.870645000000003</v>
      </c>
      <c r="G100" s="88">
        <v>39.503849000000002</v>
      </c>
      <c r="H100" s="88">
        <v>6.2870999999999997</v>
      </c>
      <c r="I100" s="88">
        <v>6.2744229999999996</v>
      </c>
      <c r="J100" s="88">
        <v>26.746495999999993</v>
      </c>
      <c r="K100" s="88">
        <v>16.471924999999999</v>
      </c>
      <c r="L100" s="88">
        <v>179.55241399999994</v>
      </c>
      <c r="M100" s="88">
        <v>93.473454000000032</v>
      </c>
      <c r="N100" s="88">
        <v>58.940861000000012</v>
      </c>
      <c r="O100" s="88">
        <v>148.40595199999998</v>
      </c>
      <c r="P100" s="88">
        <v>7.9362149999999989</v>
      </c>
      <c r="Q100" s="88">
        <v>0.70741999999999994</v>
      </c>
      <c r="R100" s="88">
        <v>0.38453599999999999</v>
      </c>
      <c r="S100" s="88">
        <v>52.434227999999997</v>
      </c>
      <c r="U100" s="84" t="s">
        <v>537</v>
      </c>
    </row>
    <row r="101" spans="1:21" x14ac:dyDescent="0.2">
      <c r="B101" s="84" t="s">
        <v>340</v>
      </c>
      <c r="C101" s="88">
        <v>16.174764999999994</v>
      </c>
      <c r="D101" s="88">
        <v>3.110852</v>
      </c>
      <c r="E101" s="88">
        <v>9.1749369999999981</v>
      </c>
      <c r="F101" s="88">
        <v>20.091421999999994</v>
      </c>
      <c r="G101" s="88">
        <v>32.427343</v>
      </c>
      <c r="H101" s="88">
        <v>7.2010879999999986</v>
      </c>
      <c r="I101" s="88">
        <v>6.4533419999999992</v>
      </c>
      <c r="J101" s="88">
        <v>29.682892000000002</v>
      </c>
      <c r="K101" s="88">
        <v>16.768011999999999</v>
      </c>
      <c r="L101" s="88">
        <v>193.87259700000001</v>
      </c>
      <c r="M101" s="88">
        <v>96.145988000000017</v>
      </c>
      <c r="N101" s="88">
        <v>62.197799000000018</v>
      </c>
      <c r="O101" s="88">
        <v>144.58259699999999</v>
      </c>
      <c r="P101" s="88">
        <v>9.4961459999999995</v>
      </c>
      <c r="Q101" s="88">
        <v>1.230545</v>
      </c>
      <c r="R101" s="88">
        <v>0.35977799999999999</v>
      </c>
      <c r="S101" s="88">
        <v>53.390692999999985</v>
      </c>
      <c r="U101" s="84" t="s">
        <v>538</v>
      </c>
    </row>
    <row r="102" spans="1:21" x14ac:dyDescent="0.2">
      <c r="B102" s="84" t="s">
        <v>341</v>
      </c>
      <c r="C102" s="88">
        <v>16.391276000000001</v>
      </c>
      <c r="D102" s="88">
        <v>3.0950250000000001</v>
      </c>
      <c r="E102" s="88">
        <v>8.2987479999999998</v>
      </c>
      <c r="F102" s="88">
        <v>19.185190000000002</v>
      </c>
      <c r="G102" s="88">
        <v>32.172787</v>
      </c>
      <c r="H102" s="88">
        <v>7.7421929999999985</v>
      </c>
      <c r="I102" s="88">
        <v>6.8287390000000006</v>
      </c>
      <c r="J102" s="88">
        <v>27.977280999999998</v>
      </c>
      <c r="K102" s="88">
        <v>17.976010999999996</v>
      </c>
      <c r="L102" s="88">
        <v>170.17459800000003</v>
      </c>
      <c r="M102" s="88">
        <v>79.979240999999973</v>
      </c>
      <c r="N102" s="88">
        <v>63.435029000000014</v>
      </c>
      <c r="O102" s="88">
        <v>119.58320799999998</v>
      </c>
      <c r="P102" s="88">
        <v>9.0938599999999994</v>
      </c>
      <c r="Q102" s="88">
        <v>1.240324</v>
      </c>
      <c r="R102" s="88">
        <v>0.41462599999999999</v>
      </c>
      <c r="S102" s="88">
        <v>58.101052000000003</v>
      </c>
      <c r="U102" s="84" t="s">
        <v>539</v>
      </c>
    </row>
    <row r="103" spans="1:21" x14ac:dyDescent="0.2">
      <c r="B103" s="84" t="s">
        <v>342</v>
      </c>
      <c r="C103" s="88">
        <v>16.817422999999998</v>
      </c>
      <c r="D103" s="88">
        <v>4.015574</v>
      </c>
      <c r="E103" s="88">
        <v>7.2664660000000012</v>
      </c>
      <c r="F103" s="88">
        <v>22.464261</v>
      </c>
      <c r="G103" s="88">
        <v>32.454356000000004</v>
      </c>
      <c r="H103" s="88">
        <v>7.8436450000000004</v>
      </c>
      <c r="I103" s="88">
        <v>6.8582499999999991</v>
      </c>
      <c r="J103" s="88">
        <v>32.768536000000005</v>
      </c>
      <c r="K103" s="88">
        <v>16.594813000000002</v>
      </c>
      <c r="L103" s="88">
        <v>183.91904099999999</v>
      </c>
      <c r="M103" s="88">
        <v>81.694486999999981</v>
      </c>
      <c r="N103" s="88">
        <v>64.872038000000003</v>
      </c>
      <c r="O103" s="88">
        <v>132.86231899999999</v>
      </c>
      <c r="P103" s="88">
        <v>11.210293999999998</v>
      </c>
      <c r="Q103" s="88">
        <v>1.297825</v>
      </c>
      <c r="R103" s="88">
        <v>0.31713400000000003</v>
      </c>
      <c r="S103" s="88">
        <v>54.566764999999997</v>
      </c>
      <c r="U103" s="84" t="s">
        <v>540</v>
      </c>
    </row>
    <row r="104" spans="1:21" x14ac:dyDescent="0.2">
      <c r="B104" s="84" t="s">
        <v>343</v>
      </c>
      <c r="C104" s="88">
        <v>14.148254</v>
      </c>
      <c r="D104" s="88">
        <v>2.924356</v>
      </c>
      <c r="E104" s="88">
        <v>8.2503259999999994</v>
      </c>
      <c r="F104" s="88">
        <v>18.162779000000004</v>
      </c>
      <c r="G104" s="88">
        <v>31.787006999999996</v>
      </c>
      <c r="H104" s="88">
        <v>5.7971679999999992</v>
      </c>
      <c r="I104" s="88">
        <v>6.3312859999999995</v>
      </c>
      <c r="J104" s="88">
        <v>27.581983999999999</v>
      </c>
      <c r="K104" s="88">
        <v>16.193514999999998</v>
      </c>
      <c r="L104" s="88">
        <v>179.54399199999995</v>
      </c>
      <c r="M104" s="88">
        <v>74.209620000000015</v>
      </c>
      <c r="N104" s="88">
        <v>62.173570999999988</v>
      </c>
      <c r="O104" s="88">
        <v>150.03386399999999</v>
      </c>
      <c r="P104" s="88">
        <v>9.168709999999999</v>
      </c>
      <c r="Q104" s="88">
        <v>1.0752699999999999</v>
      </c>
      <c r="R104" s="88">
        <v>0.82627499999999998</v>
      </c>
      <c r="S104" s="88">
        <v>53.214342000000002</v>
      </c>
      <c r="U104" s="84" t="s">
        <v>541</v>
      </c>
    </row>
    <row r="105" spans="1:21" x14ac:dyDescent="0.2">
      <c r="B105" s="84" t="s">
        <v>344</v>
      </c>
      <c r="C105" s="88">
        <v>14.973904000000003</v>
      </c>
      <c r="D105" s="88">
        <v>2.6267090000000004</v>
      </c>
      <c r="E105" s="88">
        <v>8.3128989999999998</v>
      </c>
      <c r="F105" s="88">
        <v>19.91656</v>
      </c>
      <c r="G105" s="88">
        <v>31.229849000000002</v>
      </c>
      <c r="H105" s="88">
        <v>8.2261959999999981</v>
      </c>
      <c r="I105" s="88">
        <v>6.4685699999999997</v>
      </c>
      <c r="J105" s="88">
        <v>32.329147000000006</v>
      </c>
      <c r="K105" s="88">
        <v>15.565157999999998</v>
      </c>
      <c r="L105" s="88">
        <v>214.91690299999999</v>
      </c>
      <c r="M105" s="88">
        <v>90.558892</v>
      </c>
      <c r="N105" s="88">
        <v>83.395054000000002</v>
      </c>
      <c r="O105" s="88">
        <v>206.35907499999999</v>
      </c>
      <c r="P105" s="88">
        <v>10.610040999999999</v>
      </c>
      <c r="Q105" s="88">
        <v>1.3267880000000001</v>
      </c>
      <c r="R105" s="88">
        <v>0.610487</v>
      </c>
      <c r="S105" s="88">
        <v>61.099645000000002</v>
      </c>
      <c r="U105" s="84" t="s">
        <v>542</v>
      </c>
    </row>
    <row r="106" spans="1:21" x14ac:dyDescent="0.2">
      <c r="B106" s="84" t="s">
        <v>345</v>
      </c>
      <c r="C106" s="88">
        <v>8.4087359999999993</v>
      </c>
      <c r="D106" s="88">
        <v>1.6471149999999999</v>
      </c>
      <c r="E106" s="88">
        <v>4.7262760000000013</v>
      </c>
      <c r="F106" s="88">
        <v>12.048170000000002</v>
      </c>
      <c r="G106" s="88">
        <v>16.448760000000004</v>
      </c>
      <c r="H106" s="88">
        <v>5.1978270000000002</v>
      </c>
      <c r="I106" s="88">
        <v>3.2463670000000002</v>
      </c>
      <c r="J106" s="88">
        <v>21.874865</v>
      </c>
      <c r="K106" s="88">
        <v>7.2639680000000002</v>
      </c>
      <c r="L106" s="88">
        <v>155.84671900000004</v>
      </c>
      <c r="M106" s="88">
        <v>81.535618999999969</v>
      </c>
      <c r="N106" s="88">
        <v>59.475037</v>
      </c>
      <c r="O106" s="88">
        <v>149.73236400000002</v>
      </c>
      <c r="P106" s="88">
        <v>6.0572379999999999</v>
      </c>
      <c r="Q106" s="88">
        <v>0.548767</v>
      </c>
      <c r="R106" s="88">
        <v>1.0833520000000001</v>
      </c>
      <c r="S106" s="88">
        <v>37.404043999999999</v>
      </c>
      <c r="U106" s="84" t="s">
        <v>543</v>
      </c>
    </row>
    <row r="107" spans="1:21" x14ac:dyDescent="0.2">
      <c r="B107" s="84" t="s">
        <v>346</v>
      </c>
      <c r="C107" s="88">
        <v>13.716474000000002</v>
      </c>
      <c r="D107" s="88">
        <v>1.3693629999999999</v>
      </c>
      <c r="E107" s="88">
        <v>7.3038869999999996</v>
      </c>
      <c r="F107" s="88">
        <v>19.336199999999998</v>
      </c>
      <c r="G107" s="88">
        <v>17.262922000000007</v>
      </c>
      <c r="H107" s="88">
        <v>6.6096420000000009</v>
      </c>
      <c r="I107" s="88">
        <v>5.4364980000000003</v>
      </c>
      <c r="J107" s="88">
        <v>28.246676999999998</v>
      </c>
      <c r="K107" s="88">
        <v>10.555438000000001</v>
      </c>
      <c r="L107" s="88">
        <v>159.90381000000002</v>
      </c>
      <c r="M107" s="88">
        <v>79.762015999999988</v>
      </c>
      <c r="N107" s="88">
        <v>65.332604000000003</v>
      </c>
      <c r="O107" s="88">
        <v>147.453644</v>
      </c>
      <c r="P107" s="88">
        <v>8.2941149999999997</v>
      </c>
      <c r="Q107" s="88">
        <v>0.72842499999999999</v>
      </c>
      <c r="R107" s="88">
        <v>1.197303</v>
      </c>
      <c r="S107" s="88">
        <v>48.505416999999994</v>
      </c>
      <c r="U107" s="84" t="s">
        <v>544</v>
      </c>
    </row>
    <row r="108" spans="1:21" x14ac:dyDescent="0.2">
      <c r="B108" s="84" t="s">
        <v>347</v>
      </c>
      <c r="C108" s="88">
        <v>14.757014000000002</v>
      </c>
      <c r="D108" s="88">
        <v>3.2687659999999998</v>
      </c>
      <c r="E108" s="88">
        <v>9.6887529999999984</v>
      </c>
      <c r="F108" s="88">
        <v>22.128740999999998</v>
      </c>
      <c r="G108" s="88">
        <v>20.730001000000001</v>
      </c>
      <c r="H108" s="88">
        <v>9.0726250000000004</v>
      </c>
      <c r="I108" s="88">
        <v>6.3170780000000004</v>
      </c>
      <c r="J108" s="88">
        <v>36.480947</v>
      </c>
      <c r="K108" s="88">
        <v>14.818474</v>
      </c>
      <c r="L108" s="88">
        <v>207.97711800000005</v>
      </c>
      <c r="M108" s="88">
        <v>91.833920999999989</v>
      </c>
      <c r="N108" s="88">
        <v>77.222206</v>
      </c>
      <c r="O108" s="88">
        <v>167.061172</v>
      </c>
      <c r="P108" s="88">
        <v>11.135685000000002</v>
      </c>
      <c r="Q108" s="88">
        <v>0.89291900000000002</v>
      </c>
      <c r="R108" s="88">
        <v>0.822658</v>
      </c>
      <c r="S108" s="88">
        <v>60.071159999999992</v>
      </c>
      <c r="U108" s="84" t="s">
        <v>545</v>
      </c>
    </row>
    <row r="109" spans="1:21" x14ac:dyDescent="0.2">
      <c r="B109" s="84" t="s">
        <v>348</v>
      </c>
      <c r="C109" s="88">
        <v>13.314024000000003</v>
      </c>
      <c r="D109" s="88">
        <v>4.9160050000000002</v>
      </c>
      <c r="E109" s="88">
        <v>7.0724269999999994</v>
      </c>
      <c r="F109" s="88">
        <v>20.130139</v>
      </c>
      <c r="G109" s="88">
        <v>20.756527999999999</v>
      </c>
      <c r="H109" s="88">
        <v>7.1276779999999995</v>
      </c>
      <c r="I109" s="88">
        <v>5.9188840000000003</v>
      </c>
      <c r="J109" s="88">
        <v>27.643072</v>
      </c>
      <c r="K109" s="88">
        <v>14.263161999999998</v>
      </c>
      <c r="L109" s="88">
        <v>195.89260999999999</v>
      </c>
      <c r="M109" s="88">
        <v>78.108527000000024</v>
      </c>
      <c r="N109" s="88">
        <v>70.03658999999999</v>
      </c>
      <c r="O109" s="88">
        <v>143.09540399999997</v>
      </c>
      <c r="P109" s="88">
        <v>8.7526979999999988</v>
      </c>
      <c r="Q109" s="88">
        <v>0.64284799999999997</v>
      </c>
      <c r="R109" s="88">
        <v>0.68046399999999996</v>
      </c>
      <c r="S109" s="88">
        <v>53.613977000000006</v>
      </c>
      <c r="U109" s="84" t="s">
        <v>546</v>
      </c>
    </row>
    <row r="110" spans="1:21" x14ac:dyDescent="0.2">
      <c r="B110" s="84" t="s">
        <v>349</v>
      </c>
      <c r="C110" s="88">
        <v>10.718879999999999</v>
      </c>
      <c r="D110" s="88">
        <v>2.8860480000000002</v>
      </c>
      <c r="E110" s="88">
        <v>5.8979459999999992</v>
      </c>
      <c r="F110" s="88">
        <v>14.433014000000002</v>
      </c>
      <c r="G110" s="88">
        <v>18.669573999999997</v>
      </c>
      <c r="H110" s="88">
        <v>6.0792849999999987</v>
      </c>
      <c r="I110" s="88">
        <v>4.5386850000000001</v>
      </c>
      <c r="J110" s="88">
        <v>21.494576999999992</v>
      </c>
      <c r="K110" s="88">
        <v>11.620609</v>
      </c>
      <c r="L110" s="88">
        <v>179.61082999999996</v>
      </c>
      <c r="M110" s="88">
        <v>76.864220000000003</v>
      </c>
      <c r="N110" s="88">
        <v>60.436678000000001</v>
      </c>
      <c r="O110" s="88">
        <v>123.41223299999999</v>
      </c>
      <c r="P110" s="88">
        <v>9.7170650000000016</v>
      </c>
      <c r="Q110" s="88">
        <v>0.45715700000000004</v>
      </c>
      <c r="R110" s="88">
        <v>0.40231099999999997</v>
      </c>
      <c r="S110" s="88">
        <v>41.499925999999988</v>
      </c>
      <c r="U110" s="84" t="s">
        <v>547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2025</v>
      </c>
      <c r="B112" s="84" t="s">
        <v>338</v>
      </c>
      <c r="C112" s="88">
        <v>15.067797999999996</v>
      </c>
      <c r="D112" s="88">
        <v>4.2334579999999997</v>
      </c>
      <c r="E112" s="88">
        <v>8.5767760000000006</v>
      </c>
      <c r="F112" s="88">
        <v>20.449635000000001</v>
      </c>
      <c r="G112" s="88">
        <v>24.608458000000006</v>
      </c>
      <c r="H112" s="88">
        <v>6.2491759999999994</v>
      </c>
      <c r="I112" s="88">
        <v>6.7568400000000004</v>
      </c>
      <c r="J112" s="88">
        <v>27.674942000000001</v>
      </c>
      <c r="K112" s="88">
        <v>14.953226000000001</v>
      </c>
      <c r="L112" s="88">
        <v>194.56471000000002</v>
      </c>
      <c r="M112" s="88">
        <v>91.058202000000009</v>
      </c>
      <c r="N112" s="88">
        <v>63.091307000000015</v>
      </c>
      <c r="O112" s="88">
        <v>166.26526299999998</v>
      </c>
      <c r="P112" s="88">
        <v>8.9837440000000015</v>
      </c>
      <c r="Q112" s="88">
        <v>0.773783</v>
      </c>
      <c r="R112" s="88">
        <v>0.702708</v>
      </c>
      <c r="S112" s="88">
        <v>44.605235</v>
      </c>
      <c r="T112" s="87">
        <v>2025</v>
      </c>
      <c r="U112" s="84" t="s">
        <v>536</v>
      </c>
    </row>
    <row r="113" spans="1:21" x14ac:dyDescent="0.2">
      <c r="B113" s="84" t="s">
        <v>339</v>
      </c>
      <c r="C113" s="88">
        <v>14.776826</v>
      </c>
      <c r="D113" s="88">
        <v>6.5021100000000001</v>
      </c>
      <c r="E113" s="88">
        <v>9.3336469999999991</v>
      </c>
      <c r="F113" s="88">
        <v>19.494468000000001</v>
      </c>
      <c r="G113" s="88">
        <v>37.174724999999995</v>
      </c>
      <c r="H113" s="88">
        <v>7.3138360000000002</v>
      </c>
      <c r="I113" s="88">
        <v>6.2915599999999996</v>
      </c>
      <c r="J113" s="88">
        <v>29.951626999999995</v>
      </c>
      <c r="K113" s="88">
        <v>18.102511999999997</v>
      </c>
      <c r="L113" s="88">
        <v>184.56185199999996</v>
      </c>
      <c r="M113" s="88">
        <v>93.346184999999991</v>
      </c>
      <c r="N113" s="88">
        <v>66.645106000000013</v>
      </c>
      <c r="O113" s="88">
        <v>158.185292</v>
      </c>
      <c r="P113" s="88">
        <v>9.9808769999999996</v>
      </c>
      <c r="Q113" s="88">
        <v>1.3068249999999999</v>
      </c>
      <c r="R113" s="88">
        <v>0.45940500000000001</v>
      </c>
      <c r="S113" s="88">
        <v>50.252516000000007</v>
      </c>
      <c r="U113" s="84" t="s">
        <v>537</v>
      </c>
    </row>
    <row r="114" spans="1:21" x14ac:dyDescent="0.2">
      <c r="B114" s="84" t="s">
        <v>340</v>
      </c>
      <c r="C114" s="88">
        <v>15.175712000000001</v>
      </c>
      <c r="D114" s="88">
        <v>5.7129900000000005</v>
      </c>
      <c r="E114" s="88">
        <v>7.5270679999999999</v>
      </c>
      <c r="F114" s="88">
        <v>21.15341200000001</v>
      </c>
      <c r="G114" s="88">
        <v>35.746222000000003</v>
      </c>
      <c r="H114" s="88">
        <v>7.2627289999999993</v>
      </c>
      <c r="I114" s="88">
        <v>6.8309029999999993</v>
      </c>
      <c r="J114" s="88">
        <v>28.308782999999991</v>
      </c>
      <c r="K114" s="88">
        <v>16.077376999999998</v>
      </c>
      <c r="L114" s="88">
        <v>171.5175110000001</v>
      </c>
      <c r="M114" s="88">
        <v>86.144338999999974</v>
      </c>
      <c r="N114" s="88">
        <v>58.40757200000003</v>
      </c>
      <c r="O114" s="88">
        <v>145.82471799999999</v>
      </c>
      <c r="P114" s="88">
        <v>9.4412289999999999</v>
      </c>
      <c r="Q114" s="88">
        <v>0.94028599999999996</v>
      </c>
      <c r="R114" s="88">
        <v>0.75267799999999996</v>
      </c>
      <c r="S114" s="88">
        <v>51.024189000000007</v>
      </c>
      <c r="U114" s="84" t="s">
        <v>538</v>
      </c>
    </row>
    <row r="115" spans="1:21" x14ac:dyDescent="0.2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539</v>
      </c>
    </row>
    <row r="116" spans="1:21" x14ac:dyDescent="0.2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540</v>
      </c>
    </row>
    <row r="117" spans="1:21" x14ac:dyDescent="0.2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541</v>
      </c>
    </row>
    <row r="118" spans="1:21" x14ac:dyDescent="0.2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542</v>
      </c>
    </row>
    <row r="119" spans="1:21" x14ac:dyDescent="0.2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543</v>
      </c>
    </row>
    <row r="120" spans="1:21" x14ac:dyDescent="0.2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544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545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546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547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678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676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533</v>
      </c>
      <c r="U128" s="199" t="s">
        <v>520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2024</v>
      </c>
      <c r="B130" s="84" t="s">
        <v>338</v>
      </c>
      <c r="C130" s="88">
        <v>69.674993999999998</v>
      </c>
      <c r="D130" s="88">
        <v>56.430630000000001</v>
      </c>
      <c r="E130" s="88">
        <v>27.3338</v>
      </c>
      <c r="F130" s="88">
        <v>142.15450300000001</v>
      </c>
      <c r="G130" s="88">
        <v>185.91994700000004</v>
      </c>
      <c r="H130" s="88">
        <v>38.924202999999999</v>
      </c>
      <c r="I130" s="88">
        <v>6.0639999999999999E-2</v>
      </c>
      <c r="J130" s="88">
        <v>76.216826999999995</v>
      </c>
      <c r="K130" s="88">
        <v>3.926167</v>
      </c>
      <c r="L130" s="88">
        <v>1.3715619999999999</v>
      </c>
      <c r="M130" s="88">
        <v>4.7350289999999999</v>
      </c>
      <c r="N130" s="88">
        <v>0.29310799999999998</v>
      </c>
      <c r="O130" s="88">
        <v>21.695341000000006</v>
      </c>
      <c r="P130" s="88">
        <v>45.828295999999995</v>
      </c>
      <c r="Q130" s="88">
        <v>388.47153500000002</v>
      </c>
      <c r="R130" s="88">
        <v>567.75173399999994</v>
      </c>
      <c r="S130" s="88">
        <v>0.25842000000000004</v>
      </c>
      <c r="T130" s="87">
        <v>2024</v>
      </c>
      <c r="U130" s="84" t="s">
        <v>536</v>
      </c>
    </row>
    <row r="131" spans="1:21" x14ac:dyDescent="0.2">
      <c r="B131" s="84" t="s">
        <v>339</v>
      </c>
      <c r="C131" s="88">
        <v>73.581086999999997</v>
      </c>
      <c r="D131" s="88">
        <v>55.298577000000002</v>
      </c>
      <c r="E131" s="88">
        <v>25.650776999999998</v>
      </c>
      <c r="F131" s="88">
        <v>154.35973200000001</v>
      </c>
      <c r="G131" s="88">
        <v>201.99011499999997</v>
      </c>
      <c r="H131" s="88">
        <v>38.733689999999996</v>
      </c>
      <c r="I131" s="88">
        <v>7.4194999999999997E-2</v>
      </c>
      <c r="J131" s="88">
        <v>85.537284</v>
      </c>
      <c r="K131" s="88">
        <v>4.2598560000000001</v>
      </c>
      <c r="L131" s="88">
        <v>1.6032169999999999</v>
      </c>
      <c r="M131" s="88">
        <v>3.826441</v>
      </c>
      <c r="N131" s="88">
        <v>0.170156</v>
      </c>
      <c r="O131" s="88">
        <v>21.282657000000007</v>
      </c>
      <c r="P131" s="88">
        <v>43.264437000000001</v>
      </c>
      <c r="Q131" s="88">
        <v>384.7998769999997</v>
      </c>
      <c r="R131" s="88">
        <v>575.40629800000011</v>
      </c>
      <c r="S131" s="88">
        <v>0.21124000000000001</v>
      </c>
      <c r="U131" s="84" t="s">
        <v>537</v>
      </c>
    </row>
    <row r="132" spans="1:21" x14ac:dyDescent="0.2">
      <c r="B132" s="84" t="s">
        <v>340</v>
      </c>
      <c r="C132" s="88">
        <v>73.863766999999982</v>
      </c>
      <c r="D132" s="88">
        <v>58.974978</v>
      </c>
      <c r="E132" s="88">
        <v>28.404581</v>
      </c>
      <c r="F132" s="88">
        <v>159.83381799999998</v>
      </c>
      <c r="G132" s="88">
        <v>195.097396</v>
      </c>
      <c r="H132" s="88">
        <v>40.051132000000003</v>
      </c>
      <c r="I132" s="88">
        <v>0.68633999999999995</v>
      </c>
      <c r="J132" s="88">
        <v>88.895683999999989</v>
      </c>
      <c r="K132" s="88">
        <v>4.4326340000000002</v>
      </c>
      <c r="L132" s="88">
        <v>1.6621939999999999</v>
      </c>
      <c r="M132" s="88">
        <v>3.4275009999999999</v>
      </c>
      <c r="N132" s="88">
        <v>0.28894300000000001</v>
      </c>
      <c r="O132" s="88">
        <v>21.808417999999993</v>
      </c>
      <c r="P132" s="88">
        <v>47.434784999999998</v>
      </c>
      <c r="Q132" s="88">
        <v>407.94860699999998</v>
      </c>
      <c r="R132" s="88">
        <v>581.83178599999997</v>
      </c>
      <c r="S132" s="88">
        <v>0.53020299999999998</v>
      </c>
      <c r="U132" s="84" t="s">
        <v>538</v>
      </c>
    </row>
    <row r="133" spans="1:21" x14ac:dyDescent="0.2">
      <c r="B133" s="84" t="s">
        <v>341</v>
      </c>
      <c r="C133" s="88">
        <v>77.323924999999988</v>
      </c>
      <c r="D133" s="88">
        <v>65.328564999999998</v>
      </c>
      <c r="E133" s="88">
        <v>34.910533000000001</v>
      </c>
      <c r="F133" s="88">
        <v>152.597238</v>
      </c>
      <c r="G133" s="88">
        <v>198.53478100000001</v>
      </c>
      <c r="H133" s="88">
        <v>48.193896000000002</v>
      </c>
      <c r="I133" s="88">
        <v>8.2347000000000004E-2</v>
      </c>
      <c r="J133" s="88">
        <v>84.686022000000008</v>
      </c>
      <c r="K133" s="88">
        <v>4.034548</v>
      </c>
      <c r="L133" s="88">
        <v>1.787819</v>
      </c>
      <c r="M133" s="88">
        <v>4.9648870000000001</v>
      </c>
      <c r="N133" s="88">
        <v>0.223856</v>
      </c>
      <c r="O133" s="88">
        <v>21.756049999999995</v>
      </c>
      <c r="P133" s="88">
        <v>46.332653999999998</v>
      </c>
      <c r="Q133" s="88">
        <v>423.96295399999985</v>
      </c>
      <c r="R133" s="88">
        <v>581.62414799999976</v>
      </c>
      <c r="S133" s="88">
        <v>0.191493</v>
      </c>
      <c r="U133" s="84" t="s">
        <v>539</v>
      </c>
    </row>
    <row r="134" spans="1:21" x14ac:dyDescent="0.2">
      <c r="B134" s="84" t="s">
        <v>342</v>
      </c>
      <c r="C134" s="88">
        <v>78.555995999999993</v>
      </c>
      <c r="D134" s="88">
        <v>65.648229000000001</v>
      </c>
      <c r="E134" s="88">
        <v>38.702033999999998</v>
      </c>
      <c r="F134" s="88">
        <v>168.55916200000001</v>
      </c>
      <c r="G134" s="88">
        <v>224.06750800000003</v>
      </c>
      <c r="H134" s="88">
        <v>48.305672000000001</v>
      </c>
      <c r="I134" s="88">
        <v>0.10112499999999999</v>
      </c>
      <c r="J134" s="88">
        <v>90.694595000000007</v>
      </c>
      <c r="K134" s="88">
        <v>3.6945869999999998</v>
      </c>
      <c r="L134" s="88">
        <v>1.5880300000000001</v>
      </c>
      <c r="M134" s="88">
        <v>2.7628910000000002</v>
      </c>
      <c r="N134" s="88">
        <v>0.19881399999999999</v>
      </c>
      <c r="O134" s="88">
        <v>20.461663999999992</v>
      </c>
      <c r="P134" s="88">
        <v>44.272336999999986</v>
      </c>
      <c r="Q134" s="88">
        <v>415.787688</v>
      </c>
      <c r="R134" s="88">
        <v>600.55300700000032</v>
      </c>
      <c r="S134" s="88">
        <v>0.76945299999999994</v>
      </c>
      <c r="U134" s="84" t="s">
        <v>540</v>
      </c>
    </row>
    <row r="135" spans="1:21" x14ac:dyDescent="0.2">
      <c r="B135" s="84" t="s">
        <v>343</v>
      </c>
      <c r="C135" s="88">
        <v>73.321153999999993</v>
      </c>
      <c r="D135" s="88">
        <v>64.633707999999999</v>
      </c>
      <c r="E135" s="88">
        <v>25.803545</v>
      </c>
      <c r="F135" s="88">
        <v>151.571144</v>
      </c>
      <c r="G135" s="88">
        <v>225.94108</v>
      </c>
      <c r="H135" s="88">
        <v>39.171865999999994</v>
      </c>
      <c r="I135" s="88">
        <v>0.25908599999999998</v>
      </c>
      <c r="J135" s="88">
        <v>87.312893000000003</v>
      </c>
      <c r="K135" s="88">
        <v>4.9190809999999994</v>
      </c>
      <c r="L135" s="88">
        <v>1.442239</v>
      </c>
      <c r="M135" s="88">
        <v>1.896301</v>
      </c>
      <c r="N135" s="88">
        <v>0.13751200000000002</v>
      </c>
      <c r="O135" s="88">
        <v>20.357164000000004</v>
      </c>
      <c r="P135" s="88">
        <v>43.618555999999998</v>
      </c>
      <c r="Q135" s="88">
        <v>385.60896299999979</v>
      </c>
      <c r="R135" s="88">
        <v>569.98927900000012</v>
      </c>
      <c r="S135" s="88">
        <v>0.6753619999999998</v>
      </c>
      <c r="U135" s="84" t="s">
        <v>541</v>
      </c>
    </row>
    <row r="136" spans="1:21" x14ac:dyDescent="0.2">
      <c r="B136" s="84" t="s">
        <v>344</v>
      </c>
      <c r="C136" s="88">
        <v>83.505347999999998</v>
      </c>
      <c r="D136" s="88">
        <v>69.248658000000006</v>
      </c>
      <c r="E136" s="88">
        <v>32.109667000000002</v>
      </c>
      <c r="F136" s="88">
        <v>164.29551400000003</v>
      </c>
      <c r="G136" s="88">
        <v>222.544274</v>
      </c>
      <c r="H136" s="88">
        <v>38.396774000000001</v>
      </c>
      <c r="I136" s="88">
        <v>2.8600999999999998E-2</v>
      </c>
      <c r="J136" s="88">
        <v>96.375233999999992</v>
      </c>
      <c r="K136" s="88">
        <v>4.6636319999999998</v>
      </c>
      <c r="L136" s="88">
        <v>1.929214</v>
      </c>
      <c r="M136" s="88">
        <v>4.5728469999999994</v>
      </c>
      <c r="N136" s="88">
        <v>0.24847000000000002</v>
      </c>
      <c r="O136" s="88">
        <v>22.583437000000004</v>
      </c>
      <c r="P136" s="88">
        <v>43.853725999999995</v>
      </c>
      <c r="Q136" s="88">
        <v>440.06246499999986</v>
      </c>
      <c r="R136" s="88">
        <v>608.26045499999975</v>
      </c>
      <c r="S136" s="88">
        <v>0.78862599999999983</v>
      </c>
      <c r="U136" s="84" t="s">
        <v>542</v>
      </c>
    </row>
    <row r="137" spans="1:21" x14ac:dyDescent="0.2">
      <c r="B137" s="84" t="s">
        <v>345</v>
      </c>
      <c r="C137" s="88">
        <v>52.115182999999995</v>
      </c>
      <c r="D137" s="88">
        <v>54.732256000000007</v>
      </c>
      <c r="E137" s="88">
        <v>20.526358000000002</v>
      </c>
      <c r="F137" s="88">
        <v>95.316206999999991</v>
      </c>
      <c r="G137" s="88">
        <v>184.72914499999993</v>
      </c>
      <c r="H137" s="88">
        <v>21.363</v>
      </c>
      <c r="I137" s="88">
        <v>7.6889999999999997E-3</v>
      </c>
      <c r="J137" s="88">
        <v>50.367419000000005</v>
      </c>
      <c r="K137" s="88">
        <v>2.4576830000000003</v>
      </c>
      <c r="L137" s="88">
        <v>0.92552699999999999</v>
      </c>
      <c r="M137" s="88">
        <v>4.5562420000000001</v>
      </c>
      <c r="N137" s="88">
        <v>0.232209</v>
      </c>
      <c r="O137" s="88">
        <v>16.425963000000003</v>
      </c>
      <c r="P137" s="88">
        <v>29.760098999999997</v>
      </c>
      <c r="Q137" s="88">
        <v>320.24762499999991</v>
      </c>
      <c r="R137" s="88">
        <v>493.52156800000017</v>
      </c>
      <c r="S137" s="88">
        <v>0.12601699999999999</v>
      </c>
      <c r="U137" s="84" t="s">
        <v>543</v>
      </c>
    </row>
    <row r="138" spans="1:21" x14ac:dyDescent="0.2">
      <c r="B138" s="84" t="s">
        <v>346</v>
      </c>
      <c r="C138" s="88">
        <v>68.359554000000003</v>
      </c>
      <c r="D138" s="88">
        <v>60.990214000000002</v>
      </c>
      <c r="E138" s="88">
        <v>37.909125000000003</v>
      </c>
      <c r="F138" s="88">
        <v>131.57838800000002</v>
      </c>
      <c r="G138" s="88">
        <v>202.51135600000009</v>
      </c>
      <c r="H138" s="88">
        <v>38.031739000000009</v>
      </c>
      <c r="I138" s="88">
        <v>0.13364599999999999</v>
      </c>
      <c r="J138" s="88">
        <v>80.234741</v>
      </c>
      <c r="K138" s="88">
        <v>3.6719750000000002</v>
      </c>
      <c r="L138" s="88">
        <v>1.70624</v>
      </c>
      <c r="M138" s="88">
        <v>1.62897</v>
      </c>
      <c r="N138" s="88">
        <v>0.27939000000000003</v>
      </c>
      <c r="O138" s="88">
        <v>18.600213999999998</v>
      </c>
      <c r="P138" s="88">
        <v>41.997562000000002</v>
      </c>
      <c r="Q138" s="88">
        <v>424.742257</v>
      </c>
      <c r="R138" s="88">
        <v>606.25256799999966</v>
      </c>
      <c r="S138" s="88">
        <v>0.27582000000000001</v>
      </c>
      <c r="U138" s="84" t="s">
        <v>544</v>
      </c>
    </row>
    <row r="139" spans="1:21" x14ac:dyDescent="0.2">
      <c r="B139" s="84" t="s">
        <v>347</v>
      </c>
      <c r="C139" s="88">
        <v>87.071359999999999</v>
      </c>
      <c r="D139" s="88">
        <v>75.521300999999994</v>
      </c>
      <c r="E139" s="88">
        <v>40.710405000000009</v>
      </c>
      <c r="F139" s="88">
        <v>156.85571999999999</v>
      </c>
      <c r="G139" s="88">
        <v>226.79702200000003</v>
      </c>
      <c r="H139" s="88">
        <v>48.495982999999988</v>
      </c>
      <c r="I139" s="88">
        <v>2.8317000000000002E-2</v>
      </c>
      <c r="J139" s="88">
        <v>88.857742000000002</v>
      </c>
      <c r="K139" s="88">
        <v>4.4658930000000003</v>
      </c>
      <c r="L139" s="88">
        <v>1.4242239999999999</v>
      </c>
      <c r="M139" s="88">
        <v>2.1144699999999998</v>
      </c>
      <c r="N139" s="88">
        <v>0.30391999999999997</v>
      </c>
      <c r="O139" s="88">
        <v>22.720552999999995</v>
      </c>
      <c r="P139" s="88">
        <v>50.624957999999992</v>
      </c>
      <c r="Q139" s="88">
        <v>470.75608499999998</v>
      </c>
      <c r="R139" s="88">
        <v>651.92065400000024</v>
      </c>
      <c r="S139" s="88">
        <v>0.56365899999999991</v>
      </c>
      <c r="U139" s="84" t="s">
        <v>545</v>
      </c>
    </row>
    <row r="140" spans="1:21" x14ac:dyDescent="0.2">
      <c r="B140" s="84" t="s">
        <v>348</v>
      </c>
      <c r="C140" s="88">
        <v>76.367735999999994</v>
      </c>
      <c r="D140" s="88">
        <v>70.116266999999993</v>
      </c>
      <c r="E140" s="88">
        <v>34.065637000000002</v>
      </c>
      <c r="F140" s="88">
        <v>154.717952</v>
      </c>
      <c r="G140" s="88">
        <v>224.86744100000004</v>
      </c>
      <c r="H140" s="88">
        <v>36.949241000000001</v>
      </c>
      <c r="I140" s="88">
        <v>7.4818999999999997E-2</v>
      </c>
      <c r="J140" s="88">
        <v>83.732479999999995</v>
      </c>
      <c r="K140" s="88">
        <v>3.562373</v>
      </c>
      <c r="L140" s="88">
        <v>1.174199</v>
      </c>
      <c r="M140" s="88">
        <v>2.6592769999999999</v>
      </c>
      <c r="N140" s="88">
        <v>0.25875100000000001</v>
      </c>
      <c r="O140" s="88">
        <v>20.38135299999999</v>
      </c>
      <c r="P140" s="88">
        <v>40.08703100000001</v>
      </c>
      <c r="Q140" s="88">
        <v>424.43412100000029</v>
      </c>
      <c r="R140" s="88">
        <v>592.16585000000009</v>
      </c>
      <c r="S140" s="88">
        <v>0.54250399999999999</v>
      </c>
      <c r="U140" s="84" t="s">
        <v>546</v>
      </c>
    </row>
    <row r="141" spans="1:21" x14ac:dyDescent="0.2">
      <c r="B141" s="84" t="s">
        <v>349</v>
      </c>
      <c r="C141" s="88">
        <v>63.366986999999995</v>
      </c>
      <c r="D141" s="88">
        <v>57.986302000000002</v>
      </c>
      <c r="E141" s="88">
        <v>33.01630500000001</v>
      </c>
      <c r="F141" s="88">
        <v>84.228419000000002</v>
      </c>
      <c r="G141" s="88">
        <v>155.31042599999998</v>
      </c>
      <c r="H141" s="88">
        <v>38.392636000000003</v>
      </c>
      <c r="I141" s="88">
        <v>0.18915999999999999</v>
      </c>
      <c r="J141" s="88">
        <v>64.472980000000007</v>
      </c>
      <c r="K141" s="88">
        <v>2.5161320000000003</v>
      </c>
      <c r="L141" s="88">
        <v>0.81317299999999992</v>
      </c>
      <c r="M141" s="88">
        <v>1.0487899999999999</v>
      </c>
      <c r="N141" s="88">
        <v>0.48940699999999998</v>
      </c>
      <c r="O141" s="88">
        <v>18.340116999999999</v>
      </c>
      <c r="P141" s="88">
        <v>30.496651</v>
      </c>
      <c r="Q141" s="88">
        <v>396.97492499999998</v>
      </c>
      <c r="R141" s="88">
        <v>462.63794200000007</v>
      </c>
      <c r="S141" s="88">
        <v>0.30912899999999999</v>
      </c>
      <c r="U141" s="84" t="s">
        <v>547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2025</v>
      </c>
      <c r="B143" s="84" t="s">
        <v>338</v>
      </c>
      <c r="C143" s="88">
        <v>78.435030000000012</v>
      </c>
      <c r="D143" s="88">
        <v>65.090841999999995</v>
      </c>
      <c r="E143" s="88">
        <v>35.539501999999999</v>
      </c>
      <c r="F143" s="88">
        <v>140.03968799999998</v>
      </c>
      <c r="G143" s="88">
        <v>202.05011400000001</v>
      </c>
      <c r="H143" s="88">
        <v>44.514644000000004</v>
      </c>
      <c r="I143" s="88">
        <v>6.7713999999999996E-2</v>
      </c>
      <c r="J143" s="88">
        <v>77.13846199999999</v>
      </c>
      <c r="K143" s="88">
        <v>2.720507</v>
      </c>
      <c r="L143" s="88">
        <v>1.276043</v>
      </c>
      <c r="M143" s="88">
        <v>2.7095639999999999</v>
      </c>
      <c r="N143" s="88">
        <v>0.35069499999999998</v>
      </c>
      <c r="O143" s="88">
        <v>18.752076000000002</v>
      </c>
      <c r="P143" s="88">
        <v>40.926279000000008</v>
      </c>
      <c r="Q143" s="88">
        <v>395.07486900000021</v>
      </c>
      <c r="R143" s="88">
        <v>611.47644000000014</v>
      </c>
      <c r="S143" s="88">
        <v>0.305423</v>
      </c>
      <c r="T143" s="87">
        <v>2025</v>
      </c>
      <c r="U143" s="84" t="s">
        <v>536</v>
      </c>
    </row>
    <row r="144" spans="1:21" x14ac:dyDescent="0.2">
      <c r="B144" s="84" t="s">
        <v>339</v>
      </c>
      <c r="C144" s="88">
        <v>76.851982000000007</v>
      </c>
      <c r="D144" s="88">
        <v>62.147629999999999</v>
      </c>
      <c r="E144" s="88">
        <v>35.879390000000001</v>
      </c>
      <c r="F144" s="88">
        <v>142.28536599999998</v>
      </c>
      <c r="G144" s="88">
        <v>198.18047899999999</v>
      </c>
      <c r="H144" s="88">
        <v>46.455149000000006</v>
      </c>
      <c r="I144" s="88">
        <v>1.3989E-2</v>
      </c>
      <c r="J144" s="88">
        <v>86.667077000000006</v>
      </c>
      <c r="K144" s="88">
        <v>2.5921180000000001</v>
      </c>
      <c r="L144" s="88">
        <v>1.240213</v>
      </c>
      <c r="M144" s="88">
        <v>3.3729719999999999</v>
      </c>
      <c r="N144" s="88">
        <v>0.27256399999999997</v>
      </c>
      <c r="O144" s="88">
        <v>19.933773000000002</v>
      </c>
      <c r="P144" s="88">
        <v>40.979005999999998</v>
      </c>
      <c r="Q144" s="88">
        <v>438.50307100000015</v>
      </c>
      <c r="R144" s="88">
        <v>595.24610300000006</v>
      </c>
      <c r="S144" s="88">
        <v>0.32902600000000004</v>
      </c>
      <c r="U144" s="84" t="s">
        <v>537</v>
      </c>
    </row>
    <row r="145" spans="1:21" x14ac:dyDescent="0.2">
      <c r="B145" s="84" t="s">
        <v>340</v>
      </c>
      <c r="C145" s="88">
        <v>80.083165000000008</v>
      </c>
      <c r="D145" s="88">
        <v>67.258082999999999</v>
      </c>
      <c r="E145" s="88">
        <v>42.516479000000004</v>
      </c>
      <c r="F145" s="88">
        <v>179.31271799999996</v>
      </c>
      <c r="G145" s="88">
        <v>194.07839099999998</v>
      </c>
      <c r="H145" s="88">
        <v>46.317391000000001</v>
      </c>
      <c r="I145" s="88">
        <v>5.0489999999999997E-3</v>
      </c>
      <c r="J145" s="88">
        <v>88.890178000000006</v>
      </c>
      <c r="K145" s="88">
        <v>2.3587310000000001</v>
      </c>
      <c r="L145" s="88">
        <v>1.2010190000000001</v>
      </c>
      <c r="M145" s="88">
        <v>2.7911930000000003</v>
      </c>
      <c r="N145" s="88">
        <v>0.44868200000000003</v>
      </c>
      <c r="O145" s="88">
        <v>19.182906000000003</v>
      </c>
      <c r="P145" s="88">
        <v>40.168593999999999</v>
      </c>
      <c r="Q145" s="88">
        <v>416.07107399999984</v>
      </c>
      <c r="R145" s="88">
        <v>665.59242499999993</v>
      </c>
      <c r="S145" s="88">
        <v>0.56154799999999994</v>
      </c>
      <c r="U145" s="84" t="s">
        <v>538</v>
      </c>
    </row>
    <row r="146" spans="1:21" x14ac:dyDescent="0.2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539</v>
      </c>
    </row>
    <row r="147" spans="1:21" x14ac:dyDescent="0.2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540</v>
      </c>
    </row>
    <row r="148" spans="1:21" x14ac:dyDescent="0.2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541</v>
      </c>
    </row>
    <row r="149" spans="1:21" x14ac:dyDescent="0.2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542</v>
      </c>
    </row>
    <row r="150" spans="1:21" x14ac:dyDescent="0.2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543</v>
      </c>
    </row>
    <row r="151" spans="1:21" x14ac:dyDescent="0.2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544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545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546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547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678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676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533</v>
      </c>
      <c r="Q159" s="199" t="s">
        <v>520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2024</v>
      </c>
      <c r="B161" s="84" t="s">
        <v>338</v>
      </c>
      <c r="C161" s="88">
        <v>819.54090000000008</v>
      </c>
      <c r="D161" s="88">
        <v>37.460639</v>
      </c>
      <c r="E161" s="88">
        <v>10.908940000000001</v>
      </c>
      <c r="F161" s="88">
        <v>200.172361</v>
      </c>
      <c r="G161" s="88">
        <v>13.392585999999998</v>
      </c>
      <c r="H161" s="88">
        <v>0.47265399999999996</v>
      </c>
      <c r="I161" s="88">
        <v>6.9587940000000001</v>
      </c>
      <c r="J161" s="88">
        <v>192.33426099999997</v>
      </c>
      <c r="K161" s="88">
        <v>12.684905000000001</v>
      </c>
      <c r="L161" s="88">
        <v>9.547108999999999</v>
      </c>
      <c r="M161" s="88">
        <v>0.71685599999999983</v>
      </c>
      <c r="N161" s="88">
        <v>0</v>
      </c>
      <c r="O161" s="88">
        <v>8.7033939999999994</v>
      </c>
      <c r="P161" s="87">
        <v>2024</v>
      </c>
      <c r="Q161" s="84" t="s">
        <v>536</v>
      </c>
    </row>
    <row r="162" spans="1:17" x14ac:dyDescent="0.2">
      <c r="B162" s="84" t="s">
        <v>339</v>
      </c>
      <c r="C162" s="88">
        <v>935.54827399999999</v>
      </c>
      <c r="D162" s="88">
        <v>34.018703999999985</v>
      </c>
      <c r="E162" s="88">
        <v>7.3545470000000002</v>
      </c>
      <c r="F162" s="88">
        <v>192.12286799999998</v>
      </c>
      <c r="G162" s="88">
        <v>11.991620999999999</v>
      </c>
      <c r="H162" s="88">
        <v>0.72605699999999995</v>
      </c>
      <c r="I162" s="88">
        <v>8.2992849999999994</v>
      </c>
      <c r="J162" s="88">
        <v>194.45540600000004</v>
      </c>
      <c r="K162" s="88">
        <v>13.249504999999999</v>
      </c>
      <c r="L162" s="88">
        <v>10.424396</v>
      </c>
      <c r="M162" s="88">
        <v>0.93172600000000005</v>
      </c>
      <c r="N162" s="88">
        <v>0</v>
      </c>
      <c r="O162" s="88">
        <v>10.743931</v>
      </c>
      <c r="P162" s="83"/>
      <c r="Q162" s="84" t="s">
        <v>537</v>
      </c>
    </row>
    <row r="163" spans="1:17" x14ac:dyDescent="0.2">
      <c r="B163" s="84" t="s">
        <v>340</v>
      </c>
      <c r="C163" s="88">
        <v>872.81268100000011</v>
      </c>
      <c r="D163" s="88">
        <v>37.464219</v>
      </c>
      <c r="E163" s="88">
        <v>13.741322999999998</v>
      </c>
      <c r="F163" s="88">
        <v>192.039187</v>
      </c>
      <c r="G163" s="88">
        <v>11.399469999999996</v>
      </c>
      <c r="H163" s="88">
        <v>0.702094</v>
      </c>
      <c r="I163" s="88">
        <v>7.8293290000000004</v>
      </c>
      <c r="J163" s="88">
        <v>193.71988400000004</v>
      </c>
      <c r="K163" s="88">
        <v>12.960754999999999</v>
      </c>
      <c r="L163" s="88">
        <v>10.866178999999999</v>
      </c>
      <c r="M163" s="88">
        <v>0.73768999999999996</v>
      </c>
      <c r="N163" s="88">
        <v>0</v>
      </c>
      <c r="O163" s="88">
        <v>10.431039999999999</v>
      </c>
      <c r="P163" s="83"/>
      <c r="Q163" s="84" t="s">
        <v>538</v>
      </c>
    </row>
    <row r="164" spans="1:17" x14ac:dyDescent="0.2">
      <c r="B164" s="84" t="s">
        <v>341</v>
      </c>
      <c r="C164" s="88">
        <v>882.68291000000011</v>
      </c>
      <c r="D164" s="88">
        <v>33.956545000000006</v>
      </c>
      <c r="E164" s="88">
        <v>8.8759890000000006</v>
      </c>
      <c r="F164" s="88">
        <v>208.61939700000002</v>
      </c>
      <c r="G164" s="88">
        <v>11.393236</v>
      </c>
      <c r="H164" s="88">
        <v>0.61619100000000004</v>
      </c>
      <c r="I164" s="88">
        <v>9.2887339999999998</v>
      </c>
      <c r="J164" s="88">
        <v>195.94115500000001</v>
      </c>
      <c r="K164" s="88">
        <v>15.311044000000001</v>
      </c>
      <c r="L164" s="88">
        <v>9.7204229999999967</v>
      </c>
      <c r="M164" s="88">
        <v>0.52534399999999981</v>
      </c>
      <c r="N164" s="88">
        <v>0</v>
      </c>
      <c r="O164" s="88">
        <v>11.04025</v>
      </c>
      <c r="P164" s="83"/>
      <c r="Q164" s="84" t="s">
        <v>539</v>
      </c>
    </row>
    <row r="165" spans="1:17" x14ac:dyDescent="0.2">
      <c r="B165" s="84" t="s">
        <v>342</v>
      </c>
      <c r="C165" s="88">
        <v>842.04300200000012</v>
      </c>
      <c r="D165" s="88">
        <v>36.076633000000001</v>
      </c>
      <c r="E165" s="88">
        <v>11.925339000000001</v>
      </c>
      <c r="F165" s="88">
        <v>208.79848600000003</v>
      </c>
      <c r="G165" s="88">
        <v>10.507996</v>
      </c>
      <c r="H165" s="88">
        <v>0.75090299999999999</v>
      </c>
      <c r="I165" s="88">
        <v>8.4709420000000009</v>
      </c>
      <c r="J165" s="88">
        <v>209.21830599999996</v>
      </c>
      <c r="K165" s="88">
        <v>17.486105000000002</v>
      </c>
      <c r="L165" s="88">
        <v>9.5146880000000014</v>
      </c>
      <c r="M165" s="88">
        <v>2.158992</v>
      </c>
      <c r="N165" s="88">
        <v>0</v>
      </c>
      <c r="O165" s="88">
        <v>10.949826</v>
      </c>
      <c r="P165" s="83"/>
      <c r="Q165" s="84" t="s">
        <v>540</v>
      </c>
    </row>
    <row r="166" spans="1:17" x14ac:dyDescent="0.2">
      <c r="B166" s="84" t="s">
        <v>343</v>
      </c>
      <c r="C166" s="88">
        <v>717.80944499999998</v>
      </c>
      <c r="D166" s="88">
        <v>28.27682999999999</v>
      </c>
      <c r="E166" s="88">
        <v>13.225954999999999</v>
      </c>
      <c r="F166" s="88">
        <v>199.50417400000001</v>
      </c>
      <c r="G166" s="88">
        <v>10.603561999999998</v>
      </c>
      <c r="H166" s="88">
        <v>0.45085500000000001</v>
      </c>
      <c r="I166" s="88">
        <v>6.1013330000000003</v>
      </c>
      <c r="J166" s="88">
        <v>186.77970200000001</v>
      </c>
      <c r="K166" s="88">
        <v>14.088389000000001</v>
      </c>
      <c r="L166" s="88">
        <v>9.1070969999999996</v>
      </c>
      <c r="M166" s="88">
        <v>2.3977719999999998</v>
      </c>
      <c r="N166" s="88">
        <v>0</v>
      </c>
      <c r="O166" s="88">
        <v>10.873606000000001</v>
      </c>
      <c r="P166" s="83"/>
      <c r="Q166" s="84" t="s">
        <v>541</v>
      </c>
    </row>
    <row r="167" spans="1:17" x14ac:dyDescent="0.2">
      <c r="B167" s="84" t="s">
        <v>344</v>
      </c>
      <c r="C167" s="88">
        <v>667.52061700000013</v>
      </c>
      <c r="D167" s="88">
        <v>38.764400999999985</v>
      </c>
      <c r="E167" s="88">
        <v>9.4443029999999997</v>
      </c>
      <c r="F167" s="88">
        <v>221.47707800000003</v>
      </c>
      <c r="G167" s="88">
        <v>11.051304000000002</v>
      </c>
      <c r="H167" s="88">
        <v>0.63996399999999998</v>
      </c>
      <c r="I167" s="88">
        <v>4.2060779999999998</v>
      </c>
      <c r="J167" s="88">
        <v>214.55665499999998</v>
      </c>
      <c r="K167" s="88">
        <v>18.00787</v>
      </c>
      <c r="L167" s="88">
        <v>10.98841</v>
      </c>
      <c r="M167" s="88">
        <v>0.82665900000000003</v>
      </c>
      <c r="N167" s="88">
        <v>0</v>
      </c>
      <c r="O167" s="88">
        <v>12.499879000000002</v>
      </c>
      <c r="P167" s="83"/>
      <c r="Q167" s="84" t="s">
        <v>542</v>
      </c>
    </row>
    <row r="168" spans="1:17" x14ac:dyDescent="0.2">
      <c r="B168" s="84" t="s">
        <v>345</v>
      </c>
      <c r="C168" s="88">
        <v>385.11701599999998</v>
      </c>
      <c r="D168" s="88">
        <v>27.543091999999987</v>
      </c>
      <c r="E168" s="88">
        <v>3.9654959999999999</v>
      </c>
      <c r="F168" s="88">
        <v>168.05366699999999</v>
      </c>
      <c r="G168" s="88">
        <v>9.6080680000000029</v>
      </c>
      <c r="H168" s="88">
        <v>0.32682599999999995</v>
      </c>
      <c r="I168" s="88">
        <v>3.3100589999999999</v>
      </c>
      <c r="J168" s="88">
        <v>136.04586900000004</v>
      </c>
      <c r="K168" s="88">
        <v>12.893300999999999</v>
      </c>
      <c r="L168" s="88">
        <v>7.7562189999999998</v>
      </c>
      <c r="M168" s="88">
        <v>0.50039199999999995</v>
      </c>
      <c r="N168" s="88">
        <v>0</v>
      </c>
      <c r="O168" s="88">
        <v>12.668747</v>
      </c>
      <c r="P168" s="83"/>
      <c r="Q168" s="84" t="s">
        <v>543</v>
      </c>
    </row>
    <row r="169" spans="1:17" x14ac:dyDescent="0.2">
      <c r="B169" s="84" t="s">
        <v>346</v>
      </c>
      <c r="C169" s="88">
        <v>857.79842900000006</v>
      </c>
      <c r="D169" s="88">
        <v>27.911960999999998</v>
      </c>
      <c r="E169" s="88">
        <v>9.5854970000000002</v>
      </c>
      <c r="F169" s="88">
        <v>193.30750399999999</v>
      </c>
      <c r="G169" s="88">
        <v>9.5553540000000048</v>
      </c>
      <c r="H169" s="88">
        <v>0.478576</v>
      </c>
      <c r="I169" s="88">
        <v>7.3333440000000003</v>
      </c>
      <c r="J169" s="88">
        <v>195.369733</v>
      </c>
      <c r="K169" s="88">
        <v>16.079857000000001</v>
      </c>
      <c r="L169" s="88">
        <v>11.047709999999999</v>
      </c>
      <c r="M169" s="88">
        <v>0.30592900000000001</v>
      </c>
      <c r="N169" s="88">
        <v>0</v>
      </c>
      <c r="O169" s="88">
        <v>10.455617999999999</v>
      </c>
      <c r="P169" s="83"/>
      <c r="Q169" s="84" t="s">
        <v>544</v>
      </c>
    </row>
    <row r="170" spans="1:17" x14ac:dyDescent="0.2">
      <c r="B170" s="84" t="s">
        <v>347</v>
      </c>
      <c r="C170" s="88">
        <v>930.13345700000002</v>
      </c>
      <c r="D170" s="88">
        <v>33.004099000000004</v>
      </c>
      <c r="E170" s="88">
        <v>8.9560630000000003</v>
      </c>
      <c r="F170" s="88">
        <v>215.69355999999999</v>
      </c>
      <c r="G170" s="88">
        <v>13.501711</v>
      </c>
      <c r="H170" s="88">
        <v>0.83186100000000007</v>
      </c>
      <c r="I170" s="88">
        <v>8.7997539999999983</v>
      </c>
      <c r="J170" s="88">
        <v>230.439323</v>
      </c>
      <c r="K170" s="88">
        <v>18.285325</v>
      </c>
      <c r="L170" s="88">
        <v>11.584489</v>
      </c>
      <c r="M170" s="88">
        <v>0.94386899999999996</v>
      </c>
      <c r="N170" s="88">
        <v>0</v>
      </c>
      <c r="O170" s="88">
        <v>10.662189999999999</v>
      </c>
      <c r="P170" s="83"/>
      <c r="Q170" s="84" t="s">
        <v>545</v>
      </c>
    </row>
    <row r="171" spans="1:17" x14ac:dyDescent="0.2">
      <c r="B171" s="84" t="s">
        <v>348</v>
      </c>
      <c r="C171" s="88">
        <v>911.9684729999999</v>
      </c>
      <c r="D171" s="88">
        <v>44.182017000000009</v>
      </c>
      <c r="E171" s="88">
        <v>8.0450790000000012</v>
      </c>
      <c r="F171" s="88">
        <v>179.80885499999999</v>
      </c>
      <c r="G171" s="88">
        <v>11.393151000000003</v>
      </c>
      <c r="H171" s="88">
        <v>0.99677800000000005</v>
      </c>
      <c r="I171" s="88">
        <v>4.769069</v>
      </c>
      <c r="J171" s="88">
        <v>197.66851699999998</v>
      </c>
      <c r="K171" s="88">
        <v>16.920639999999999</v>
      </c>
      <c r="L171" s="88">
        <v>9.1893940000000001</v>
      </c>
      <c r="M171" s="88">
        <v>1.5283769999999994</v>
      </c>
      <c r="N171" s="88">
        <v>0</v>
      </c>
      <c r="O171" s="88">
        <v>9.0548509999999993</v>
      </c>
      <c r="P171" s="83"/>
      <c r="Q171" s="84" t="s">
        <v>546</v>
      </c>
    </row>
    <row r="172" spans="1:17" x14ac:dyDescent="0.2">
      <c r="B172" s="84" t="s">
        <v>349</v>
      </c>
      <c r="C172" s="88">
        <v>762.06429700000024</v>
      </c>
      <c r="D172" s="88">
        <v>52.590671999999998</v>
      </c>
      <c r="E172" s="88">
        <v>10.140263000000001</v>
      </c>
      <c r="F172" s="88">
        <v>137.07723200000001</v>
      </c>
      <c r="G172" s="88">
        <v>12.510981999999995</v>
      </c>
      <c r="H172" s="88">
        <v>0.33809800000000001</v>
      </c>
      <c r="I172" s="88">
        <v>9.6161969999999997</v>
      </c>
      <c r="J172" s="88">
        <v>155.42906900000006</v>
      </c>
      <c r="K172" s="88">
        <v>16.206755000000001</v>
      </c>
      <c r="L172" s="88">
        <v>8.2692170000000011</v>
      </c>
      <c r="M172" s="88">
        <v>0.805921</v>
      </c>
      <c r="N172" s="88">
        <v>0</v>
      </c>
      <c r="O172" s="88">
        <v>8.2515970000000003</v>
      </c>
      <c r="P172" s="83"/>
      <c r="Q172" s="84" t="s">
        <v>547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2025</v>
      </c>
      <c r="B174" s="84" t="s">
        <v>338</v>
      </c>
      <c r="C174" s="88">
        <v>703.75290999999993</v>
      </c>
      <c r="D174" s="88">
        <v>37.536531000000004</v>
      </c>
      <c r="E174" s="88">
        <v>4.4457050000000002</v>
      </c>
      <c r="F174" s="88">
        <v>192.44485600000002</v>
      </c>
      <c r="G174" s="88">
        <v>10.350919999999999</v>
      </c>
      <c r="H174" s="88">
        <v>0.54846200000000001</v>
      </c>
      <c r="I174" s="88">
        <v>6.5693040000000007</v>
      </c>
      <c r="J174" s="88">
        <v>179.49806000000001</v>
      </c>
      <c r="K174" s="88">
        <v>15.732496000000001</v>
      </c>
      <c r="L174" s="88">
        <v>10.582840999999998</v>
      </c>
      <c r="M174" s="88">
        <v>0.75649999999999995</v>
      </c>
      <c r="N174" s="88">
        <v>0</v>
      </c>
      <c r="O174" s="88">
        <v>7.0622310000000006</v>
      </c>
      <c r="P174" s="87">
        <v>2025</v>
      </c>
      <c r="Q174" s="84" t="s">
        <v>536</v>
      </c>
    </row>
    <row r="175" spans="1:17" x14ac:dyDescent="0.2">
      <c r="B175" s="84" t="s">
        <v>339</v>
      </c>
      <c r="C175" s="88">
        <v>878.93150299999991</v>
      </c>
      <c r="D175" s="88">
        <v>57.115431999999984</v>
      </c>
      <c r="E175" s="88">
        <v>11.512681000000001</v>
      </c>
      <c r="F175" s="88">
        <v>184.95737099999999</v>
      </c>
      <c r="G175" s="88">
        <v>11.948347</v>
      </c>
      <c r="H175" s="88">
        <v>0.625892</v>
      </c>
      <c r="I175" s="88">
        <v>6.7795590000000008</v>
      </c>
      <c r="J175" s="88">
        <v>186.51317999999998</v>
      </c>
      <c r="K175" s="88">
        <v>12.960930000000001</v>
      </c>
      <c r="L175" s="88">
        <v>10.715564999999998</v>
      </c>
      <c r="M175" s="88">
        <v>1.064295</v>
      </c>
      <c r="N175" s="88">
        <v>0</v>
      </c>
      <c r="O175" s="88">
        <v>7.287274</v>
      </c>
      <c r="P175" s="83"/>
      <c r="Q175" s="84" t="s">
        <v>537</v>
      </c>
    </row>
    <row r="176" spans="1:17" x14ac:dyDescent="0.2">
      <c r="B176" s="84" t="s">
        <v>340</v>
      </c>
      <c r="C176" s="88">
        <v>822.447496</v>
      </c>
      <c r="D176" s="88">
        <v>76.834622999999993</v>
      </c>
      <c r="E176" s="88">
        <v>7.3482500000000002</v>
      </c>
      <c r="F176" s="88">
        <v>192.654933</v>
      </c>
      <c r="G176" s="88">
        <v>12.261520000000001</v>
      </c>
      <c r="H176" s="88">
        <v>0.59889300000000001</v>
      </c>
      <c r="I176" s="88">
        <v>5.9077760000000019</v>
      </c>
      <c r="J176" s="88">
        <v>197.84567200000004</v>
      </c>
      <c r="K176" s="88">
        <v>13.358384999999998</v>
      </c>
      <c r="L176" s="88">
        <v>10.490978999999996</v>
      </c>
      <c r="M176" s="88">
        <v>1.2831579999999998</v>
      </c>
      <c r="N176" s="88">
        <v>0</v>
      </c>
      <c r="O176" s="88">
        <v>8.2378719999999994</v>
      </c>
      <c r="P176" s="83"/>
      <c r="Q176" s="84" t="s">
        <v>538</v>
      </c>
    </row>
    <row r="177" spans="2:19" x14ac:dyDescent="0.2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539</v>
      </c>
    </row>
    <row r="178" spans="2:19" x14ac:dyDescent="0.2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540</v>
      </c>
    </row>
    <row r="179" spans="2:19" x14ac:dyDescent="0.2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541</v>
      </c>
      <c r="R179" s="89"/>
      <c r="S179" s="89"/>
    </row>
    <row r="180" spans="2:19" x14ac:dyDescent="0.2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542</v>
      </c>
      <c r="R180" s="89"/>
      <c r="S180" s="89"/>
    </row>
    <row r="181" spans="2:19" x14ac:dyDescent="0.2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543</v>
      </c>
      <c r="R181" s="89"/>
      <c r="S181" s="89"/>
    </row>
    <row r="182" spans="2:19" x14ac:dyDescent="0.2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544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545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546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547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41" t="s">
        <v>679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3">
      <c r="A3" s="141" t="s">
        <v>717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926</v>
      </c>
    </row>
    <row r="4" spans="1:13" ht="26.25" customHeight="1" x14ac:dyDescent="0.3">
      <c r="A4" s="242" t="s">
        <v>307</v>
      </c>
      <c r="B4" s="245" t="s">
        <v>680</v>
      </c>
      <c r="C4" s="246"/>
      <c r="D4" s="246"/>
      <c r="E4" s="246"/>
      <c r="F4" s="247"/>
      <c r="G4" s="245" t="s">
        <v>681</v>
      </c>
      <c r="H4" s="246"/>
      <c r="I4" s="246"/>
      <c r="J4" s="246"/>
      <c r="K4" s="247"/>
      <c r="L4" s="144"/>
      <c r="M4" s="238" t="s">
        <v>595</v>
      </c>
    </row>
    <row r="5" spans="1:13" ht="56.25" customHeight="1" x14ac:dyDescent="0.3">
      <c r="A5" s="243"/>
      <c r="B5" s="248">
        <v>2024</v>
      </c>
      <c r="C5" s="249"/>
      <c r="D5" s="248">
        <v>2025</v>
      </c>
      <c r="E5" s="249"/>
      <c r="F5" s="145" t="s">
        <v>682</v>
      </c>
      <c r="G5" s="248">
        <v>2024</v>
      </c>
      <c r="H5" s="249"/>
      <c r="I5" s="248">
        <v>2025</v>
      </c>
      <c r="J5" s="249"/>
      <c r="K5" s="145" t="s">
        <v>682</v>
      </c>
      <c r="L5" s="146"/>
      <c r="M5" s="239"/>
    </row>
    <row r="6" spans="1:13" ht="24" customHeight="1" x14ac:dyDescent="0.3">
      <c r="A6" s="244"/>
      <c r="B6" s="145" t="s">
        <v>683</v>
      </c>
      <c r="C6" s="147" t="s">
        <v>295</v>
      </c>
      <c r="D6" s="145" t="s">
        <v>683</v>
      </c>
      <c r="E6" s="148" t="s">
        <v>295</v>
      </c>
      <c r="F6" s="149"/>
      <c r="G6" s="145" t="s">
        <v>683</v>
      </c>
      <c r="H6" s="147" t="s">
        <v>295</v>
      </c>
      <c r="I6" s="145" t="s">
        <v>683</v>
      </c>
      <c r="J6" s="250" t="s">
        <v>295</v>
      </c>
      <c r="K6" s="251"/>
      <c r="L6" s="150"/>
      <c r="M6" s="240"/>
    </row>
    <row r="7" spans="1:13" x14ac:dyDescent="0.3">
      <c r="A7" s="151" t="s">
        <v>296</v>
      </c>
      <c r="B7" s="152">
        <f>SUM(B9:B25)</f>
        <v>25607.232081999999</v>
      </c>
      <c r="C7" s="152">
        <f>SUM(C9:C25)</f>
        <v>100.00000000000001</v>
      </c>
      <c r="D7" s="152">
        <f>SUM(D9:D25)</f>
        <v>27392.762452999999</v>
      </c>
      <c r="E7" s="152">
        <f>SUM(E9:E25)</f>
        <v>100</v>
      </c>
      <c r="F7" s="152">
        <f>D7/B7*100-100</f>
        <v>6.9727581851968239</v>
      </c>
      <c r="G7" s="152">
        <f>SUM(G9:G25)</f>
        <v>19655.235727999996</v>
      </c>
      <c r="H7" s="152">
        <f>SUM(H9:H25)</f>
        <v>100</v>
      </c>
      <c r="I7" s="152">
        <f>SUM(I9:I25)</f>
        <v>21177.135559000002</v>
      </c>
      <c r="J7" s="152">
        <f>SUM(J9:J25)</f>
        <v>100</v>
      </c>
      <c r="K7" s="152">
        <f>I7/G7*100-100</f>
        <v>7.7429741981266176</v>
      </c>
      <c r="L7" s="152"/>
      <c r="M7" s="151" t="s">
        <v>296</v>
      </c>
    </row>
    <row r="8" spans="1:13" x14ac:dyDescent="0.3">
      <c r="M8" s="153"/>
    </row>
    <row r="9" spans="1:13" x14ac:dyDescent="0.3">
      <c r="A9" s="154" t="s">
        <v>297</v>
      </c>
      <c r="B9" s="42">
        <v>2621.9166479999994</v>
      </c>
      <c r="C9" s="42">
        <f t="shared" ref="C9:C25" si="0">B9/$B$7*100</f>
        <v>10.238969364607797</v>
      </c>
      <c r="D9" s="42">
        <v>2802.3321940000005</v>
      </c>
      <c r="E9" s="42">
        <f>D9/$D$7*100</f>
        <v>10.230192003483369</v>
      </c>
      <c r="F9" s="42">
        <f>D9/B9*100-100</f>
        <v>6.8810557398009564</v>
      </c>
      <c r="G9" s="42">
        <v>1549.1573439999997</v>
      </c>
      <c r="H9" s="42">
        <f>G9/$G$7*100</f>
        <v>7.8816523263220777</v>
      </c>
      <c r="I9" s="42">
        <v>1562.9921170000005</v>
      </c>
      <c r="J9" s="42">
        <f>I9/$I$7*100</f>
        <v>7.3805643480227401</v>
      </c>
      <c r="K9" s="42">
        <f>I9/G9*100-100</f>
        <v>0.89305150658735499</v>
      </c>
      <c r="L9" s="42"/>
      <c r="M9" s="154" t="s">
        <v>596</v>
      </c>
    </row>
    <row r="10" spans="1:13" x14ac:dyDescent="0.3">
      <c r="A10" s="154" t="s">
        <v>298</v>
      </c>
      <c r="B10" s="42">
        <v>1175.0611339999998</v>
      </c>
      <c r="C10" s="42">
        <f t="shared" si="0"/>
        <v>4.5887862078853159</v>
      </c>
      <c r="D10" s="42">
        <v>1221.2461779999999</v>
      </c>
      <c r="E10" s="42">
        <f t="shared" ref="E10:E25" si="1">D10/$D$7*100</f>
        <v>4.4582804676797076</v>
      </c>
      <c r="F10" s="42">
        <f t="shared" ref="F10:F25" si="2">D10/B10*100-100</f>
        <v>3.9304375460689869</v>
      </c>
      <c r="G10" s="42">
        <v>993.1241490000001</v>
      </c>
      <c r="H10" s="42">
        <f t="shared" ref="H10:H25" si="3">G10/$G$7*100</f>
        <v>5.052720622349181</v>
      </c>
      <c r="I10" s="42">
        <v>1000.8986599999998</v>
      </c>
      <c r="J10" s="42">
        <f t="shared" ref="J10:J25" si="4">I10/$I$7*100</f>
        <v>4.726317481471809</v>
      </c>
      <c r="K10" s="42">
        <f t="shared" ref="K10:K25" si="5">I10/G10*100-100</f>
        <v>0.78283374821043594</v>
      </c>
      <c r="L10" s="42"/>
      <c r="M10" s="154" t="s">
        <v>597</v>
      </c>
    </row>
    <row r="11" spans="1:13" x14ac:dyDescent="0.3">
      <c r="A11" s="154" t="s">
        <v>299</v>
      </c>
      <c r="B11" s="42">
        <v>2546.7280499999997</v>
      </c>
      <c r="C11" s="42">
        <f t="shared" si="0"/>
        <v>9.9453468529703457</v>
      </c>
      <c r="D11" s="42">
        <v>2649.0385099999999</v>
      </c>
      <c r="E11" s="42">
        <f t="shared" si="1"/>
        <v>9.6705781848222561</v>
      </c>
      <c r="F11" s="42">
        <f t="shared" si="2"/>
        <v>4.0173296084754782</v>
      </c>
      <c r="G11" s="42">
        <v>1295.4582379999999</v>
      </c>
      <c r="H11" s="42">
        <f t="shared" si="3"/>
        <v>6.5909066465916073</v>
      </c>
      <c r="I11" s="42">
        <v>1207.0688680000001</v>
      </c>
      <c r="J11" s="42">
        <f t="shared" si="4"/>
        <v>5.6998684483889592</v>
      </c>
      <c r="K11" s="42">
        <f t="shared" si="5"/>
        <v>-6.8230196394798668</v>
      </c>
      <c r="L11" s="42"/>
      <c r="M11" s="154" t="s">
        <v>598</v>
      </c>
    </row>
    <row r="12" spans="1:13" x14ac:dyDescent="0.3">
      <c r="A12" s="154" t="s">
        <v>300</v>
      </c>
      <c r="B12" s="42">
        <v>3123.5003400000005</v>
      </c>
      <c r="C12" s="42">
        <f t="shared" si="0"/>
        <v>12.197727306090187</v>
      </c>
      <c r="D12" s="42">
        <v>3664.8540509999998</v>
      </c>
      <c r="E12" s="42">
        <f t="shared" si="1"/>
        <v>13.378913708641432</v>
      </c>
      <c r="F12" s="42">
        <f t="shared" si="2"/>
        <v>17.331636051622752</v>
      </c>
      <c r="G12" s="42">
        <v>1355.912454</v>
      </c>
      <c r="H12" s="42">
        <f t="shared" si="3"/>
        <v>6.8984797372255668</v>
      </c>
      <c r="I12" s="42">
        <v>2724.082386</v>
      </c>
      <c r="J12" s="42">
        <f t="shared" si="4"/>
        <v>12.863318452161021</v>
      </c>
      <c r="K12" s="42">
        <f t="shared" si="5"/>
        <v>100.9040021694498</v>
      </c>
      <c r="L12" s="42"/>
      <c r="M12" s="154" t="s">
        <v>599</v>
      </c>
    </row>
    <row r="13" spans="1:13" x14ac:dyDescent="0.3">
      <c r="A13" s="154" t="s">
        <v>357</v>
      </c>
      <c r="B13" s="42">
        <v>1412.345362</v>
      </c>
      <c r="C13" s="42">
        <f t="shared" si="0"/>
        <v>5.5154159476407258</v>
      </c>
      <c r="D13" s="42">
        <v>1506.076693</v>
      </c>
      <c r="E13" s="42">
        <f t="shared" si="1"/>
        <v>5.4980825522219554</v>
      </c>
      <c r="F13" s="42">
        <f t="shared" si="2"/>
        <v>6.6365730027440719</v>
      </c>
      <c r="G13" s="42">
        <v>1392.6733899999999</v>
      </c>
      <c r="H13" s="42">
        <f t="shared" si="3"/>
        <v>7.0855084582682357</v>
      </c>
      <c r="I13" s="42">
        <v>1414.7154660000001</v>
      </c>
      <c r="J13" s="42">
        <f t="shared" si="4"/>
        <v>6.6803910380540801</v>
      </c>
      <c r="K13" s="42">
        <f t="shared" si="5"/>
        <v>1.5827168206323137</v>
      </c>
      <c r="L13" s="42"/>
      <c r="M13" s="154" t="s">
        <v>600</v>
      </c>
    </row>
    <row r="14" spans="1:13" x14ac:dyDescent="0.3">
      <c r="A14" s="154" t="s">
        <v>358</v>
      </c>
      <c r="B14" s="42">
        <v>216.31949699999998</v>
      </c>
      <c r="C14" s="42">
        <f t="shared" si="0"/>
        <v>0.84475938792329175</v>
      </c>
      <c r="D14" s="42">
        <v>240.32925300000002</v>
      </c>
      <c r="E14" s="42">
        <f t="shared" si="1"/>
        <v>0.87734580771965787</v>
      </c>
      <c r="F14" s="42">
        <f t="shared" si="2"/>
        <v>11.099210349957517</v>
      </c>
      <c r="G14" s="42">
        <v>122.188926</v>
      </c>
      <c r="H14" s="42">
        <f t="shared" si="3"/>
        <v>0.62166095431730162</v>
      </c>
      <c r="I14" s="42">
        <v>124.168706</v>
      </c>
      <c r="J14" s="42">
        <f t="shared" si="4"/>
        <v>0.58633381107687133</v>
      </c>
      <c r="K14" s="42">
        <f t="shared" si="5"/>
        <v>1.6202613975017783</v>
      </c>
      <c r="L14" s="42"/>
      <c r="M14" s="154" t="s">
        <v>601</v>
      </c>
    </row>
    <row r="15" spans="1:13" x14ac:dyDescent="0.3">
      <c r="A15" s="154" t="s">
        <v>359</v>
      </c>
      <c r="B15" s="42">
        <v>352.98096599999991</v>
      </c>
      <c r="C15" s="42">
        <f t="shared" si="0"/>
        <v>1.3784424840204403</v>
      </c>
      <c r="D15" s="42">
        <v>339.56507199999999</v>
      </c>
      <c r="E15" s="42">
        <f t="shared" si="1"/>
        <v>1.2396160211392317</v>
      </c>
      <c r="F15" s="42">
        <f t="shared" si="2"/>
        <v>-3.8007414824741375</v>
      </c>
      <c r="G15" s="42">
        <v>517.00928799999997</v>
      </c>
      <c r="H15" s="42">
        <f t="shared" si="3"/>
        <v>2.630389658789444</v>
      </c>
      <c r="I15" s="42">
        <v>518.87620900000002</v>
      </c>
      <c r="J15" s="42">
        <f t="shared" si="4"/>
        <v>2.4501718259034542</v>
      </c>
      <c r="K15" s="42">
        <f t="shared" si="5"/>
        <v>0.36110008917287928</v>
      </c>
      <c r="L15" s="42"/>
      <c r="M15" s="154" t="s">
        <v>602</v>
      </c>
    </row>
    <row r="16" spans="1:13" x14ac:dyDescent="0.3">
      <c r="A16" s="154" t="s">
        <v>360</v>
      </c>
      <c r="B16" s="42">
        <v>397.86515699999995</v>
      </c>
      <c r="C16" s="42">
        <f t="shared" si="0"/>
        <v>1.5537218381352116</v>
      </c>
      <c r="D16" s="42">
        <v>429.35637399999996</v>
      </c>
      <c r="E16" s="42">
        <f t="shared" si="1"/>
        <v>1.5674080872153064</v>
      </c>
      <c r="F16" s="42">
        <f t="shared" si="2"/>
        <v>7.9150477104985555</v>
      </c>
      <c r="G16" s="42">
        <v>827.26493800000003</v>
      </c>
      <c r="H16" s="42">
        <f t="shared" si="3"/>
        <v>4.2088782319792495</v>
      </c>
      <c r="I16" s="42">
        <v>817.96219799999994</v>
      </c>
      <c r="J16" s="42">
        <f t="shared" si="4"/>
        <v>3.8624779811279852</v>
      </c>
      <c r="K16" s="42">
        <f t="shared" si="5"/>
        <v>-1.1245176209801002</v>
      </c>
      <c r="L16" s="42"/>
      <c r="M16" s="154" t="s">
        <v>603</v>
      </c>
    </row>
    <row r="17" spans="1:13" x14ac:dyDescent="0.3">
      <c r="A17" s="154" t="s">
        <v>301</v>
      </c>
      <c r="B17" s="42">
        <v>494.54106899999994</v>
      </c>
      <c r="C17" s="42">
        <f t="shared" si="0"/>
        <v>1.9312554649263556</v>
      </c>
      <c r="D17" s="42">
        <v>548.586274</v>
      </c>
      <c r="E17" s="42">
        <f t="shared" si="1"/>
        <v>2.0026686791492985</v>
      </c>
      <c r="F17" s="42">
        <f t="shared" si="2"/>
        <v>10.928355274777005</v>
      </c>
      <c r="G17" s="42">
        <v>605.39433500000007</v>
      </c>
      <c r="H17" s="42">
        <f t="shared" si="3"/>
        <v>3.0800665195664969</v>
      </c>
      <c r="I17" s="42">
        <v>625.12973800000009</v>
      </c>
      <c r="J17" s="42">
        <f t="shared" si="4"/>
        <v>2.951908846493303</v>
      </c>
      <c r="K17" s="42">
        <f t="shared" si="5"/>
        <v>3.2599252848971645</v>
      </c>
      <c r="L17" s="42"/>
      <c r="M17" s="154" t="s">
        <v>604</v>
      </c>
    </row>
    <row r="18" spans="1:13" x14ac:dyDescent="0.3">
      <c r="A18" s="154" t="s">
        <v>302</v>
      </c>
      <c r="B18" s="42">
        <v>675.87399800000003</v>
      </c>
      <c r="C18" s="42">
        <f t="shared" si="0"/>
        <v>2.6393871693578697</v>
      </c>
      <c r="D18" s="42">
        <v>735.76367400000004</v>
      </c>
      <c r="E18" s="42">
        <f t="shared" si="1"/>
        <v>2.6859783684190663</v>
      </c>
      <c r="F18" s="42">
        <f t="shared" si="2"/>
        <v>8.8610711726181819</v>
      </c>
      <c r="G18" s="42">
        <v>830.7109989999999</v>
      </c>
      <c r="H18" s="42">
        <f t="shared" si="3"/>
        <v>4.2264107665552189</v>
      </c>
      <c r="I18" s="42">
        <v>821.19279899999992</v>
      </c>
      <c r="J18" s="42">
        <f t="shared" si="4"/>
        <v>3.8777331179287082</v>
      </c>
      <c r="K18" s="42">
        <f t="shared" si="5"/>
        <v>-1.1457895720001119</v>
      </c>
      <c r="L18" s="42"/>
      <c r="M18" s="154" t="s">
        <v>605</v>
      </c>
    </row>
    <row r="19" spans="1:13" x14ac:dyDescent="0.3">
      <c r="A19" s="154" t="s">
        <v>303</v>
      </c>
      <c r="B19" s="42">
        <v>236.24567999999999</v>
      </c>
      <c r="C19" s="42">
        <f t="shared" si="0"/>
        <v>0.92257405737367193</v>
      </c>
      <c r="D19" s="42">
        <v>268.10101399999996</v>
      </c>
      <c r="E19" s="42">
        <f t="shared" si="1"/>
        <v>0.97872937955784045</v>
      </c>
      <c r="F19" s="42">
        <f t="shared" si="2"/>
        <v>13.483985823571444</v>
      </c>
      <c r="G19" s="42">
        <v>448.43958800000001</v>
      </c>
      <c r="H19" s="42">
        <f t="shared" si="3"/>
        <v>2.2815273965967879</v>
      </c>
      <c r="I19" s="42">
        <v>470.27527299999997</v>
      </c>
      <c r="J19" s="42">
        <f t="shared" si="4"/>
        <v>2.2206746124366155</v>
      </c>
      <c r="K19" s="42">
        <f t="shared" si="5"/>
        <v>4.8692590003895901</v>
      </c>
      <c r="L19" s="42"/>
      <c r="M19" s="154" t="s">
        <v>606</v>
      </c>
    </row>
    <row r="20" spans="1:13" x14ac:dyDescent="0.3">
      <c r="A20" s="154" t="s">
        <v>361</v>
      </c>
      <c r="B20" s="42">
        <v>405.54936900000007</v>
      </c>
      <c r="C20" s="42">
        <f t="shared" si="0"/>
        <v>1.5837298139109359</v>
      </c>
      <c r="D20" s="42">
        <v>401.20401100000004</v>
      </c>
      <c r="E20" s="42">
        <f t="shared" si="1"/>
        <v>1.4646350899745091</v>
      </c>
      <c r="F20" s="42">
        <f t="shared" si="2"/>
        <v>-1.0714744818157982</v>
      </c>
      <c r="G20" s="42">
        <v>755.90571399999999</v>
      </c>
      <c r="H20" s="42">
        <f t="shared" si="3"/>
        <v>3.8458237004157092</v>
      </c>
      <c r="I20" s="42">
        <v>828.08475099999998</v>
      </c>
      <c r="J20" s="42">
        <f t="shared" si="4"/>
        <v>3.9102774248808876</v>
      </c>
      <c r="K20" s="42">
        <f t="shared" si="5"/>
        <v>9.5486825490513496</v>
      </c>
      <c r="L20" s="42"/>
      <c r="M20" s="154" t="s">
        <v>607</v>
      </c>
    </row>
    <row r="21" spans="1:13" x14ac:dyDescent="0.3">
      <c r="A21" s="154" t="s">
        <v>304</v>
      </c>
      <c r="B21" s="42">
        <v>2093.5137250000002</v>
      </c>
      <c r="C21" s="42">
        <f t="shared" si="0"/>
        <v>8.1754783894491538</v>
      </c>
      <c r="D21" s="42">
        <v>2193.3614789999997</v>
      </c>
      <c r="E21" s="42">
        <f t="shared" si="1"/>
        <v>8.0070839250452721</v>
      </c>
      <c r="F21" s="42">
        <f t="shared" si="2"/>
        <v>4.7693861667899711</v>
      </c>
      <c r="G21" s="42">
        <v>1639.8462479999998</v>
      </c>
      <c r="H21" s="42">
        <f t="shared" si="3"/>
        <v>8.343050527061072</v>
      </c>
      <c r="I21" s="42">
        <v>1647.2933440000006</v>
      </c>
      <c r="J21" s="42">
        <f t="shared" si="4"/>
        <v>7.7786409753604415</v>
      </c>
      <c r="K21" s="42">
        <f t="shared" si="5"/>
        <v>0.45413379510934249</v>
      </c>
      <c r="L21" s="42"/>
      <c r="M21" s="154" t="s">
        <v>608</v>
      </c>
    </row>
    <row r="22" spans="1:13" x14ac:dyDescent="0.3">
      <c r="A22" s="154" t="s">
        <v>362</v>
      </c>
      <c r="B22" s="42">
        <v>4675.1913279999999</v>
      </c>
      <c r="C22" s="42">
        <f t="shared" si="0"/>
        <v>18.257308376903083</v>
      </c>
      <c r="D22" s="42">
        <v>4938.373756</v>
      </c>
      <c r="E22" s="42">
        <f t="shared" si="1"/>
        <v>18.028023878472172</v>
      </c>
      <c r="F22" s="42">
        <f t="shared" si="2"/>
        <v>5.6293402672909849</v>
      </c>
      <c r="G22" s="42">
        <v>2906.2098369999999</v>
      </c>
      <c r="H22" s="42">
        <f t="shared" si="3"/>
        <v>14.785932243284874</v>
      </c>
      <c r="I22" s="42">
        <v>3121.9639820000002</v>
      </c>
      <c r="J22" s="42">
        <f t="shared" si="4"/>
        <v>14.742144768833985</v>
      </c>
      <c r="K22" s="42">
        <f t="shared" si="5"/>
        <v>7.4239011324357023</v>
      </c>
      <c r="L22" s="42"/>
      <c r="M22" s="154" t="s">
        <v>609</v>
      </c>
    </row>
    <row r="23" spans="1:13" x14ac:dyDescent="0.3">
      <c r="A23" s="154" t="s">
        <v>363</v>
      </c>
      <c r="B23" s="42">
        <v>3753.4417840000001</v>
      </c>
      <c r="C23" s="42">
        <f t="shared" si="0"/>
        <v>14.657741109935868</v>
      </c>
      <c r="D23" s="42">
        <v>3777.3115979999993</v>
      </c>
      <c r="E23" s="42">
        <f t="shared" si="1"/>
        <v>13.789451153314827</v>
      </c>
      <c r="F23" s="42">
        <f t="shared" si="2"/>
        <v>0.63594469752401039</v>
      </c>
      <c r="G23" s="42">
        <v>2769.8500899999999</v>
      </c>
      <c r="H23" s="42">
        <f t="shared" si="3"/>
        <v>14.092174361736051</v>
      </c>
      <c r="I23" s="42">
        <v>2601.1211280000002</v>
      </c>
      <c r="J23" s="42">
        <f t="shared" si="4"/>
        <v>12.282686299821876</v>
      </c>
      <c r="K23" s="42">
        <f t="shared" si="5"/>
        <v>-6.0916279407742167</v>
      </c>
      <c r="L23" s="42"/>
      <c r="M23" s="154" t="s">
        <v>610</v>
      </c>
    </row>
    <row r="24" spans="1:13" x14ac:dyDescent="0.3">
      <c r="A24" s="154" t="s">
        <v>325</v>
      </c>
      <c r="B24" s="42">
        <v>640.24461499999995</v>
      </c>
      <c r="C24" s="42">
        <f t="shared" si="0"/>
        <v>2.5002491989364399</v>
      </c>
      <c r="D24" s="42">
        <v>708.50275699999997</v>
      </c>
      <c r="E24" s="42">
        <f t="shared" si="1"/>
        <v>2.5864596833402107</v>
      </c>
      <c r="F24" s="42">
        <f t="shared" si="2"/>
        <v>10.661259837382616</v>
      </c>
      <c r="G24" s="42">
        <v>623.01889800000004</v>
      </c>
      <c r="H24" s="42">
        <f t="shared" si="3"/>
        <v>3.1697350600200345</v>
      </c>
      <c r="I24" s="42">
        <v>606.39119399999993</v>
      </c>
      <c r="J24" s="42">
        <f t="shared" si="4"/>
        <v>2.8634240561504631</v>
      </c>
      <c r="K24" s="42">
        <f t="shared" si="5"/>
        <v>-2.6688923969044822</v>
      </c>
      <c r="L24" s="42"/>
      <c r="M24" s="154" t="s">
        <v>611</v>
      </c>
    </row>
    <row r="25" spans="1:13" x14ac:dyDescent="0.3">
      <c r="A25" s="154" t="s">
        <v>305</v>
      </c>
      <c r="B25" s="42">
        <v>785.91335999999978</v>
      </c>
      <c r="C25" s="42">
        <f t="shared" si="0"/>
        <v>3.0691070299333099</v>
      </c>
      <c r="D25" s="42">
        <v>968.75956499999995</v>
      </c>
      <c r="E25" s="42">
        <f t="shared" si="1"/>
        <v>3.5365530098038849</v>
      </c>
      <c r="F25" s="42">
        <f t="shared" si="2"/>
        <v>23.265440480614828</v>
      </c>
      <c r="G25" s="42">
        <v>1023.071292</v>
      </c>
      <c r="H25" s="42">
        <f t="shared" si="3"/>
        <v>5.2050827889211071</v>
      </c>
      <c r="I25" s="42">
        <v>1084.9187400000001</v>
      </c>
      <c r="J25" s="42">
        <f t="shared" si="4"/>
        <v>5.1230665118867975</v>
      </c>
      <c r="K25" s="42">
        <f t="shared" si="5"/>
        <v>6.0452725517392594</v>
      </c>
      <c r="L25" s="42"/>
      <c r="M25" s="154" t="s">
        <v>612</v>
      </c>
    </row>
    <row r="27" spans="1:13" x14ac:dyDescent="0.3">
      <c r="A27" s="155"/>
    </row>
    <row r="28" spans="1:13" x14ac:dyDescent="0.3">
      <c r="A28" s="155" t="s">
        <v>364</v>
      </c>
    </row>
    <row r="32" spans="1:13" x14ac:dyDescent="0.3">
      <c r="A32" s="190"/>
      <c r="B32" s="190"/>
    </row>
    <row r="34" spans="1:3" x14ac:dyDescent="0.3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39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80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55" customWidth="1"/>
    <col min="14" max="14" width="3.6640625" style="7" customWidth="1"/>
    <col min="15" max="16384" width="9.109375" style="7"/>
  </cols>
  <sheetData>
    <row r="1" spans="1:15" s="156" customFormat="1" ht="10.199999999999999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684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717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926</v>
      </c>
    </row>
    <row r="4" spans="1:15" s="162" customFormat="1" ht="33.75" customHeight="1" x14ac:dyDescent="0.2">
      <c r="A4" s="254" t="s">
        <v>306</v>
      </c>
      <c r="B4" s="245" t="s">
        <v>680</v>
      </c>
      <c r="C4" s="246"/>
      <c r="D4" s="246"/>
      <c r="E4" s="247"/>
      <c r="F4" s="245" t="s">
        <v>685</v>
      </c>
      <c r="G4" s="246"/>
      <c r="H4" s="246"/>
      <c r="I4" s="247"/>
      <c r="J4" s="245" t="s">
        <v>686</v>
      </c>
      <c r="K4" s="247"/>
      <c r="L4" s="161"/>
      <c r="M4" s="253" t="s">
        <v>613</v>
      </c>
    </row>
    <row r="5" spans="1:15" s="162" customFormat="1" ht="10.199999999999999" x14ac:dyDescent="0.2">
      <c r="A5" s="254"/>
      <c r="B5" s="250">
        <v>2024</v>
      </c>
      <c r="C5" s="251"/>
      <c r="D5" s="250">
        <v>2025</v>
      </c>
      <c r="E5" s="251"/>
      <c r="F5" s="250">
        <v>2024</v>
      </c>
      <c r="G5" s="251"/>
      <c r="H5" s="250">
        <v>2025</v>
      </c>
      <c r="I5" s="251"/>
      <c r="J5" s="149">
        <v>2024</v>
      </c>
      <c r="K5" s="163">
        <v>2025</v>
      </c>
      <c r="L5" s="164"/>
      <c r="M5" s="253"/>
    </row>
    <row r="6" spans="1:15" s="162" customFormat="1" ht="21" customHeight="1" x14ac:dyDescent="0.3">
      <c r="A6" s="254"/>
      <c r="B6" s="145" t="s">
        <v>687</v>
      </c>
      <c r="C6" s="165" t="s">
        <v>295</v>
      </c>
      <c r="D6" s="145" t="s">
        <v>687</v>
      </c>
      <c r="E6" s="165" t="s">
        <v>295</v>
      </c>
      <c r="F6" s="145" t="s">
        <v>687</v>
      </c>
      <c r="G6" s="165" t="s">
        <v>295</v>
      </c>
      <c r="H6" s="145" t="s">
        <v>687</v>
      </c>
      <c r="I6" s="165" t="s">
        <v>295</v>
      </c>
      <c r="J6" s="252" t="s">
        <v>687</v>
      </c>
      <c r="K6" s="247"/>
      <c r="L6" s="166"/>
      <c r="M6" s="253"/>
      <c r="N6" s="167"/>
    </row>
    <row r="7" spans="1:15" s="162" customFormat="1" ht="12.75" customHeight="1" x14ac:dyDescent="0.3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3">
      <c r="A8" s="171" t="s">
        <v>688</v>
      </c>
      <c r="B8" s="172">
        <v>19776946.478</v>
      </c>
      <c r="C8" s="173"/>
      <c r="D8" s="172">
        <v>21153570.285</v>
      </c>
      <c r="E8" s="173"/>
      <c r="F8" s="172">
        <v>14903307.701999998</v>
      </c>
      <c r="G8" s="173"/>
      <c r="H8" s="172">
        <v>16362535.726999998</v>
      </c>
      <c r="I8" s="173"/>
      <c r="J8" s="174">
        <f>F8-B8</f>
        <v>-4873638.7760000024</v>
      </c>
      <c r="K8" s="174">
        <f>H8-D8</f>
        <v>-4791034.5580000021</v>
      </c>
      <c r="L8" s="170"/>
      <c r="M8" s="171" t="s">
        <v>689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3">
      <c r="A9" s="171" t="s">
        <v>690</v>
      </c>
      <c r="B9" s="172">
        <v>19471190.716000002</v>
      </c>
      <c r="C9" s="173"/>
      <c r="D9" s="172">
        <v>20822818.002999999</v>
      </c>
      <c r="E9" s="173"/>
      <c r="F9" s="172">
        <v>13924547.059999999</v>
      </c>
      <c r="G9" s="173"/>
      <c r="H9" s="172">
        <v>15449176.382999999</v>
      </c>
      <c r="I9" s="173"/>
      <c r="J9" s="174">
        <f>F9-B9</f>
        <v>-5546643.6560000032</v>
      </c>
      <c r="K9" s="174">
        <f>H9-D9</f>
        <v>-5373641.6199999992</v>
      </c>
      <c r="L9" s="170"/>
      <c r="M9" s="171" t="s">
        <v>691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3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3">
      <c r="A11" s="171" t="s">
        <v>692</v>
      </c>
      <c r="B11" s="172">
        <v>5830285.6039999994</v>
      </c>
      <c r="C11" s="177"/>
      <c r="D11" s="172">
        <v>6239192.1680000024</v>
      </c>
      <c r="E11" s="173"/>
      <c r="F11" s="172">
        <v>4751928.0259999996</v>
      </c>
      <c r="G11" s="177"/>
      <c r="H11" s="172">
        <v>4814599.8319999985</v>
      </c>
      <c r="I11" s="173"/>
      <c r="J11" s="174">
        <f>F11-B11</f>
        <v>-1078357.5779999997</v>
      </c>
      <c r="K11" s="174">
        <f>H11-D11</f>
        <v>-1424592.3360000039</v>
      </c>
      <c r="L11" s="170"/>
      <c r="M11" s="171" t="s">
        <v>693</v>
      </c>
      <c r="N11" s="139"/>
      <c r="O11" s="175"/>
    </row>
    <row r="12" spans="1:15" x14ac:dyDescent="0.3">
      <c r="A12" s="171" t="s">
        <v>694</v>
      </c>
      <c r="B12" s="172">
        <v>6136041.3659999995</v>
      </c>
      <c r="C12" s="177"/>
      <c r="D12" s="172">
        <v>6569944.450000002</v>
      </c>
      <c r="E12" s="177"/>
      <c r="F12" s="172">
        <v>5730688.6679999987</v>
      </c>
      <c r="G12" s="177"/>
      <c r="H12" s="172">
        <v>5727959.1759999972</v>
      </c>
      <c r="I12" s="177"/>
      <c r="J12" s="174">
        <f>F12-B12</f>
        <v>-405352.69800000079</v>
      </c>
      <c r="K12" s="174">
        <f>H12-D12</f>
        <v>-841985.27400000487</v>
      </c>
      <c r="L12" s="174"/>
      <c r="M12" s="171" t="s">
        <v>695</v>
      </c>
      <c r="O12" s="84"/>
    </row>
    <row r="13" spans="1:15" x14ac:dyDescent="0.3">
      <c r="A13" s="155" t="s">
        <v>718</v>
      </c>
      <c r="B13" s="178">
        <v>229142.93299999999</v>
      </c>
      <c r="C13" s="179">
        <f>IF(B13=0,0,IF(OR(B13="x",B13="Ə"),"x",B13/$B$12*100))</f>
        <v>3.7343772528928549</v>
      </c>
      <c r="D13" s="178">
        <v>183748.64199999999</v>
      </c>
      <c r="E13" s="179">
        <f>IF(D13=0,0,IF(OR(D13="x",D13="Ə"),"x",D13/$D$12*100))</f>
        <v>2.7968066305339909</v>
      </c>
      <c r="F13" s="178">
        <v>260319.71299999999</v>
      </c>
      <c r="G13" s="179">
        <f>IF(F13=0,0,IF(OR(F13="x",F13="Ə"),"x",F13/$F$12*100))</f>
        <v>4.5425554951818938</v>
      </c>
      <c r="H13" s="178">
        <v>269020.83899999998</v>
      </c>
      <c r="I13" s="179">
        <f>IF(H13=0,0,IF(OR(H13="x",H13="Ə"),"x",H13/$H$12*100))</f>
        <v>4.6966263329387967</v>
      </c>
      <c r="J13" s="178">
        <v>31176.78</v>
      </c>
      <c r="K13" s="178">
        <v>85272.196999999986</v>
      </c>
      <c r="L13" s="178"/>
      <c r="M13" s="155" t="s">
        <v>718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55" t="s">
        <v>719</v>
      </c>
      <c r="B14" s="178">
        <v>132381.83199999999</v>
      </c>
      <c r="C14" s="179">
        <f t="shared" ref="C14:C77" si="0">IF(B14=0,0,IF(OR(B14="x",B14="Ə"),"x",B14/$B$12*100))</f>
        <v>2.157446863600561</v>
      </c>
      <c r="D14" s="178">
        <v>151822.29699999999</v>
      </c>
      <c r="E14" s="179">
        <f t="shared" ref="E14:E77" si="1">IF(D14=0,0,IF(OR(D14="x",D14="Ə"),"x",D14/$D$12*100))</f>
        <v>2.3108611976163655</v>
      </c>
      <c r="F14" s="178">
        <v>200907.516</v>
      </c>
      <c r="G14" s="179">
        <f t="shared" ref="G14:G77" si="2">IF(F14=0,0,IF(OR(F14="x",F14="Ə"),"x",F14/$F$12*100))</f>
        <v>3.5058180201249081</v>
      </c>
      <c r="H14" s="178">
        <v>192404.59</v>
      </c>
      <c r="I14" s="179">
        <f t="shared" ref="I14:I77" si="3">IF(H14=0,0,IF(OR(H14="x",H14="Ə"),"x",H14/$H$12*100))</f>
        <v>3.3590426203833701</v>
      </c>
      <c r="J14" s="178">
        <v>68525.684000000008</v>
      </c>
      <c r="K14" s="178">
        <v>40582.293000000005</v>
      </c>
      <c r="L14" s="178"/>
      <c r="M14" s="155" t="s">
        <v>927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55" t="s">
        <v>720</v>
      </c>
      <c r="B15" s="178">
        <v>10365.492</v>
      </c>
      <c r="C15" s="179">
        <f t="shared" si="0"/>
        <v>0.16892800067215194</v>
      </c>
      <c r="D15" s="178">
        <v>6699.768</v>
      </c>
      <c r="E15" s="179">
        <f t="shared" si="1"/>
        <v>0.10197602203470682</v>
      </c>
      <c r="F15" s="178">
        <v>4182.1750000000002</v>
      </c>
      <c r="G15" s="179">
        <f t="shared" si="2"/>
        <v>7.2978576263497713E-2</v>
      </c>
      <c r="H15" s="178">
        <v>4876.1040000000003</v>
      </c>
      <c r="I15" s="179">
        <f t="shared" si="3"/>
        <v>8.5128120682681385E-2</v>
      </c>
      <c r="J15" s="178">
        <v>-6183.317</v>
      </c>
      <c r="K15" s="178">
        <v>-1823.6639999999998</v>
      </c>
      <c r="L15" s="178"/>
      <c r="M15" s="155" t="s">
        <v>928</v>
      </c>
    </row>
    <row r="16" spans="1:15" x14ac:dyDescent="0.3">
      <c r="A16" s="155" t="s">
        <v>721</v>
      </c>
      <c r="B16" s="178">
        <v>560.04399999999998</v>
      </c>
      <c r="C16" s="179">
        <f t="shared" si="0"/>
        <v>9.1271223023889902E-3</v>
      </c>
      <c r="D16" s="178">
        <v>21.72</v>
      </c>
      <c r="E16" s="179">
        <f t="shared" si="1"/>
        <v>3.3059640253122678E-4</v>
      </c>
      <c r="F16" s="178">
        <v>57.786000000000001</v>
      </c>
      <c r="G16" s="179">
        <f t="shared" si="2"/>
        <v>1.008360484188844E-3</v>
      </c>
      <c r="H16" s="178">
        <v>322.82900000000001</v>
      </c>
      <c r="I16" s="179">
        <f t="shared" si="3"/>
        <v>5.6360213137105668E-3</v>
      </c>
      <c r="J16" s="178">
        <v>-502.25799999999998</v>
      </c>
      <c r="K16" s="178">
        <v>301.10900000000004</v>
      </c>
      <c r="L16" s="178"/>
      <c r="M16" s="155" t="s">
        <v>929</v>
      </c>
    </row>
    <row r="17" spans="1:18" x14ac:dyDescent="0.3">
      <c r="A17" s="155" t="s">
        <v>722</v>
      </c>
      <c r="B17" s="178">
        <v>85835.565000000002</v>
      </c>
      <c r="C17" s="179">
        <f t="shared" si="0"/>
        <v>1.3988752663177535</v>
      </c>
      <c r="D17" s="178">
        <v>25204.857</v>
      </c>
      <c r="E17" s="179">
        <f t="shared" si="1"/>
        <v>0.38363881448038717</v>
      </c>
      <c r="F17" s="178">
        <v>55172.235999999997</v>
      </c>
      <c r="G17" s="179">
        <f t="shared" si="2"/>
        <v>0.96275053830929924</v>
      </c>
      <c r="H17" s="178">
        <v>71417.316000000006</v>
      </c>
      <c r="I17" s="179">
        <f t="shared" si="3"/>
        <v>1.246819570559035</v>
      </c>
      <c r="J17" s="178">
        <v>-30663.329000000005</v>
      </c>
      <c r="K17" s="178">
        <v>46212.459000000003</v>
      </c>
      <c r="L17" s="178"/>
      <c r="M17" s="155" t="s">
        <v>930</v>
      </c>
    </row>
    <row r="18" spans="1:18" x14ac:dyDescent="0.3">
      <c r="A18" s="155" t="s">
        <v>723</v>
      </c>
      <c r="B18" s="178">
        <v>856041.23199999996</v>
      </c>
      <c r="C18" s="179">
        <f t="shared" si="0"/>
        <v>13.951034240794916</v>
      </c>
      <c r="D18" s="178">
        <v>699205.76100000006</v>
      </c>
      <c r="E18" s="179">
        <f t="shared" si="1"/>
        <v>10.642491216192852</v>
      </c>
      <c r="F18" s="178">
        <v>253605.81299999999</v>
      </c>
      <c r="G18" s="179">
        <f t="shared" si="2"/>
        <v>4.4253985461839447</v>
      </c>
      <c r="H18" s="178">
        <v>230413.95500000002</v>
      </c>
      <c r="I18" s="179">
        <f t="shared" si="3"/>
        <v>4.0226186660936518</v>
      </c>
      <c r="J18" s="178">
        <v>-602435.41899999999</v>
      </c>
      <c r="K18" s="178">
        <v>-468791.80600000004</v>
      </c>
      <c r="L18" s="178"/>
      <c r="M18" s="155" t="s">
        <v>931</v>
      </c>
    </row>
    <row r="19" spans="1:18" x14ac:dyDescent="0.3">
      <c r="A19" s="155" t="s">
        <v>724</v>
      </c>
      <c r="B19" s="178">
        <v>8273.2150000000001</v>
      </c>
      <c r="C19" s="179">
        <f t="shared" si="0"/>
        <v>0.13482984397468614</v>
      </c>
      <c r="D19" s="178">
        <v>11809.438</v>
      </c>
      <c r="E19" s="179">
        <f t="shared" si="1"/>
        <v>0.17974943456333176</v>
      </c>
      <c r="F19" s="178">
        <v>61443.021000000001</v>
      </c>
      <c r="G19" s="179">
        <f t="shared" si="2"/>
        <v>1.072175170553167</v>
      </c>
      <c r="H19" s="178">
        <v>60335.99</v>
      </c>
      <c r="I19" s="179">
        <f t="shared" si="3"/>
        <v>1.0533592881179437</v>
      </c>
      <c r="J19" s="178">
        <v>53169.805999999997</v>
      </c>
      <c r="K19" s="178">
        <v>48526.551999999996</v>
      </c>
      <c r="L19" s="178"/>
      <c r="M19" s="155" t="s">
        <v>932</v>
      </c>
    </row>
    <row r="20" spans="1:18" x14ac:dyDescent="0.3">
      <c r="A20" s="155" t="s">
        <v>725</v>
      </c>
      <c r="B20" s="178">
        <v>645.84799999999996</v>
      </c>
      <c r="C20" s="179">
        <f t="shared" si="0"/>
        <v>1.0525483149097792E-2</v>
      </c>
      <c r="D20" s="178">
        <v>414.61399999999998</v>
      </c>
      <c r="E20" s="179">
        <f t="shared" si="1"/>
        <v>6.3107687310811258E-3</v>
      </c>
      <c r="F20" s="178">
        <v>2876.0360000000001</v>
      </c>
      <c r="G20" s="179">
        <f t="shared" si="2"/>
        <v>5.0186568606661583E-2</v>
      </c>
      <c r="H20" s="178">
        <v>2286.6849999999999</v>
      </c>
      <c r="I20" s="179">
        <f t="shared" si="3"/>
        <v>3.9921461200023066E-2</v>
      </c>
      <c r="J20" s="178">
        <v>2230.1880000000001</v>
      </c>
      <c r="K20" s="178">
        <v>1872.0709999999999</v>
      </c>
      <c r="L20" s="178"/>
      <c r="M20" s="155" t="s">
        <v>933</v>
      </c>
    </row>
    <row r="21" spans="1:18" x14ac:dyDescent="0.3">
      <c r="A21" s="155" t="s">
        <v>726</v>
      </c>
      <c r="B21" s="178">
        <v>327482.77600000001</v>
      </c>
      <c r="C21" s="179">
        <f t="shared" si="0"/>
        <v>5.3370366408315384</v>
      </c>
      <c r="D21" s="178">
        <v>372104.761</v>
      </c>
      <c r="E21" s="179">
        <f t="shared" si="1"/>
        <v>5.663742879896037</v>
      </c>
      <c r="F21" s="178">
        <v>103205.277</v>
      </c>
      <c r="G21" s="179">
        <f t="shared" si="2"/>
        <v>1.8009227682581206</v>
      </c>
      <c r="H21" s="178">
        <v>72525.698000000004</v>
      </c>
      <c r="I21" s="179">
        <f t="shared" si="3"/>
        <v>1.2661699528844554</v>
      </c>
      <c r="J21" s="178">
        <v>-224277.49900000001</v>
      </c>
      <c r="K21" s="178">
        <v>-299579.06299999997</v>
      </c>
      <c r="L21" s="178"/>
      <c r="M21" s="155" t="s">
        <v>934</v>
      </c>
    </row>
    <row r="22" spans="1:18" x14ac:dyDescent="0.3">
      <c r="A22" s="155" t="s">
        <v>727</v>
      </c>
      <c r="B22" s="178">
        <v>916.03899999999999</v>
      </c>
      <c r="C22" s="179">
        <f t="shared" si="0"/>
        <v>1.4928826997089707E-2</v>
      </c>
      <c r="D22" s="178">
        <v>48011.214</v>
      </c>
      <c r="E22" s="179">
        <f t="shared" si="1"/>
        <v>0.73077047097407322</v>
      </c>
      <c r="F22" s="178">
        <v>4876.2280000000001</v>
      </c>
      <c r="G22" s="179">
        <f t="shared" si="2"/>
        <v>8.5089738467711867E-2</v>
      </c>
      <c r="H22" s="178">
        <v>3475.6909999999998</v>
      </c>
      <c r="I22" s="179">
        <f t="shared" si="3"/>
        <v>6.0679395456641104E-2</v>
      </c>
      <c r="J22" s="178">
        <v>3960.1890000000003</v>
      </c>
      <c r="K22" s="178">
        <v>-44535.523000000001</v>
      </c>
      <c r="L22" s="178"/>
      <c r="M22" s="155" t="s">
        <v>935</v>
      </c>
    </row>
    <row r="23" spans="1:18" x14ac:dyDescent="0.3">
      <c r="A23" s="155" t="s">
        <v>728</v>
      </c>
      <c r="B23" s="178">
        <v>4702.2479999999996</v>
      </c>
      <c r="C23" s="179">
        <f t="shared" si="0"/>
        <v>7.6633251301976305E-2</v>
      </c>
      <c r="D23" s="178">
        <v>2.3290000000000002</v>
      </c>
      <c r="E23" s="179">
        <f t="shared" si="1"/>
        <v>3.5449310381916538E-5</v>
      </c>
      <c r="F23" s="178">
        <v>1178.567</v>
      </c>
      <c r="G23" s="179">
        <f t="shared" si="2"/>
        <v>2.0565887771588159E-2</v>
      </c>
      <c r="H23" s="178">
        <v>1854</v>
      </c>
      <c r="I23" s="179">
        <f t="shared" si="3"/>
        <v>3.2367549122350812E-2</v>
      </c>
      <c r="J23" s="178">
        <v>-3523.6809999999996</v>
      </c>
      <c r="K23" s="178">
        <v>1851.671</v>
      </c>
      <c r="L23" s="178"/>
      <c r="M23" s="155" t="s">
        <v>936</v>
      </c>
    </row>
    <row r="24" spans="1:18" x14ac:dyDescent="0.3">
      <c r="A24" s="155" t="s">
        <v>729</v>
      </c>
      <c r="B24" s="178" t="s">
        <v>730</v>
      </c>
      <c r="C24" s="179" t="str">
        <f t="shared" si="0"/>
        <v>x</v>
      </c>
      <c r="D24" s="178">
        <v>2.085</v>
      </c>
      <c r="E24" s="179">
        <f t="shared" si="1"/>
        <v>3.173542814353627E-5</v>
      </c>
      <c r="F24" s="178">
        <v>10712.231</v>
      </c>
      <c r="G24" s="179">
        <f t="shared" si="2"/>
        <v>0.18692746405535501</v>
      </c>
      <c r="H24" s="178">
        <v>7257.6329999999998</v>
      </c>
      <c r="I24" s="179">
        <f t="shared" si="3"/>
        <v>0.12670538977319004</v>
      </c>
      <c r="J24" s="178">
        <v>10711.842999999999</v>
      </c>
      <c r="K24" s="178">
        <v>7255.5479999999998</v>
      </c>
      <c r="L24" s="178"/>
      <c r="M24" s="155" t="s">
        <v>937</v>
      </c>
    </row>
    <row r="25" spans="1:18" x14ac:dyDescent="0.3">
      <c r="A25" s="155" t="s">
        <v>731</v>
      </c>
      <c r="B25" s="178">
        <v>25.888000000000002</v>
      </c>
      <c r="C25" s="179">
        <f t="shared" si="0"/>
        <v>4.2190067595447177E-4</v>
      </c>
      <c r="D25" s="178">
        <v>274.78399999999999</v>
      </c>
      <c r="E25" s="179">
        <f t="shared" si="1"/>
        <v>4.1824402335700096E-3</v>
      </c>
      <c r="F25" s="178">
        <v>664.03300000000002</v>
      </c>
      <c r="G25" s="179">
        <f t="shared" si="2"/>
        <v>1.1587315913843675E-2</v>
      </c>
      <c r="H25" s="178">
        <v>312.19</v>
      </c>
      <c r="I25" s="179">
        <f t="shared" si="3"/>
        <v>5.4502832580942285E-3</v>
      </c>
      <c r="J25" s="178">
        <v>638.14499999999998</v>
      </c>
      <c r="K25" s="178">
        <v>37.406000000000006</v>
      </c>
      <c r="L25" s="178"/>
      <c r="M25" s="155" t="s">
        <v>938</v>
      </c>
    </row>
    <row r="26" spans="1:18" x14ac:dyDescent="0.3">
      <c r="A26" s="155" t="s">
        <v>732</v>
      </c>
      <c r="B26" s="178">
        <v>1683.3050000000001</v>
      </c>
      <c r="C26" s="179">
        <f t="shared" si="0"/>
        <v>2.7433077771073164E-2</v>
      </c>
      <c r="D26" s="178">
        <v>1733.694</v>
      </c>
      <c r="E26" s="179">
        <f t="shared" si="1"/>
        <v>2.6388259645026363E-2</v>
      </c>
      <c r="F26" s="178">
        <v>11145.587</v>
      </c>
      <c r="G26" s="179">
        <f t="shared" si="2"/>
        <v>0.19448948714029152</v>
      </c>
      <c r="H26" s="178">
        <v>13484.598</v>
      </c>
      <c r="I26" s="179">
        <f t="shared" si="3"/>
        <v>0.23541714571745065</v>
      </c>
      <c r="J26" s="178">
        <v>9462.2819999999992</v>
      </c>
      <c r="K26" s="178">
        <v>11750.904</v>
      </c>
      <c r="L26" s="178"/>
      <c r="M26" s="155" t="s">
        <v>939</v>
      </c>
    </row>
    <row r="27" spans="1:18" x14ac:dyDescent="0.3">
      <c r="A27" s="155" t="s">
        <v>733</v>
      </c>
      <c r="B27" s="178">
        <v>13997.708000000001</v>
      </c>
      <c r="C27" s="179">
        <f t="shared" si="0"/>
        <v>0.22812277761948846</v>
      </c>
      <c r="D27" s="178">
        <v>29594.948</v>
      </c>
      <c r="E27" s="179">
        <f t="shared" si="1"/>
        <v>0.45045963820896523</v>
      </c>
      <c r="F27" s="178">
        <v>7790.7669999999998</v>
      </c>
      <c r="G27" s="179">
        <f t="shared" si="2"/>
        <v>0.1359481809490615</v>
      </c>
      <c r="H27" s="178">
        <v>11470.835999999999</v>
      </c>
      <c r="I27" s="179">
        <f t="shared" si="3"/>
        <v>0.20026043565503243</v>
      </c>
      <c r="J27" s="178">
        <v>-6206.9410000000007</v>
      </c>
      <c r="K27" s="178">
        <v>-18124.112000000001</v>
      </c>
      <c r="L27" s="178"/>
      <c r="M27" s="155" t="s">
        <v>940</v>
      </c>
    </row>
    <row r="28" spans="1:18" x14ac:dyDescent="0.3">
      <c r="A28" s="155" t="s">
        <v>734</v>
      </c>
      <c r="B28" s="178">
        <v>355682.83299999998</v>
      </c>
      <c r="C28" s="179">
        <f t="shared" si="0"/>
        <v>5.7966172615923011</v>
      </c>
      <c r="D28" s="178">
        <v>213399.554</v>
      </c>
      <c r="E28" s="179">
        <f t="shared" si="1"/>
        <v>3.2481180872084838</v>
      </c>
      <c r="F28" s="178">
        <v>7303.7579999999998</v>
      </c>
      <c r="G28" s="179">
        <f t="shared" si="2"/>
        <v>0.12744991785688822</v>
      </c>
      <c r="H28" s="178">
        <v>8109.3230000000003</v>
      </c>
      <c r="I28" s="179">
        <f t="shared" si="3"/>
        <v>0.14157438541073855</v>
      </c>
      <c r="J28" s="178">
        <v>-348379.07500000001</v>
      </c>
      <c r="K28" s="178">
        <v>-205290.231</v>
      </c>
      <c r="L28" s="178"/>
      <c r="M28" s="155" t="s">
        <v>941</v>
      </c>
    </row>
    <row r="29" spans="1:18" x14ac:dyDescent="0.3">
      <c r="A29" s="155" t="s">
        <v>735</v>
      </c>
      <c r="B29" s="178">
        <v>142583.12100000001</v>
      </c>
      <c r="C29" s="179">
        <f t="shared" si="0"/>
        <v>2.3236988229912794</v>
      </c>
      <c r="D29" s="178">
        <v>21723.534</v>
      </c>
      <c r="E29" s="179">
        <f t="shared" si="1"/>
        <v>0.3306501929403679</v>
      </c>
      <c r="F29" s="178">
        <v>40022.548999999999</v>
      </c>
      <c r="G29" s="179">
        <f t="shared" si="2"/>
        <v>0.69838986758231636</v>
      </c>
      <c r="H29" s="178">
        <v>47067.360999999997</v>
      </c>
      <c r="I29" s="179">
        <f t="shared" si="3"/>
        <v>0.82171257779229712</v>
      </c>
      <c r="J29" s="178">
        <v>-102560.57200000001</v>
      </c>
      <c r="K29" s="178">
        <v>25343.826999999997</v>
      </c>
      <c r="L29" s="178"/>
      <c r="M29" s="155" t="s">
        <v>942</v>
      </c>
      <c r="R29" s="183"/>
    </row>
    <row r="30" spans="1:18" x14ac:dyDescent="0.3">
      <c r="A30" s="155" t="s">
        <v>736</v>
      </c>
      <c r="B30" s="178">
        <v>47.863</v>
      </c>
      <c r="C30" s="179">
        <f t="shared" si="0"/>
        <v>7.8003059538044191E-4</v>
      </c>
      <c r="D30" s="178">
        <v>134.80600000000001</v>
      </c>
      <c r="E30" s="179">
        <f t="shared" si="1"/>
        <v>2.0518590533897129E-3</v>
      </c>
      <c r="F30" s="178">
        <v>2387.759</v>
      </c>
      <c r="G30" s="179">
        <f t="shared" si="2"/>
        <v>4.1666179028939015E-2</v>
      </c>
      <c r="H30" s="178">
        <v>2233.9499999999998</v>
      </c>
      <c r="I30" s="179">
        <f t="shared" si="3"/>
        <v>3.9000801705434518E-2</v>
      </c>
      <c r="J30" s="178">
        <v>2339.8960000000002</v>
      </c>
      <c r="K30" s="178">
        <v>2099.1439999999998</v>
      </c>
      <c r="L30" s="178"/>
      <c r="M30" s="155" t="s">
        <v>943</v>
      </c>
    </row>
    <row r="31" spans="1:18" x14ac:dyDescent="0.3">
      <c r="A31" s="155" t="s">
        <v>737</v>
      </c>
      <c r="B31" s="178">
        <v>86893.311000000016</v>
      </c>
      <c r="C31" s="179">
        <f t="shared" si="0"/>
        <v>1.4161135138605587</v>
      </c>
      <c r="D31" s="178">
        <v>90364.761999999988</v>
      </c>
      <c r="E31" s="179">
        <f t="shared" si="1"/>
        <v>1.3754265760953268</v>
      </c>
      <c r="F31" s="178">
        <v>405571.81100000005</v>
      </c>
      <c r="G31" s="179">
        <f t="shared" si="2"/>
        <v>7.0771914947099015</v>
      </c>
      <c r="H31" s="178">
        <v>414146.11200000002</v>
      </c>
      <c r="I31" s="179">
        <f t="shared" si="3"/>
        <v>7.230255999994931</v>
      </c>
      <c r="J31" s="178">
        <v>318678.5</v>
      </c>
      <c r="K31" s="178">
        <v>323781.35000000003</v>
      </c>
      <c r="L31" s="178"/>
      <c r="M31" s="155" t="s">
        <v>737</v>
      </c>
    </row>
    <row r="32" spans="1:18" x14ac:dyDescent="0.3">
      <c r="A32" s="155" t="s">
        <v>738</v>
      </c>
      <c r="B32" s="178">
        <v>79375.433000000005</v>
      </c>
      <c r="C32" s="179">
        <f t="shared" si="0"/>
        <v>1.2935935119313537</v>
      </c>
      <c r="D32" s="178">
        <v>80752.415999999997</v>
      </c>
      <c r="E32" s="179">
        <f t="shared" si="1"/>
        <v>1.2291187028225175</v>
      </c>
      <c r="F32" s="178">
        <v>224677.87299999999</v>
      </c>
      <c r="G32" s="179">
        <f t="shared" si="2"/>
        <v>3.9206086042432351</v>
      </c>
      <c r="H32" s="178">
        <v>255993.21100000001</v>
      </c>
      <c r="I32" s="179">
        <f t="shared" si="3"/>
        <v>4.4691870722927813</v>
      </c>
      <c r="J32" s="178">
        <v>145302.44</v>
      </c>
      <c r="K32" s="178">
        <v>175240.79500000001</v>
      </c>
      <c r="L32" s="178"/>
      <c r="M32" s="155" t="s">
        <v>944</v>
      </c>
    </row>
    <row r="33" spans="1:13" x14ac:dyDescent="0.3">
      <c r="A33" s="155" t="s">
        <v>739</v>
      </c>
      <c r="B33" s="178">
        <v>2683.57</v>
      </c>
      <c r="C33" s="179">
        <f t="shared" si="0"/>
        <v>4.3734548708712219E-2</v>
      </c>
      <c r="D33" s="178">
        <v>2158.1289999999999</v>
      </c>
      <c r="E33" s="179">
        <f t="shared" si="1"/>
        <v>3.2848512136202296E-2</v>
      </c>
      <c r="F33" s="178">
        <v>90722.342999999993</v>
      </c>
      <c r="G33" s="179">
        <f t="shared" si="2"/>
        <v>1.5830966966778524</v>
      </c>
      <c r="H33" s="178">
        <v>81649.81</v>
      </c>
      <c r="I33" s="179">
        <f t="shared" si="3"/>
        <v>1.4254607529695851</v>
      </c>
      <c r="J33" s="178">
        <v>88038.772999999986</v>
      </c>
      <c r="K33" s="178">
        <v>79491.680999999997</v>
      </c>
      <c r="L33" s="178"/>
      <c r="M33" s="155" t="s">
        <v>945</v>
      </c>
    </row>
    <row r="34" spans="1:13" x14ac:dyDescent="0.3">
      <c r="A34" s="155" t="s">
        <v>740</v>
      </c>
      <c r="B34" s="178">
        <v>235.09700000000001</v>
      </c>
      <c r="C34" s="179">
        <f t="shared" si="0"/>
        <v>3.8314115889550547E-3</v>
      </c>
      <c r="D34" s="178" t="s">
        <v>730</v>
      </c>
      <c r="E34" s="179" t="str">
        <f t="shared" si="1"/>
        <v>x</v>
      </c>
      <c r="F34" s="178">
        <v>27332.417000000001</v>
      </c>
      <c r="G34" s="179">
        <f t="shared" si="2"/>
        <v>0.47694820960390738</v>
      </c>
      <c r="H34" s="178">
        <v>26949.294000000002</v>
      </c>
      <c r="I34" s="179">
        <f t="shared" si="3"/>
        <v>0.47048683784124817</v>
      </c>
      <c r="J34" s="178">
        <v>27097.32</v>
      </c>
      <c r="K34" s="178">
        <v>26949.29</v>
      </c>
      <c r="L34" s="178"/>
      <c r="M34" s="155" t="s">
        <v>946</v>
      </c>
    </row>
    <row r="35" spans="1:13" x14ac:dyDescent="0.3">
      <c r="A35" s="155" t="s">
        <v>741</v>
      </c>
      <c r="B35" s="178">
        <v>4083.6379999999999</v>
      </c>
      <c r="C35" s="179">
        <f t="shared" si="0"/>
        <v>6.6551669984292613E-2</v>
      </c>
      <c r="D35" s="178">
        <v>7152.51</v>
      </c>
      <c r="E35" s="179">
        <f t="shared" si="1"/>
        <v>0.10886713052802141</v>
      </c>
      <c r="F35" s="178">
        <v>51310.705000000002</v>
      </c>
      <c r="G35" s="179">
        <f t="shared" si="2"/>
        <v>0.89536717090421447</v>
      </c>
      <c r="H35" s="178">
        <v>33901.678999999996</v>
      </c>
      <c r="I35" s="179">
        <f t="shared" si="3"/>
        <v>0.59186313935419033</v>
      </c>
      <c r="J35" s="178">
        <v>47227.067000000003</v>
      </c>
      <c r="K35" s="178">
        <v>26749.168999999994</v>
      </c>
      <c r="L35" s="178"/>
      <c r="M35" s="155" t="s">
        <v>947</v>
      </c>
    </row>
    <row r="36" spans="1:13" x14ac:dyDescent="0.3">
      <c r="A36" s="155" t="s">
        <v>742</v>
      </c>
      <c r="B36" s="178">
        <v>515.57299999999998</v>
      </c>
      <c r="C36" s="179">
        <f t="shared" si="0"/>
        <v>8.4023716472448572E-3</v>
      </c>
      <c r="D36" s="178">
        <v>301.70299999999997</v>
      </c>
      <c r="E36" s="179">
        <f t="shared" si="1"/>
        <v>4.5921697252706587E-3</v>
      </c>
      <c r="F36" s="178">
        <v>11528.473</v>
      </c>
      <c r="G36" s="179">
        <f t="shared" si="2"/>
        <v>0.20117081328069109</v>
      </c>
      <c r="H36" s="178">
        <v>15652.118</v>
      </c>
      <c r="I36" s="179">
        <f t="shared" si="3"/>
        <v>0.27325819753712588</v>
      </c>
      <c r="J36" s="178">
        <v>11012.9</v>
      </c>
      <c r="K36" s="178">
        <v>15350.415000000001</v>
      </c>
      <c r="L36" s="178"/>
      <c r="M36" s="155" t="s">
        <v>948</v>
      </c>
    </row>
    <row r="37" spans="1:13" x14ac:dyDescent="0.3">
      <c r="A37" s="155" t="s">
        <v>743</v>
      </c>
      <c r="B37" s="178">
        <v>6109379.6199999982</v>
      </c>
      <c r="C37" s="179">
        <f t="shared" si="0"/>
        <v>99.565489467725314</v>
      </c>
      <c r="D37" s="178">
        <v>6567357.3290000027</v>
      </c>
      <c r="E37" s="179">
        <f t="shared" si="1"/>
        <v>99.960621874055576</v>
      </c>
      <c r="F37" s="178">
        <v>5457845.907999998</v>
      </c>
      <c r="G37" s="179">
        <f t="shared" si="2"/>
        <v>95.238918465008453</v>
      </c>
      <c r="H37" s="178">
        <v>5448150.6749999989</v>
      </c>
      <c r="I37" s="179">
        <f t="shared" si="3"/>
        <v>95.115040236802159</v>
      </c>
      <c r="J37" s="178">
        <v>-651533.71200000029</v>
      </c>
      <c r="K37" s="178">
        <v>-1119206.6540000038</v>
      </c>
      <c r="L37" s="178"/>
      <c r="M37" s="155" t="s">
        <v>949</v>
      </c>
    </row>
    <row r="38" spans="1:13" x14ac:dyDescent="0.3">
      <c r="A38" s="155" t="s">
        <v>744</v>
      </c>
      <c r="B38" s="178">
        <v>1047325.715</v>
      </c>
      <c r="C38" s="179">
        <f t="shared" si="0"/>
        <v>17.068426572272884</v>
      </c>
      <c r="D38" s="178">
        <v>1048526.045</v>
      </c>
      <c r="E38" s="179">
        <f t="shared" si="1"/>
        <v>15.95943547133035</v>
      </c>
      <c r="F38" s="178">
        <v>1627122.1170000003</v>
      </c>
      <c r="G38" s="179">
        <f t="shared" si="2"/>
        <v>28.393134076290057</v>
      </c>
      <c r="H38" s="178">
        <v>1667591.8920000005</v>
      </c>
      <c r="I38" s="179">
        <f t="shared" si="3"/>
        <v>29.113194433842477</v>
      </c>
      <c r="J38" s="178">
        <v>579796.40200000035</v>
      </c>
      <c r="K38" s="178">
        <v>619065.84700000042</v>
      </c>
      <c r="L38" s="178"/>
      <c r="M38" s="155" t="s">
        <v>950</v>
      </c>
    </row>
    <row r="39" spans="1:13" x14ac:dyDescent="0.3">
      <c r="A39" s="155" t="s">
        <v>745</v>
      </c>
      <c r="B39" s="178">
        <v>44.354999999999997</v>
      </c>
      <c r="C39" s="179">
        <f t="shared" si="0"/>
        <v>7.2286018548982508E-4</v>
      </c>
      <c r="D39" s="178">
        <v>74.796999999999997</v>
      </c>
      <c r="E39" s="179">
        <f t="shared" si="1"/>
        <v>1.1384723351808548E-3</v>
      </c>
      <c r="F39" s="178">
        <v>4156.4179999999997</v>
      </c>
      <c r="G39" s="179">
        <f t="shared" si="2"/>
        <v>7.2529118938345377E-2</v>
      </c>
      <c r="H39" s="178">
        <v>2844.6779999999999</v>
      </c>
      <c r="I39" s="179">
        <f t="shared" si="3"/>
        <v>4.9663028534126574E-2</v>
      </c>
      <c r="J39" s="178">
        <v>4112.0630000000001</v>
      </c>
      <c r="K39" s="178">
        <v>2769.8809999999999</v>
      </c>
      <c r="L39" s="178"/>
      <c r="M39" s="155" t="s">
        <v>951</v>
      </c>
    </row>
    <row r="40" spans="1:13" x14ac:dyDescent="0.3">
      <c r="A40" s="155" t="s">
        <v>746</v>
      </c>
      <c r="B40" s="178">
        <v>618.85</v>
      </c>
      <c r="C40" s="179">
        <f t="shared" si="0"/>
        <v>1.008549263420986E-2</v>
      </c>
      <c r="D40" s="178">
        <v>195.75899999999999</v>
      </c>
      <c r="E40" s="179">
        <f t="shared" si="1"/>
        <v>2.9796142340290247E-3</v>
      </c>
      <c r="F40" s="178">
        <v>2626.7179999999998</v>
      </c>
      <c r="G40" s="179">
        <f t="shared" si="2"/>
        <v>4.5835992010306158E-2</v>
      </c>
      <c r="H40" s="178">
        <v>2405.1379999999999</v>
      </c>
      <c r="I40" s="179">
        <f t="shared" si="3"/>
        <v>4.1989440324181546E-2</v>
      </c>
      <c r="J40" s="178">
        <v>2007.8679999999999</v>
      </c>
      <c r="K40" s="178">
        <v>2209.3789999999999</v>
      </c>
      <c r="L40" s="178"/>
      <c r="M40" s="155" t="s">
        <v>952</v>
      </c>
    </row>
    <row r="41" spans="1:13" x14ac:dyDescent="0.3">
      <c r="A41" s="155" t="s">
        <v>747</v>
      </c>
      <c r="B41" s="178">
        <v>827.16200000000003</v>
      </c>
      <c r="C41" s="179">
        <f t="shared" si="0"/>
        <v>1.3480385001693943E-2</v>
      </c>
      <c r="D41" s="178">
        <v>1313.788</v>
      </c>
      <c r="E41" s="179">
        <f t="shared" si="1"/>
        <v>1.9996942287693158E-2</v>
      </c>
      <c r="F41" s="178">
        <v>2272.248</v>
      </c>
      <c r="G41" s="179">
        <f t="shared" si="2"/>
        <v>3.9650522505055415E-2</v>
      </c>
      <c r="H41" s="178">
        <v>1756.4010000000001</v>
      </c>
      <c r="I41" s="179">
        <f t="shared" si="3"/>
        <v>3.0663643822031333E-2</v>
      </c>
      <c r="J41" s="178">
        <v>1445.086</v>
      </c>
      <c r="K41" s="178">
        <v>442.61300000000006</v>
      </c>
      <c r="L41" s="178"/>
      <c r="M41" s="155" t="s">
        <v>953</v>
      </c>
    </row>
    <row r="42" spans="1:13" x14ac:dyDescent="0.3">
      <c r="A42" s="155" t="s">
        <v>748</v>
      </c>
      <c r="B42" s="178">
        <v>66.385000000000005</v>
      </c>
      <c r="C42" s="179">
        <f t="shared" si="0"/>
        <v>1.0818864482863724E-3</v>
      </c>
      <c r="D42" s="178">
        <v>7.3470000000000004</v>
      </c>
      <c r="E42" s="179">
        <f t="shared" si="1"/>
        <v>1.1182742953024508E-4</v>
      </c>
      <c r="F42" s="178">
        <v>3383.6590000000001</v>
      </c>
      <c r="G42" s="179">
        <f t="shared" si="2"/>
        <v>5.9044544138198519E-2</v>
      </c>
      <c r="H42" s="178">
        <v>1386.3979999999999</v>
      </c>
      <c r="I42" s="179">
        <f t="shared" si="3"/>
        <v>2.4204048202874282E-2</v>
      </c>
      <c r="J42" s="178">
        <v>3317.2739999999999</v>
      </c>
      <c r="K42" s="178">
        <v>1379.0509999999999</v>
      </c>
      <c r="L42" s="178"/>
      <c r="M42" s="155" t="s">
        <v>954</v>
      </c>
    </row>
    <row r="43" spans="1:13" x14ac:dyDescent="0.3">
      <c r="A43" s="155" t="s">
        <v>719</v>
      </c>
      <c r="B43" s="178">
        <v>132381.83199999999</v>
      </c>
      <c r="C43" s="179">
        <f t="shared" si="0"/>
        <v>2.157446863600561</v>
      </c>
      <c r="D43" s="178">
        <v>151822.29699999999</v>
      </c>
      <c r="E43" s="179">
        <f t="shared" si="1"/>
        <v>2.3108611976163655</v>
      </c>
      <c r="F43" s="178">
        <v>200907.516</v>
      </c>
      <c r="G43" s="179">
        <f t="shared" si="2"/>
        <v>3.5058180201249081</v>
      </c>
      <c r="H43" s="178">
        <v>192404.59</v>
      </c>
      <c r="I43" s="179">
        <f t="shared" si="3"/>
        <v>3.3590426203833701</v>
      </c>
      <c r="J43" s="178">
        <v>68525.684000000008</v>
      </c>
      <c r="K43" s="178">
        <v>40582.293000000005</v>
      </c>
      <c r="L43" s="178"/>
      <c r="M43" s="155" t="s">
        <v>927</v>
      </c>
    </row>
    <row r="44" spans="1:13" x14ac:dyDescent="0.3">
      <c r="A44" s="155" t="s">
        <v>749</v>
      </c>
      <c r="B44" s="178">
        <v>512.67700000000002</v>
      </c>
      <c r="C44" s="179">
        <f t="shared" si="0"/>
        <v>8.3551750944959331E-3</v>
      </c>
      <c r="D44" s="178">
        <v>6.4649999999999999</v>
      </c>
      <c r="E44" s="179">
        <f t="shared" si="1"/>
        <v>9.840265848823117E-5</v>
      </c>
      <c r="F44" s="178">
        <v>911.95399999999995</v>
      </c>
      <c r="G44" s="179">
        <f t="shared" si="2"/>
        <v>1.5913514986293446E-2</v>
      </c>
      <c r="H44" s="178">
        <v>559.91499999999996</v>
      </c>
      <c r="I44" s="179">
        <f t="shared" si="3"/>
        <v>9.775122042524842E-3</v>
      </c>
      <c r="J44" s="178">
        <v>399.27699999999993</v>
      </c>
      <c r="K44" s="178">
        <v>553.44999999999993</v>
      </c>
      <c r="L44" s="178"/>
      <c r="M44" s="155" t="s">
        <v>955</v>
      </c>
    </row>
    <row r="45" spans="1:13" x14ac:dyDescent="0.3">
      <c r="A45" s="155" t="s">
        <v>750</v>
      </c>
      <c r="B45" s="178">
        <v>305755.76199999999</v>
      </c>
      <c r="C45" s="179">
        <f t="shared" si="0"/>
        <v>4.9829481869891294</v>
      </c>
      <c r="D45" s="178">
        <v>330752.28200000001</v>
      </c>
      <c r="E45" s="179">
        <f t="shared" si="1"/>
        <v>5.034323874686641</v>
      </c>
      <c r="F45" s="178">
        <v>978760.64199999999</v>
      </c>
      <c r="G45" s="179">
        <f t="shared" si="2"/>
        <v>17.079284859171835</v>
      </c>
      <c r="H45" s="178">
        <v>913359.34400000004</v>
      </c>
      <c r="I45" s="179">
        <f t="shared" si="3"/>
        <v>15.945632919783234</v>
      </c>
      <c r="J45" s="178">
        <v>673004.88</v>
      </c>
      <c r="K45" s="178">
        <v>582607.06200000003</v>
      </c>
      <c r="L45" s="178"/>
      <c r="M45" s="155" t="s">
        <v>956</v>
      </c>
    </row>
    <row r="46" spans="1:13" x14ac:dyDescent="0.3">
      <c r="A46" s="155" t="s">
        <v>751</v>
      </c>
      <c r="B46" s="178">
        <v>1.4359999999999999</v>
      </c>
      <c r="C46" s="179">
        <f t="shared" si="0"/>
        <v>2.3402710548154413E-5</v>
      </c>
      <c r="D46" s="178">
        <v>10.401999999999999</v>
      </c>
      <c r="E46" s="179">
        <f t="shared" si="1"/>
        <v>1.5832706165422748E-4</v>
      </c>
      <c r="F46" s="178">
        <v>109033.1</v>
      </c>
      <c r="G46" s="179">
        <f t="shared" si="2"/>
        <v>1.9026177535840973</v>
      </c>
      <c r="H46" s="178">
        <v>164006.636</v>
      </c>
      <c r="I46" s="179">
        <f t="shared" si="3"/>
        <v>2.8632647503352264</v>
      </c>
      <c r="J46" s="178">
        <v>109031.664</v>
      </c>
      <c r="K46" s="178">
        <v>163996.234</v>
      </c>
      <c r="L46" s="178"/>
      <c r="M46" s="155" t="s">
        <v>957</v>
      </c>
    </row>
    <row r="47" spans="1:13" x14ac:dyDescent="0.3">
      <c r="A47" s="155" t="s">
        <v>720</v>
      </c>
      <c r="B47" s="178">
        <v>10365.492</v>
      </c>
      <c r="C47" s="179">
        <f t="shared" si="0"/>
        <v>0.16892800067215194</v>
      </c>
      <c r="D47" s="178">
        <v>6699.768</v>
      </c>
      <c r="E47" s="179">
        <f t="shared" si="1"/>
        <v>0.10197602203470682</v>
      </c>
      <c r="F47" s="178">
        <v>4182.1750000000002</v>
      </c>
      <c r="G47" s="179">
        <f t="shared" si="2"/>
        <v>7.2978576263497713E-2</v>
      </c>
      <c r="H47" s="178">
        <v>4876.1040000000003</v>
      </c>
      <c r="I47" s="179">
        <f t="shared" si="3"/>
        <v>8.5128120682681385E-2</v>
      </c>
      <c r="J47" s="178">
        <v>-6183.317</v>
      </c>
      <c r="K47" s="178">
        <v>-1823.6639999999998</v>
      </c>
      <c r="L47" s="178"/>
      <c r="M47" s="155" t="s">
        <v>928</v>
      </c>
    </row>
    <row r="48" spans="1:13" x14ac:dyDescent="0.3">
      <c r="A48" s="155" t="s">
        <v>721</v>
      </c>
      <c r="B48" s="178">
        <v>560.04399999999998</v>
      </c>
      <c r="C48" s="179">
        <f t="shared" si="0"/>
        <v>9.1271223023889902E-3</v>
      </c>
      <c r="D48" s="178">
        <v>21.72</v>
      </c>
      <c r="E48" s="179">
        <f t="shared" si="1"/>
        <v>3.3059640253122678E-4</v>
      </c>
      <c r="F48" s="178">
        <v>57.786000000000001</v>
      </c>
      <c r="G48" s="179">
        <f t="shared" si="2"/>
        <v>1.008360484188844E-3</v>
      </c>
      <c r="H48" s="178">
        <v>322.82900000000001</v>
      </c>
      <c r="I48" s="179">
        <f t="shared" si="3"/>
        <v>5.6360213137105668E-3</v>
      </c>
      <c r="J48" s="178">
        <v>-502.25799999999998</v>
      </c>
      <c r="K48" s="178">
        <v>301.10900000000004</v>
      </c>
      <c r="L48" s="178"/>
      <c r="M48" s="155" t="s">
        <v>929</v>
      </c>
    </row>
    <row r="49" spans="1:13" x14ac:dyDescent="0.3">
      <c r="A49" s="155" t="s">
        <v>752</v>
      </c>
      <c r="B49" s="178">
        <v>7718.0839999999998</v>
      </c>
      <c r="C49" s="179">
        <f t="shared" si="0"/>
        <v>0.12578278958101796</v>
      </c>
      <c r="D49" s="178">
        <v>123.873</v>
      </c>
      <c r="E49" s="179">
        <f t="shared" si="1"/>
        <v>1.8854497316183544E-3</v>
      </c>
      <c r="F49" s="178">
        <v>4333.3119999999999</v>
      </c>
      <c r="G49" s="179">
        <f t="shared" si="2"/>
        <v>7.561590327174969E-2</v>
      </c>
      <c r="H49" s="178">
        <v>2551.7060000000001</v>
      </c>
      <c r="I49" s="179">
        <f t="shared" si="3"/>
        <v>4.4548257443795744E-2</v>
      </c>
      <c r="J49" s="178">
        <v>-3384.7719999999999</v>
      </c>
      <c r="K49" s="178">
        <v>2427.8330000000001</v>
      </c>
      <c r="L49" s="178"/>
      <c r="M49" s="155" t="s">
        <v>958</v>
      </c>
    </row>
    <row r="50" spans="1:13" x14ac:dyDescent="0.3">
      <c r="A50" s="155" t="s">
        <v>753</v>
      </c>
      <c r="B50" s="178">
        <v>21.722000000000001</v>
      </c>
      <c r="C50" s="179">
        <f t="shared" si="0"/>
        <v>3.540067399213163E-4</v>
      </c>
      <c r="D50" s="178">
        <v>4.1520000000000001</v>
      </c>
      <c r="E50" s="179">
        <f t="shared" si="1"/>
        <v>6.3196881367847774E-5</v>
      </c>
      <c r="F50" s="178">
        <v>799.67200000000003</v>
      </c>
      <c r="G50" s="179">
        <f t="shared" si="2"/>
        <v>1.3954204220957694E-2</v>
      </c>
      <c r="H50" s="178">
        <v>735.90499999999997</v>
      </c>
      <c r="I50" s="179">
        <f t="shared" si="3"/>
        <v>1.2847595057650256E-2</v>
      </c>
      <c r="J50" s="178">
        <v>777.95</v>
      </c>
      <c r="K50" s="178">
        <v>731.75299999999993</v>
      </c>
      <c r="L50" s="178"/>
      <c r="M50" s="155" t="s">
        <v>959</v>
      </c>
    </row>
    <row r="51" spans="1:13" x14ac:dyDescent="0.3">
      <c r="A51" s="155" t="s">
        <v>754</v>
      </c>
      <c r="B51" s="178">
        <v>2354.2350000000001</v>
      </c>
      <c r="C51" s="179">
        <f t="shared" si="0"/>
        <v>3.8367326091458431E-2</v>
      </c>
      <c r="D51" s="178">
        <v>995.16600000000005</v>
      </c>
      <c r="E51" s="179">
        <f t="shared" si="1"/>
        <v>1.5147251359180056E-2</v>
      </c>
      <c r="F51" s="178">
        <v>7032.7659999999996</v>
      </c>
      <c r="G51" s="179">
        <f t="shared" si="2"/>
        <v>0.1227211319168456</v>
      </c>
      <c r="H51" s="178">
        <v>7474.2349999999997</v>
      </c>
      <c r="I51" s="179">
        <f t="shared" si="3"/>
        <v>0.13048687622140975</v>
      </c>
      <c r="J51" s="178">
        <v>4678.530999999999</v>
      </c>
      <c r="K51" s="178">
        <v>6479.0689999999995</v>
      </c>
      <c r="L51" s="178"/>
      <c r="M51" s="155" t="s">
        <v>960</v>
      </c>
    </row>
    <row r="52" spans="1:13" x14ac:dyDescent="0.3">
      <c r="A52" s="155" t="s">
        <v>722</v>
      </c>
      <c r="B52" s="178">
        <v>85835.565000000002</v>
      </c>
      <c r="C52" s="179">
        <f t="shared" si="0"/>
        <v>1.3988752663177535</v>
      </c>
      <c r="D52" s="178">
        <v>25204.857</v>
      </c>
      <c r="E52" s="179">
        <f t="shared" si="1"/>
        <v>0.38363881448038717</v>
      </c>
      <c r="F52" s="178">
        <v>55172.235999999997</v>
      </c>
      <c r="G52" s="179">
        <f t="shared" si="2"/>
        <v>0.96275053830929924</v>
      </c>
      <c r="H52" s="178">
        <v>71417.316000000006</v>
      </c>
      <c r="I52" s="179">
        <f t="shared" si="3"/>
        <v>1.246819570559035</v>
      </c>
      <c r="J52" s="178">
        <v>-30663.329000000005</v>
      </c>
      <c r="K52" s="178">
        <v>46212.459000000003</v>
      </c>
      <c r="L52" s="178"/>
      <c r="M52" s="155" t="s">
        <v>930</v>
      </c>
    </row>
    <row r="53" spans="1:13" x14ac:dyDescent="0.3">
      <c r="A53" s="155" t="s">
        <v>755</v>
      </c>
      <c r="B53" s="178">
        <v>18591.662</v>
      </c>
      <c r="C53" s="179">
        <f t="shared" si="0"/>
        <v>0.30299114512195091</v>
      </c>
      <c r="D53" s="178">
        <v>53524.046000000002</v>
      </c>
      <c r="E53" s="179">
        <f t="shared" si="1"/>
        <v>0.81468034330183703</v>
      </c>
      <c r="F53" s="178">
        <v>25277.292000000001</v>
      </c>
      <c r="G53" s="179">
        <f t="shared" si="2"/>
        <v>0.44108646385115419</v>
      </c>
      <c r="H53" s="178">
        <v>15728.651</v>
      </c>
      <c r="I53" s="179">
        <f t="shared" si="3"/>
        <v>0.2745943278699095</v>
      </c>
      <c r="J53" s="178">
        <v>6685.630000000001</v>
      </c>
      <c r="K53" s="178">
        <v>-37795.395000000004</v>
      </c>
      <c r="L53" s="178"/>
      <c r="M53" s="155" t="s">
        <v>961</v>
      </c>
    </row>
    <row r="54" spans="1:13" x14ac:dyDescent="0.3">
      <c r="A54" s="155" t="s">
        <v>756</v>
      </c>
      <c r="B54" s="178">
        <v>293.71300000000002</v>
      </c>
      <c r="C54" s="179">
        <f t="shared" si="0"/>
        <v>4.7866854618593855E-3</v>
      </c>
      <c r="D54" s="178">
        <v>309.02</v>
      </c>
      <c r="E54" s="179">
        <f t="shared" si="1"/>
        <v>4.7035405299355286E-3</v>
      </c>
      <c r="F54" s="178">
        <v>36.331000000000003</v>
      </c>
      <c r="G54" s="179">
        <f t="shared" si="2"/>
        <v>6.3397267073451861E-4</v>
      </c>
      <c r="H54" s="178">
        <v>113.753</v>
      </c>
      <c r="I54" s="179">
        <f t="shared" si="3"/>
        <v>1.985925466728572E-3</v>
      </c>
      <c r="J54" s="178">
        <v>-257.38200000000001</v>
      </c>
      <c r="K54" s="178">
        <v>-195.267</v>
      </c>
      <c r="L54" s="178"/>
      <c r="M54" s="155" t="s">
        <v>962</v>
      </c>
    </row>
    <row r="55" spans="1:13" x14ac:dyDescent="0.3">
      <c r="A55" s="155" t="s">
        <v>757</v>
      </c>
      <c r="B55" s="178">
        <v>378523.72700000001</v>
      </c>
      <c r="C55" s="179">
        <f t="shared" si="0"/>
        <v>6.168858787318678</v>
      </c>
      <c r="D55" s="178">
        <v>395399.92</v>
      </c>
      <c r="E55" s="179">
        <f t="shared" si="1"/>
        <v>6.0183145079712181</v>
      </c>
      <c r="F55" s="178">
        <v>175838.65400000001</v>
      </c>
      <c r="G55" s="179">
        <f t="shared" si="2"/>
        <v>3.0683686409606934</v>
      </c>
      <c r="H55" s="178">
        <v>200857.93599999999</v>
      </c>
      <c r="I55" s="179">
        <f t="shared" si="3"/>
        <v>3.5066230367281528</v>
      </c>
      <c r="J55" s="178">
        <v>-202685.073</v>
      </c>
      <c r="K55" s="178">
        <v>-194541.984</v>
      </c>
      <c r="L55" s="178"/>
      <c r="M55" s="155" t="s">
        <v>963</v>
      </c>
    </row>
    <row r="56" spans="1:13" x14ac:dyDescent="0.3">
      <c r="A56" s="155" t="s">
        <v>758</v>
      </c>
      <c r="B56" s="178">
        <v>93062.884000000005</v>
      </c>
      <c r="C56" s="179">
        <f t="shared" si="0"/>
        <v>1.5166599840031132</v>
      </c>
      <c r="D56" s="178">
        <v>59382.061999999998</v>
      </c>
      <c r="E56" s="179">
        <f t="shared" si="1"/>
        <v>0.90384420221391648</v>
      </c>
      <c r="F56" s="178">
        <v>35710.563000000002</v>
      </c>
      <c r="G56" s="179">
        <f t="shared" si="2"/>
        <v>0.62314610108566471</v>
      </c>
      <c r="H56" s="178">
        <v>66521.142000000007</v>
      </c>
      <c r="I56" s="179">
        <f t="shared" si="3"/>
        <v>1.1613410633009029</v>
      </c>
      <c r="J56" s="178">
        <v>-57352.321000000004</v>
      </c>
      <c r="K56" s="178">
        <v>7139.080000000009</v>
      </c>
      <c r="L56" s="178"/>
      <c r="M56" s="155" t="s">
        <v>964</v>
      </c>
    </row>
    <row r="57" spans="1:13" x14ac:dyDescent="0.3">
      <c r="A57" s="155" t="s">
        <v>759</v>
      </c>
      <c r="B57" s="178">
        <v>0.97699999999999998</v>
      </c>
      <c r="C57" s="179">
        <f t="shared" si="0"/>
        <v>1.5922317691885E-5</v>
      </c>
      <c r="D57" s="178" t="s">
        <v>760</v>
      </c>
      <c r="E57" s="179" t="str">
        <f t="shared" si="1"/>
        <v>x</v>
      </c>
      <c r="F57" s="178">
        <v>12</v>
      </c>
      <c r="G57" s="179">
        <f t="shared" si="2"/>
        <v>2.0939891687028222E-4</v>
      </c>
      <c r="H57" s="178" t="s">
        <v>760</v>
      </c>
      <c r="I57" s="179" t="str">
        <f t="shared" si="3"/>
        <v>x</v>
      </c>
      <c r="J57" s="178">
        <v>11.023</v>
      </c>
      <c r="K57" s="178" t="s">
        <v>760</v>
      </c>
      <c r="L57" s="178"/>
      <c r="M57" s="155" t="s">
        <v>965</v>
      </c>
    </row>
    <row r="58" spans="1:13" x14ac:dyDescent="0.3">
      <c r="A58" s="155" t="s">
        <v>761</v>
      </c>
      <c r="B58" s="178">
        <v>96.963999999999999</v>
      </c>
      <c r="C58" s="179">
        <f t="shared" si="0"/>
        <v>1.5802370651749613E-3</v>
      </c>
      <c r="D58" s="178">
        <v>79.191000000000003</v>
      </c>
      <c r="E58" s="179">
        <f t="shared" si="1"/>
        <v>1.2053526571293915E-3</v>
      </c>
      <c r="F58" s="178">
        <v>1214.8800000000001</v>
      </c>
      <c r="G58" s="179">
        <f t="shared" si="2"/>
        <v>2.1199546343947374E-2</v>
      </c>
      <c r="H58" s="178">
        <v>1617.2639999999999</v>
      </c>
      <c r="I58" s="179">
        <f t="shared" si="3"/>
        <v>2.8234558772281315E-2</v>
      </c>
      <c r="J58" s="178">
        <v>1117.9160000000002</v>
      </c>
      <c r="K58" s="178">
        <v>1538.0729999999999</v>
      </c>
      <c r="L58" s="178"/>
      <c r="M58" s="155" t="s">
        <v>966</v>
      </c>
    </row>
    <row r="59" spans="1:13" x14ac:dyDescent="0.3">
      <c r="A59" s="155" t="s">
        <v>762</v>
      </c>
      <c r="B59" s="178">
        <v>9692.1869999999999</v>
      </c>
      <c r="C59" s="179">
        <f t="shared" si="0"/>
        <v>0.15795504661530993</v>
      </c>
      <c r="D59" s="178">
        <v>22599.133000000002</v>
      </c>
      <c r="E59" s="179">
        <f t="shared" si="1"/>
        <v>0.34397753545693971</v>
      </c>
      <c r="F59" s="178">
        <v>15402.195</v>
      </c>
      <c r="G59" s="179">
        <f t="shared" si="2"/>
        <v>0.26876691253540635</v>
      </c>
      <c r="H59" s="178">
        <v>16651.951000000001</v>
      </c>
      <c r="I59" s="179">
        <f t="shared" si="3"/>
        <v>0.29071350699864013</v>
      </c>
      <c r="J59" s="178">
        <v>5710.0079999999998</v>
      </c>
      <c r="K59" s="178">
        <v>-5947.1820000000007</v>
      </c>
      <c r="L59" s="178"/>
      <c r="M59" s="155" t="s">
        <v>967</v>
      </c>
    </row>
    <row r="60" spans="1:13" x14ac:dyDescent="0.3">
      <c r="A60" s="155" t="s">
        <v>763</v>
      </c>
      <c r="B60" s="178">
        <v>1067362.8590000004</v>
      </c>
      <c r="C60" s="179">
        <f t="shared" si="0"/>
        <v>17.394974957540086</v>
      </c>
      <c r="D60" s="178">
        <v>1150458.4530000002</v>
      </c>
      <c r="E60" s="179">
        <f t="shared" si="1"/>
        <v>17.510931207340725</v>
      </c>
      <c r="F60" s="178">
        <v>1064552.294</v>
      </c>
      <c r="G60" s="179">
        <f t="shared" si="2"/>
        <v>18.576341442947854</v>
      </c>
      <c r="H60" s="178">
        <v>971983.51099999994</v>
      </c>
      <c r="I60" s="179">
        <f t="shared" si="3"/>
        <v>16.969106816832529</v>
      </c>
      <c r="J60" s="178">
        <v>-2810.5650000004098</v>
      </c>
      <c r="K60" s="178">
        <v>-178474.94200000027</v>
      </c>
      <c r="L60" s="178"/>
      <c r="M60" s="155" t="s">
        <v>763</v>
      </c>
    </row>
    <row r="61" spans="1:13" x14ac:dyDescent="0.3">
      <c r="A61" s="155" t="s">
        <v>738</v>
      </c>
      <c r="B61" s="178">
        <v>79375.433000000005</v>
      </c>
      <c r="C61" s="179">
        <f t="shared" si="0"/>
        <v>1.2935935119313537</v>
      </c>
      <c r="D61" s="178">
        <v>80752.415999999997</v>
      </c>
      <c r="E61" s="179">
        <f t="shared" si="1"/>
        <v>1.2291187028225175</v>
      </c>
      <c r="F61" s="178">
        <v>224677.87299999999</v>
      </c>
      <c r="G61" s="179">
        <f t="shared" si="2"/>
        <v>3.9206086042432351</v>
      </c>
      <c r="H61" s="178">
        <v>255993.21100000001</v>
      </c>
      <c r="I61" s="179">
        <f t="shared" si="3"/>
        <v>4.4691870722927813</v>
      </c>
      <c r="J61" s="178">
        <v>145302.44</v>
      </c>
      <c r="K61" s="178">
        <v>175240.79500000001</v>
      </c>
      <c r="L61" s="178"/>
      <c r="M61" s="155" t="s">
        <v>944</v>
      </c>
    </row>
    <row r="62" spans="1:13" x14ac:dyDescent="0.3">
      <c r="A62" s="155" t="s">
        <v>764</v>
      </c>
      <c r="B62" s="178">
        <v>0.79900000000000004</v>
      </c>
      <c r="C62" s="179">
        <f t="shared" si="0"/>
        <v>1.3021424601654163E-5</v>
      </c>
      <c r="D62" s="178" t="s">
        <v>730</v>
      </c>
      <c r="E62" s="179" t="str">
        <f t="shared" si="1"/>
        <v>x</v>
      </c>
      <c r="F62" s="178">
        <v>1796.527</v>
      </c>
      <c r="G62" s="179">
        <f t="shared" si="2"/>
        <v>3.1349233994018129E-2</v>
      </c>
      <c r="H62" s="178">
        <v>2356.299</v>
      </c>
      <c r="I62" s="179">
        <f t="shared" si="3"/>
        <v>4.1136798074134895E-2</v>
      </c>
      <c r="J62" s="178">
        <v>1795.7280000000001</v>
      </c>
      <c r="K62" s="178">
        <v>2355.9229999999998</v>
      </c>
      <c r="L62" s="178"/>
      <c r="M62" s="155" t="s">
        <v>968</v>
      </c>
    </row>
    <row r="63" spans="1:13" x14ac:dyDescent="0.3">
      <c r="A63" s="155" t="s">
        <v>765</v>
      </c>
      <c r="B63" s="178" t="s">
        <v>730</v>
      </c>
      <c r="C63" s="179" t="str">
        <f t="shared" si="0"/>
        <v>x</v>
      </c>
      <c r="D63" s="178" t="s">
        <v>730</v>
      </c>
      <c r="E63" s="179" t="str">
        <f t="shared" si="1"/>
        <v>x</v>
      </c>
      <c r="F63" s="178">
        <v>22.189</v>
      </c>
      <c r="G63" s="179">
        <f t="shared" si="2"/>
        <v>3.8719604720289103E-4</v>
      </c>
      <c r="H63" s="178">
        <v>9.5150000000000006</v>
      </c>
      <c r="I63" s="179">
        <f t="shared" si="3"/>
        <v>1.6611501073310033E-4</v>
      </c>
      <c r="J63" s="178">
        <v>22.027000000000001</v>
      </c>
      <c r="K63" s="178">
        <v>9.4580000000000002</v>
      </c>
      <c r="L63" s="178"/>
      <c r="M63" s="155" t="s">
        <v>969</v>
      </c>
    </row>
    <row r="64" spans="1:13" x14ac:dyDescent="0.3">
      <c r="A64" s="155" t="s">
        <v>766</v>
      </c>
      <c r="B64" s="178">
        <v>0.84299999999999997</v>
      </c>
      <c r="C64" s="179">
        <f t="shared" si="0"/>
        <v>1.3738499298115719E-5</v>
      </c>
      <c r="D64" s="178">
        <v>1813.259</v>
      </c>
      <c r="E64" s="179">
        <f t="shared" si="1"/>
        <v>2.7599304892144093E-2</v>
      </c>
      <c r="F64" s="178">
        <v>1921.6320000000001</v>
      </c>
      <c r="G64" s="179">
        <f t="shared" si="2"/>
        <v>3.3532304951939512E-2</v>
      </c>
      <c r="H64" s="178">
        <v>5360.5219999999999</v>
      </c>
      <c r="I64" s="179">
        <f t="shared" si="3"/>
        <v>9.3585199113507142E-2</v>
      </c>
      <c r="J64" s="178">
        <v>1920.789</v>
      </c>
      <c r="K64" s="178">
        <v>3547.2629999999999</v>
      </c>
      <c r="L64" s="178"/>
      <c r="M64" s="155" t="s">
        <v>970</v>
      </c>
    </row>
    <row r="65" spans="1:13" x14ac:dyDescent="0.3">
      <c r="A65" s="155" t="s">
        <v>767</v>
      </c>
      <c r="B65" s="178">
        <v>1.1859999999999999</v>
      </c>
      <c r="C65" s="179">
        <f t="shared" si="0"/>
        <v>1.9328422500077389E-5</v>
      </c>
      <c r="D65" s="178">
        <v>498.52100000000002</v>
      </c>
      <c r="E65" s="179">
        <f t="shared" si="1"/>
        <v>7.5879028170474086E-3</v>
      </c>
      <c r="F65" s="178">
        <v>113.726</v>
      </c>
      <c r="G65" s="179">
        <f t="shared" si="2"/>
        <v>1.9845084349991429E-3</v>
      </c>
      <c r="H65" s="178">
        <v>28.997</v>
      </c>
      <c r="I65" s="179">
        <f t="shared" si="3"/>
        <v>5.0623614989256014E-4</v>
      </c>
      <c r="J65" s="178">
        <v>112.53999999999999</v>
      </c>
      <c r="K65" s="178">
        <v>-469.524</v>
      </c>
      <c r="L65" s="178"/>
      <c r="M65" s="155" t="s">
        <v>971</v>
      </c>
    </row>
    <row r="66" spans="1:13" x14ac:dyDescent="0.3">
      <c r="A66" s="155" t="s">
        <v>768</v>
      </c>
      <c r="B66" s="178">
        <v>735.60199999999998</v>
      </c>
      <c r="C66" s="179">
        <f t="shared" si="0"/>
        <v>1.1988217746966214E-2</v>
      </c>
      <c r="D66" s="178">
        <v>2673.3470000000002</v>
      </c>
      <c r="E66" s="179">
        <f t="shared" si="1"/>
        <v>4.0690557132488377E-2</v>
      </c>
      <c r="F66" s="178">
        <v>3683.902</v>
      </c>
      <c r="G66" s="179">
        <f t="shared" si="2"/>
        <v>6.4283757388022195E-2</v>
      </c>
      <c r="H66" s="178">
        <v>2583.7109999999998</v>
      </c>
      <c r="I66" s="179">
        <f t="shared" si="3"/>
        <v>4.5107007934443437E-2</v>
      </c>
      <c r="J66" s="178">
        <v>2948.3</v>
      </c>
      <c r="K66" s="178">
        <v>-89.636000000000422</v>
      </c>
      <c r="L66" s="178"/>
      <c r="M66" s="155" t="s">
        <v>972</v>
      </c>
    </row>
    <row r="67" spans="1:13" x14ac:dyDescent="0.3">
      <c r="A67" s="155" t="s">
        <v>769</v>
      </c>
      <c r="B67" s="178">
        <v>765.82600000000002</v>
      </c>
      <c r="C67" s="179">
        <f t="shared" si="0"/>
        <v>1.2480782874826533E-2</v>
      </c>
      <c r="D67" s="178">
        <v>844.12099999999998</v>
      </c>
      <c r="E67" s="179">
        <f t="shared" si="1"/>
        <v>1.284822126616306E-2</v>
      </c>
      <c r="F67" s="178">
        <v>1717.162</v>
      </c>
      <c r="G67" s="179">
        <f t="shared" si="2"/>
        <v>2.9964321907567294E-2</v>
      </c>
      <c r="H67" s="178">
        <v>46.771999999999998</v>
      </c>
      <c r="I67" s="179">
        <f t="shared" si="3"/>
        <v>8.1655609900247697E-4</v>
      </c>
      <c r="J67" s="178">
        <v>951.33600000000001</v>
      </c>
      <c r="K67" s="178">
        <v>-797.34899999999993</v>
      </c>
      <c r="L67" s="178"/>
      <c r="M67" s="155" t="s">
        <v>973</v>
      </c>
    </row>
    <row r="68" spans="1:13" x14ac:dyDescent="0.3">
      <c r="A68" s="155" t="s">
        <v>725</v>
      </c>
      <c r="B68" s="178">
        <v>645.84799999999996</v>
      </c>
      <c r="C68" s="179">
        <f t="shared" si="0"/>
        <v>1.0525483149097792E-2</v>
      </c>
      <c r="D68" s="178">
        <v>414.61399999999998</v>
      </c>
      <c r="E68" s="179">
        <f t="shared" si="1"/>
        <v>6.3107687310811258E-3</v>
      </c>
      <c r="F68" s="178">
        <v>2876.0360000000001</v>
      </c>
      <c r="G68" s="179">
        <f t="shared" si="2"/>
        <v>5.0186568606661583E-2</v>
      </c>
      <c r="H68" s="178">
        <v>2286.6849999999999</v>
      </c>
      <c r="I68" s="179">
        <f t="shared" si="3"/>
        <v>3.9921461200023066E-2</v>
      </c>
      <c r="J68" s="178">
        <v>2230.1880000000001</v>
      </c>
      <c r="K68" s="178">
        <v>1872.0709999999999</v>
      </c>
      <c r="L68" s="178"/>
      <c r="M68" s="155" t="s">
        <v>933</v>
      </c>
    </row>
    <row r="69" spans="1:13" x14ac:dyDescent="0.3">
      <c r="A69" s="155" t="s">
        <v>770</v>
      </c>
      <c r="B69" s="178">
        <v>28540.584999999999</v>
      </c>
      <c r="C69" s="179">
        <f t="shared" si="0"/>
        <v>0.46513025740250524</v>
      </c>
      <c r="D69" s="178">
        <v>25926.79</v>
      </c>
      <c r="E69" s="179">
        <f t="shared" si="1"/>
        <v>0.39462723311153708</v>
      </c>
      <c r="F69" s="178">
        <v>13075.57</v>
      </c>
      <c r="G69" s="179">
        <f t="shared" si="2"/>
        <v>0.22816751628846299</v>
      </c>
      <c r="H69" s="178">
        <v>11159.005999999999</v>
      </c>
      <c r="I69" s="179">
        <f t="shared" si="3"/>
        <v>0.1948164373579328</v>
      </c>
      <c r="J69" s="178">
        <v>-15465.014999999999</v>
      </c>
      <c r="K69" s="178">
        <v>-14767.784000000001</v>
      </c>
      <c r="L69" s="178"/>
      <c r="M69" s="155" t="s">
        <v>974</v>
      </c>
    </row>
    <row r="70" spans="1:13" x14ac:dyDescent="0.3">
      <c r="A70" s="155" t="s">
        <v>771</v>
      </c>
      <c r="B70" s="178">
        <v>2615.634</v>
      </c>
      <c r="C70" s="179">
        <f t="shared" si="0"/>
        <v>4.2627385377375572E-2</v>
      </c>
      <c r="D70" s="178">
        <v>3338.5639999999999</v>
      </c>
      <c r="E70" s="179">
        <f t="shared" si="1"/>
        <v>5.0815711234818713E-2</v>
      </c>
      <c r="F70" s="178">
        <v>5428.8069999999998</v>
      </c>
      <c r="G70" s="179">
        <f t="shared" si="2"/>
        <v>9.4732192141483845E-2</v>
      </c>
      <c r="H70" s="178">
        <v>4877.5</v>
      </c>
      <c r="I70" s="179">
        <f t="shared" si="3"/>
        <v>8.5152492364760565E-2</v>
      </c>
      <c r="J70" s="178">
        <v>2813.1729999999998</v>
      </c>
      <c r="K70" s="178">
        <v>1538.9360000000001</v>
      </c>
      <c r="L70" s="178"/>
      <c r="M70" s="155" t="s">
        <v>975</v>
      </c>
    </row>
    <row r="71" spans="1:13" x14ac:dyDescent="0.3">
      <c r="A71" s="155" t="s">
        <v>739</v>
      </c>
      <c r="B71" s="178">
        <v>2683.57</v>
      </c>
      <c r="C71" s="179">
        <f t="shared" si="0"/>
        <v>4.3734548708712219E-2</v>
      </c>
      <c r="D71" s="178">
        <v>2158.1289999999999</v>
      </c>
      <c r="E71" s="179">
        <f t="shared" si="1"/>
        <v>3.2848512136202296E-2</v>
      </c>
      <c r="F71" s="178">
        <v>90722.342999999993</v>
      </c>
      <c r="G71" s="179">
        <f t="shared" si="2"/>
        <v>1.5830966966778524</v>
      </c>
      <c r="H71" s="178">
        <v>81649.81</v>
      </c>
      <c r="I71" s="179">
        <f t="shared" si="3"/>
        <v>1.4254607529695851</v>
      </c>
      <c r="J71" s="178">
        <v>88038.772999999986</v>
      </c>
      <c r="K71" s="178">
        <v>79491.680999999997</v>
      </c>
      <c r="L71" s="178"/>
      <c r="M71" s="155" t="s">
        <v>976</v>
      </c>
    </row>
    <row r="72" spans="1:13" x14ac:dyDescent="0.3">
      <c r="A72" s="155" t="s">
        <v>772</v>
      </c>
      <c r="B72" s="178">
        <v>0.61399999999999999</v>
      </c>
      <c r="C72" s="179">
        <f t="shared" si="0"/>
        <v>1.0006451446077165E-5</v>
      </c>
      <c r="D72" s="178">
        <v>1.8220000000000001</v>
      </c>
      <c r="E72" s="179">
        <f t="shared" si="1"/>
        <v>2.7732350157085413E-5</v>
      </c>
      <c r="F72" s="178">
        <v>87.216999999999999</v>
      </c>
      <c r="G72" s="179">
        <f t="shared" si="2"/>
        <v>1.5219287777229501E-3</v>
      </c>
      <c r="H72" s="178">
        <v>18.670000000000002</v>
      </c>
      <c r="I72" s="179">
        <f t="shared" si="3"/>
        <v>3.2594506047156944E-4</v>
      </c>
      <c r="J72" s="178">
        <v>86.602999999999994</v>
      </c>
      <c r="K72" s="178">
        <v>16.848000000000003</v>
      </c>
      <c r="L72" s="178"/>
      <c r="M72" s="155" t="s">
        <v>977</v>
      </c>
    </row>
    <row r="73" spans="1:13" x14ac:dyDescent="0.3">
      <c r="A73" s="155" t="s">
        <v>726</v>
      </c>
      <c r="B73" s="178">
        <v>327482.77600000001</v>
      </c>
      <c r="C73" s="179">
        <f t="shared" si="0"/>
        <v>5.3370366408315384</v>
      </c>
      <c r="D73" s="178">
        <v>372104.761</v>
      </c>
      <c r="E73" s="179">
        <f t="shared" si="1"/>
        <v>5.663742879896037</v>
      </c>
      <c r="F73" s="178">
        <v>103205.277</v>
      </c>
      <c r="G73" s="179">
        <f t="shared" si="2"/>
        <v>1.8009227682581206</v>
      </c>
      <c r="H73" s="178">
        <v>72525.698000000004</v>
      </c>
      <c r="I73" s="179">
        <f t="shared" si="3"/>
        <v>1.2661699528844554</v>
      </c>
      <c r="J73" s="178">
        <v>-224277.49900000001</v>
      </c>
      <c r="K73" s="178">
        <v>-299579.06299999997</v>
      </c>
      <c r="L73" s="178"/>
      <c r="M73" s="155" t="s">
        <v>934</v>
      </c>
    </row>
    <row r="74" spans="1:13" x14ac:dyDescent="0.3">
      <c r="A74" s="155" t="s">
        <v>773</v>
      </c>
      <c r="B74" s="178">
        <v>41207.421999999999</v>
      </c>
      <c r="C74" s="179">
        <f t="shared" si="0"/>
        <v>0.67156362778666456</v>
      </c>
      <c r="D74" s="178">
        <v>43538.623</v>
      </c>
      <c r="E74" s="179">
        <f t="shared" si="1"/>
        <v>0.66269392886571499</v>
      </c>
      <c r="F74" s="178">
        <v>69670.735000000001</v>
      </c>
      <c r="G74" s="179">
        <f t="shared" si="2"/>
        <v>1.2157480372130385</v>
      </c>
      <c r="H74" s="178">
        <v>56242.286</v>
      </c>
      <c r="I74" s="179">
        <f t="shared" si="3"/>
        <v>0.98189048266359413</v>
      </c>
      <c r="J74" s="178">
        <v>28463.313000000002</v>
      </c>
      <c r="K74" s="178">
        <v>12703.663</v>
      </c>
      <c r="L74" s="178"/>
      <c r="M74" s="155" t="s">
        <v>978</v>
      </c>
    </row>
    <row r="75" spans="1:13" x14ac:dyDescent="0.3">
      <c r="A75" s="155" t="s">
        <v>774</v>
      </c>
      <c r="B75" s="178" t="s">
        <v>760</v>
      </c>
      <c r="C75" s="179" t="str">
        <f t="shared" si="0"/>
        <v>x</v>
      </c>
      <c r="D75" s="178" t="s">
        <v>760</v>
      </c>
      <c r="E75" s="179" t="str">
        <f t="shared" si="1"/>
        <v>x</v>
      </c>
      <c r="F75" s="178">
        <v>6.71</v>
      </c>
      <c r="G75" s="179">
        <f t="shared" si="2"/>
        <v>1.1708889434996613E-4</v>
      </c>
      <c r="H75" s="178" t="s">
        <v>760</v>
      </c>
      <c r="I75" s="179" t="str">
        <f t="shared" si="3"/>
        <v>x</v>
      </c>
      <c r="J75" s="178">
        <v>6.71</v>
      </c>
      <c r="K75" s="178" t="s">
        <v>760</v>
      </c>
      <c r="L75" s="178"/>
      <c r="M75" s="155" t="s">
        <v>979</v>
      </c>
    </row>
    <row r="76" spans="1:13" x14ac:dyDescent="0.3">
      <c r="A76" s="155" t="s">
        <v>775</v>
      </c>
      <c r="B76" s="178">
        <v>914.39499999999998</v>
      </c>
      <c r="C76" s="179">
        <f t="shared" si="0"/>
        <v>1.4902034478885554E-2</v>
      </c>
      <c r="D76" s="178">
        <v>3550.2159999999999</v>
      </c>
      <c r="E76" s="179">
        <f t="shared" si="1"/>
        <v>5.4037230101694367E-2</v>
      </c>
      <c r="F76" s="178">
        <v>3046.2840000000001</v>
      </c>
      <c r="G76" s="179">
        <f t="shared" si="2"/>
        <v>5.315738083993924E-2</v>
      </c>
      <c r="H76" s="178">
        <v>343.08</v>
      </c>
      <c r="I76" s="179">
        <f t="shared" si="3"/>
        <v>5.989567827883558E-3</v>
      </c>
      <c r="J76" s="178">
        <v>2131.8890000000001</v>
      </c>
      <c r="K76" s="178">
        <v>-3207.136</v>
      </c>
      <c r="L76" s="178"/>
      <c r="M76" s="155" t="s">
        <v>980</v>
      </c>
    </row>
    <row r="77" spans="1:13" x14ac:dyDescent="0.3">
      <c r="A77" s="155" t="s">
        <v>727</v>
      </c>
      <c r="B77" s="178">
        <v>916.03899999999999</v>
      </c>
      <c r="C77" s="179">
        <f t="shared" si="0"/>
        <v>1.4928826997089707E-2</v>
      </c>
      <c r="D77" s="178">
        <v>48011.214</v>
      </c>
      <c r="E77" s="179">
        <f t="shared" si="1"/>
        <v>0.73077047097407322</v>
      </c>
      <c r="F77" s="178">
        <v>4876.2280000000001</v>
      </c>
      <c r="G77" s="179">
        <f t="shared" si="2"/>
        <v>8.5089738467711867E-2</v>
      </c>
      <c r="H77" s="178">
        <v>3475.6909999999998</v>
      </c>
      <c r="I77" s="179">
        <f t="shared" si="3"/>
        <v>6.0679395456641104E-2</v>
      </c>
      <c r="J77" s="178">
        <v>3960.1890000000003</v>
      </c>
      <c r="K77" s="178">
        <v>-44535.523000000001</v>
      </c>
      <c r="L77" s="178"/>
      <c r="M77" s="155" t="s">
        <v>935</v>
      </c>
    </row>
    <row r="78" spans="1:13" x14ac:dyDescent="0.3">
      <c r="A78" s="155" t="s">
        <v>776</v>
      </c>
      <c r="B78" s="178">
        <v>1956.7650000000001</v>
      </c>
      <c r="C78" s="179">
        <f t="shared" ref="C78:C141" si="4">IF(B78=0,0,IF(OR(B78="x",B78="Ə"),"x",B78/$B$12*100))</f>
        <v>3.1889697009581733E-2</v>
      </c>
      <c r="D78" s="178">
        <v>75864.445999999996</v>
      </c>
      <c r="E78" s="179">
        <f t="shared" ref="E78:E141" si="5">IF(D78=0,0,IF(OR(D78="x",D78="Ə"),"x",D78/$D$12*100))</f>
        <v>1.1547197480490108</v>
      </c>
      <c r="F78" s="178">
        <v>7498.5680000000002</v>
      </c>
      <c r="G78" s="179">
        <f t="shared" ref="G78:G141" si="6">IF(F78=0,0,IF(OR(F78="x",F78="Ə"),"x",F78/$F$12*100))</f>
        <v>0.13084933477317987</v>
      </c>
      <c r="H78" s="178">
        <v>3585.1790000000001</v>
      </c>
      <c r="I78" s="179">
        <f t="shared" ref="I78:I141" si="7">IF(H78=0,0,IF(OR(H78="x",H78="Ə"),"x",H78/$H$12*100))</f>
        <v>6.2590861593808292E-2</v>
      </c>
      <c r="J78" s="178">
        <v>5541.8029999999999</v>
      </c>
      <c r="K78" s="178">
        <v>-72279.266999999993</v>
      </c>
      <c r="L78" s="178"/>
      <c r="M78" s="155" t="s">
        <v>981</v>
      </c>
    </row>
    <row r="79" spans="1:13" x14ac:dyDescent="0.3">
      <c r="A79" s="155" t="s">
        <v>777</v>
      </c>
      <c r="B79" s="178">
        <v>281.02699999999999</v>
      </c>
      <c r="C79" s="179">
        <f t="shared" si="4"/>
        <v>4.5799397891477644E-3</v>
      </c>
      <c r="D79" s="178">
        <v>1283.144</v>
      </c>
      <c r="E79" s="179">
        <f t="shared" si="5"/>
        <v>1.9530515208541828E-2</v>
      </c>
      <c r="F79" s="178">
        <v>189.67500000000001</v>
      </c>
      <c r="G79" s="179">
        <f t="shared" si="6"/>
        <v>3.3098116297808982E-3</v>
      </c>
      <c r="H79" s="178">
        <v>298.29300000000001</v>
      </c>
      <c r="I79" s="179">
        <f t="shared" si="7"/>
        <v>5.2076663054764789E-3</v>
      </c>
      <c r="J79" s="178">
        <v>-91.351999999999975</v>
      </c>
      <c r="K79" s="178">
        <v>-984.851</v>
      </c>
      <c r="L79" s="178"/>
      <c r="M79" s="155" t="s">
        <v>982</v>
      </c>
    </row>
    <row r="80" spans="1:13" x14ac:dyDescent="0.3">
      <c r="A80" s="155" t="s">
        <v>778</v>
      </c>
      <c r="B80" s="178">
        <v>69.474999999999994</v>
      </c>
      <c r="C80" s="179">
        <f t="shared" si="4"/>
        <v>1.1322446485606042E-3</v>
      </c>
      <c r="D80" s="178">
        <v>277.09399999999999</v>
      </c>
      <c r="E80" s="179">
        <f t="shared" si="5"/>
        <v>4.2176003482038565E-3</v>
      </c>
      <c r="F80" s="178">
        <v>4846.0370000000003</v>
      </c>
      <c r="G80" s="179">
        <f t="shared" si="6"/>
        <v>8.4562908242775986E-2</v>
      </c>
      <c r="H80" s="178">
        <v>6215.5159999999996</v>
      </c>
      <c r="I80" s="179">
        <f t="shared" si="7"/>
        <v>0.10851187672640639</v>
      </c>
      <c r="J80" s="178">
        <v>4776.5619999999999</v>
      </c>
      <c r="K80" s="178">
        <v>5938.4219999999996</v>
      </c>
      <c r="L80" s="178"/>
      <c r="M80" s="155" t="s">
        <v>983</v>
      </c>
    </row>
    <row r="81" spans="1:13" x14ac:dyDescent="0.3">
      <c r="A81" s="155" t="s">
        <v>728</v>
      </c>
      <c r="B81" s="178">
        <v>4702.2479999999996</v>
      </c>
      <c r="C81" s="179">
        <f t="shared" si="4"/>
        <v>7.6633251301976305E-2</v>
      </c>
      <c r="D81" s="178">
        <v>2.3290000000000002</v>
      </c>
      <c r="E81" s="179">
        <f t="shared" si="5"/>
        <v>3.5449310381916538E-5</v>
      </c>
      <c r="F81" s="178">
        <v>1178.567</v>
      </c>
      <c r="G81" s="179">
        <f t="shared" si="6"/>
        <v>2.0565887771588159E-2</v>
      </c>
      <c r="H81" s="178">
        <v>1854</v>
      </c>
      <c r="I81" s="179">
        <f t="shared" si="7"/>
        <v>3.2367549122350812E-2</v>
      </c>
      <c r="J81" s="178">
        <v>-3523.6809999999996</v>
      </c>
      <c r="K81" s="178">
        <v>1851.671</v>
      </c>
      <c r="L81" s="178"/>
      <c r="M81" s="155" t="s">
        <v>936</v>
      </c>
    </row>
    <row r="82" spans="1:13" x14ac:dyDescent="0.3">
      <c r="A82" s="155" t="s">
        <v>740</v>
      </c>
      <c r="B82" s="178">
        <v>235.09700000000001</v>
      </c>
      <c r="C82" s="179">
        <f t="shared" si="4"/>
        <v>3.8314115889550547E-3</v>
      </c>
      <c r="D82" s="178" t="s">
        <v>730</v>
      </c>
      <c r="E82" s="179" t="str">
        <f t="shared" si="5"/>
        <v>x</v>
      </c>
      <c r="F82" s="178">
        <v>27332.417000000001</v>
      </c>
      <c r="G82" s="179">
        <f t="shared" si="6"/>
        <v>0.47694820960390738</v>
      </c>
      <c r="H82" s="178">
        <v>26949.294000000002</v>
      </c>
      <c r="I82" s="179">
        <f t="shared" si="7"/>
        <v>0.47048683784124817</v>
      </c>
      <c r="J82" s="178">
        <v>27097.32</v>
      </c>
      <c r="K82" s="178">
        <v>26949.29</v>
      </c>
      <c r="L82" s="178"/>
      <c r="M82" s="155" t="s">
        <v>946</v>
      </c>
    </row>
    <row r="83" spans="1:13" x14ac:dyDescent="0.3">
      <c r="A83" s="155" t="s">
        <v>779</v>
      </c>
      <c r="B83" s="178" t="s">
        <v>730</v>
      </c>
      <c r="C83" s="179" t="str">
        <f t="shared" si="4"/>
        <v>x</v>
      </c>
      <c r="D83" s="178" t="s">
        <v>760</v>
      </c>
      <c r="E83" s="179" t="str">
        <f t="shared" si="5"/>
        <v>x</v>
      </c>
      <c r="F83" s="178" t="s">
        <v>760</v>
      </c>
      <c r="G83" s="179" t="str">
        <f t="shared" si="6"/>
        <v>x</v>
      </c>
      <c r="H83" s="178" t="s">
        <v>760</v>
      </c>
      <c r="I83" s="179" t="str">
        <f t="shared" si="7"/>
        <v>x</v>
      </c>
      <c r="J83" s="178" t="s">
        <v>730</v>
      </c>
      <c r="K83" s="178" t="s">
        <v>760</v>
      </c>
      <c r="L83" s="178"/>
      <c r="M83" s="155" t="s">
        <v>984</v>
      </c>
    </row>
    <row r="84" spans="1:13" x14ac:dyDescent="0.3">
      <c r="A84" s="155" t="s">
        <v>780</v>
      </c>
      <c r="B84" s="178">
        <v>1271.528</v>
      </c>
      <c r="C84" s="179">
        <f t="shared" si="4"/>
        <v>2.0722285332781119E-2</v>
      </c>
      <c r="D84" s="178">
        <v>3265.4720000000002</v>
      </c>
      <c r="E84" s="179">
        <f t="shared" si="5"/>
        <v>4.9703190412819995E-2</v>
      </c>
      <c r="F84" s="178">
        <v>1837.117</v>
      </c>
      <c r="G84" s="179">
        <f t="shared" si="6"/>
        <v>3.2057525830331855E-2</v>
      </c>
      <c r="H84" s="178">
        <v>3074.2150000000001</v>
      </c>
      <c r="I84" s="179">
        <f t="shared" si="7"/>
        <v>5.3670337122528423E-2</v>
      </c>
      <c r="J84" s="178">
        <v>565.58899999999994</v>
      </c>
      <c r="K84" s="178">
        <v>-191.25700000000006</v>
      </c>
      <c r="L84" s="178"/>
      <c r="M84" s="155" t="s">
        <v>985</v>
      </c>
    </row>
    <row r="85" spans="1:13" x14ac:dyDescent="0.3">
      <c r="A85" s="155" t="s">
        <v>781</v>
      </c>
      <c r="B85" s="178" t="s">
        <v>730</v>
      </c>
      <c r="C85" s="179" t="str">
        <f t="shared" si="4"/>
        <v>x</v>
      </c>
      <c r="D85" s="178" t="s">
        <v>760</v>
      </c>
      <c r="E85" s="179" t="str">
        <f t="shared" si="5"/>
        <v>x</v>
      </c>
      <c r="F85" s="178">
        <v>11.847</v>
      </c>
      <c r="G85" s="179">
        <f t="shared" si="6"/>
        <v>2.0672908068018612E-4</v>
      </c>
      <c r="H85" s="178">
        <v>77.5</v>
      </c>
      <c r="I85" s="179">
        <f t="shared" si="7"/>
        <v>1.3530124363442223E-3</v>
      </c>
      <c r="J85" s="178">
        <v>11.642999999999999</v>
      </c>
      <c r="K85" s="178">
        <v>77.5</v>
      </c>
      <c r="L85" s="178"/>
      <c r="M85" s="155" t="s">
        <v>986</v>
      </c>
    </row>
    <row r="86" spans="1:13" x14ac:dyDescent="0.3">
      <c r="A86" s="155" t="s">
        <v>782</v>
      </c>
      <c r="B86" s="178">
        <v>59.561</v>
      </c>
      <c r="C86" s="179">
        <f t="shared" si="4"/>
        <v>9.7067468172606192E-4</v>
      </c>
      <c r="D86" s="178">
        <v>47.237000000000002</v>
      </c>
      <c r="E86" s="179">
        <f t="shared" si="5"/>
        <v>7.1898629219003499E-4</v>
      </c>
      <c r="F86" s="178">
        <v>316.21699999999998</v>
      </c>
      <c r="G86" s="179">
        <f t="shared" si="6"/>
        <v>5.5179581079975015E-3</v>
      </c>
      <c r="H86" s="178">
        <v>460.48399999999998</v>
      </c>
      <c r="I86" s="179">
        <f t="shared" si="7"/>
        <v>8.0392332740326818E-3</v>
      </c>
      <c r="J86" s="178">
        <v>256.65600000000001</v>
      </c>
      <c r="K86" s="178">
        <v>413.24699999999996</v>
      </c>
      <c r="L86" s="178"/>
      <c r="M86" s="155" t="s">
        <v>987</v>
      </c>
    </row>
    <row r="87" spans="1:13" x14ac:dyDescent="0.3">
      <c r="A87" s="155" t="s">
        <v>783</v>
      </c>
      <c r="B87" s="178" t="s">
        <v>760</v>
      </c>
      <c r="C87" s="179" t="str">
        <f t="shared" si="4"/>
        <v>x</v>
      </c>
      <c r="D87" s="178">
        <v>26.709</v>
      </c>
      <c r="E87" s="179">
        <f t="shared" si="5"/>
        <v>4.065331176430265E-4</v>
      </c>
      <c r="F87" s="178" t="s">
        <v>730</v>
      </c>
      <c r="G87" s="179" t="str">
        <f t="shared" si="6"/>
        <v>x</v>
      </c>
      <c r="H87" s="178" t="s">
        <v>760</v>
      </c>
      <c r="I87" s="179" t="str">
        <f t="shared" si="7"/>
        <v>x</v>
      </c>
      <c r="J87" s="178" t="s">
        <v>730</v>
      </c>
      <c r="K87" s="178">
        <v>-26.709</v>
      </c>
      <c r="L87" s="178"/>
      <c r="M87" s="155" t="s">
        <v>988</v>
      </c>
    </row>
    <row r="88" spans="1:13" x14ac:dyDescent="0.3">
      <c r="A88" s="155" t="s">
        <v>733</v>
      </c>
      <c r="B88" s="178">
        <v>13997.708000000001</v>
      </c>
      <c r="C88" s="179">
        <f t="shared" si="4"/>
        <v>0.22812277761948846</v>
      </c>
      <c r="D88" s="178">
        <v>29594.948</v>
      </c>
      <c r="E88" s="179">
        <f t="shared" si="5"/>
        <v>0.45045963820896523</v>
      </c>
      <c r="F88" s="178">
        <v>7790.7669999999998</v>
      </c>
      <c r="G88" s="179">
        <f t="shared" si="6"/>
        <v>0.1359481809490615</v>
      </c>
      <c r="H88" s="178">
        <v>11470.835999999999</v>
      </c>
      <c r="I88" s="179">
        <f t="shared" si="7"/>
        <v>0.20026043565503243</v>
      </c>
      <c r="J88" s="178">
        <v>-6206.9410000000007</v>
      </c>
      <c r="K88" s="178">
        <v>-18124.112000000001</v>
      </c>
      <c r="L88" s="178"/>
      <c r="M88" s="155" t="s">
        <v>940</v>
      </c>
    </row>
    <row r="89" spans="1:13" x14ac:dyDescent="0.3">
      <c r="A89" s="155" t="s">
        <v>784</v>
      </c>
      <c r="B89" s="178">
        <v>123942.32</v>
      </c>
      <c r="C89" s="179">
        <f t="shared" si="4"/>
        <v>2.0199068521077503</v>
      </c>
      <c r="D89" s="178">
        <v>128719.91800000001</v>
      </c>
      <c r="E89" s="179">
        <f t="shared" si="5"/>
        <v>1.959223840926082</v>
      </c>
      <c r="F89" s="178">
        <v>277669.674</v>
      </c>
      <c r="G89" s="179">
        <f t="shared" si="6"/>
        <v>4.8453107486103635</v>
      </c>
      <c r="H89" s="178">
        <v>237839.21400000001</v>
      </c>
      <c r="I89" s="179">
        <f t="shared" si="7"/>
        <v>4.1522505082881915</v>
      </c>
      <c r="J89" s="178">
        <v>153727.35399999999</v>
      </c>
      <c r="K89" s="178">
        <v>109119.296</v>
      </c>
      <c r="L89" s="178"/>
      <c r="M89" s="155" t="s">
        <v>989</v>
      </c>
    </row>
    <row r="90" spans="1:13" x14ac:dyDescent="0.3">
      <c r="A90" s="155" t="s">
        <v>785</v>
      </c>
      <c r="B90" s="178">
        <v>805.94299999999998</v>
      </c>
      <c r="C90" s="179">
        <f t="shared" si="4"/>
        <v>1.3134575729325358E-2</v>
      </c>
      <c r="D90" s="178">
        <v>2051.6060000000002</v>
      </c>
      <c r="E90" s="179">
        <f t="shared" si="5"/>
        <v>3.1227143785058937E-2</v>
      </c>
      <c r="F90" s="178">
        <v>758.77099999999996</v>
      </c>
      <c r="G90" s="179">
        <f t="shared" si="6"/>
        <v>1.3240485462715073E-2</v>
      </c>
      <c r="H90" s="178">
        <v>495.06799999999998</v>
      </c>
      <c r="I90" s="179">
        <f t="shared" si="7"/>
        <v>8.6430085269169222E-3</v>
      </c>
      <c r="J90" s="178">
        <v>-47.172000000000025</v>
      </c>
      <c r="K90" s="178">
        <v>-1556.5380000000002</v>
      </c>
      <c r="L90" s="178"/>
      <c r="M90" s="155" t="s">
        <v>990</v>
      </c>
    </row>
    <row r="91" spans="1:13" x14ac:dyDescent="0.3">
      <c r="A91" s="155" t="s">
        <v>786</v>
      </c>
      <c r="B91" s="178" t="s">
        <v>730</v>
      </c>
      <c r="C91" s="179" t="str">
        <f t="shared" si="4"/>
        <v>x</v>
      </c>
      <c r="D91" s="178">
        <v>114.63</v>
      </c>
      <c r="E91" s="179">
        <f t="shared" si="5"/>
        <v>1.7447636105964331E-3</v>
      </c>
      <c r="F91" s="178">
        <v>1187.1410000000001</v>
      </c>
      <c r="G91" s="179">
        <f t="shared" si="6"/>
        <v>2.0715503297691975E-2</v>
      </c>
      <c r="H91" s="178">
        <v>1170.1389999999999</v>
      </c>
      <c r="I91" s="179">
        <f t="shared" si="7"/>
        <v>2.0428549925824411E-2</v>
      </c>
      <c r="J91" s="178">
        <v>1186.9770000000001</v>
      </c>
      <c r="K91" s="178">
        <v>1055.509</v>
      </c>
      <c r="L91" s="178"/>
      <c r="M91" s="155" t="s">
        <v>991</v>
      </c>
    </row>
    <row r="92" spans="1:13" x14ac:dyDescent="0.3">
      <c r="A92" s="155" t="s">
        <v>787</v>
      </c>
      <c r="B92" s="178">
        <v>6607.2120000000004</v>
      </c>
      <c r="C92" s="179">
        <f t="shared" si="4"/>
        <v>0.10767873953084431</v>
      </c>
      <c r="D92" s="178">
        <v>13355.129000000001</v>
      </c>
      <c r="E92" s="179">
        <f t="shared" si="5"/>
        <v>0.2032761327228573</v>
      </c>
      <c r="F92" s="178">
        <v>2383.3110000000001</v>
      </c>
      <c r="G92" s="179">
        <f t="shared" si="6"/>
        <v>4.1588561830419098E-2</v>
      </c>
      <c r="H92" s="178">
        <v>2666.6909999999998</v>
      </c>
      <c r="I92" s="179">
        <f t="shared" si="7"/>
        <v>4.6555691443705936E-2</v>
      </c>
      <c r="J92" s="178">
        <v>-4223.9009999999998</v>
      </c>
      <c r="K92" s="178">
        <v>-10688.438000000002</v>
      </c>
      <c r="L92" s="178"/>
      <c r="M92" s="155" t="s">
        <v>992</v>
      </c>
    </row>
    <row r="93" spans="1:13" x14ac:dyDescent="0.3">
      <c r="A93" s="155" t="s">
        <v>788</v>
      </c>
      <c r="B93" s="178">
        <v>548.90599999999995</v>
      </c>
      <c r="C93" s="179">
        <f t="shared" si="4"/>
        <v>8.9456046212710617E-3</v>
      </c>
      <c r="D93" s="178">
        <v>3219.239</v>
      </c>
      <c r="E93" s="179">
        <f t="shared" si="5"/>
        <v>4.8999485832791158E-2</v>
      </c>
      <c r="F93" s="178">
        <v>4028.9650000000001</v>
      </c>
      <c r="G93" s="179">
        <f t="shared" si="6"/>
        <v>7.0305075592356381E-2</v>
      </c>
      <c r="H93" s="178">
        <v>2848.5320000000002</v>
      </c>
      <c r="I93" s="179">
        <f t="shared" si="7"/>
        <v>4.9730312533219093E-2</v>
      </c>
      <c r="J93" s="178">
        <v>3480.0590000000002</v>
      </c>
      <c r="K93" s="178">
        <v>-370.70699999999988</v>
      </c>
      <c r="L93" s="178"/>
      <c r="M93" s="155" t="s">
        <v>993</v>
      </c>
    </row>
    <row r="94" spans="1:13" x14ac:dyDescent="0.3">
      <c r="A94" s="155" t="s">
        <v>789</v>
      </c>
      <c r="B94" s="178">
        <v>4105.7479999999996</v>
      </c>
      <c r="C94" s="179">
        <f t="shared" si="4"/>
        <v>6.6912000019264548E-2</v>
      </c>
      <c r="D94" s="178">
        <v>12091.137000000001</v>
      </c>
      <c r="E94" s="179">
        <f t="shared" si="5"/>
        <v>0.18403712682837062</v>
      </c>
      <c r="F94" s="178">
        <v>283.88299999999998</v>
      </c>
      <c r="G94" s="179">
        <f t="shared" si="6"/>
        <v>4.9537327264905272E-3</v>
      </c>
      <c r="H94" s="178">
        <v>205.91800000000001</v>
      </c>
      <c r="I94" s="179">
        <f t="shared" si="7"/>
        <v>3.5949627724790913E-3</v>
      </c>
      <c r="J94" s="178">
        <v>-3821.8649999999998</v>
      </c>
      <c r="K94" s="178">
        <v>-11885.219000000001</v>
      </c>
      <c r="L94" s="178"/>
      <c r="M94" s="155" t="s">
        <v>994</v>
      </c>
    </row>
    <row r="95" spans="1:13" x14ac:dyDescent="0.3">
      <c r="A95" s="155" t="s">
        <v>741</v>
      </c>
      <c r="B95" s="178">
        <v>4083.6379999999999</v>
      </c>
      <c r="C95" s="179">
        <f t="shared" si="4"/>
        <v>6.6551669984292613E-2</v>
      </c>
      <c r="D95" s="178">
        <v>7152.51</v>
      </c>
      <c r="E95" s="179">
        <f t="shared" si="5"/>
        <v>0.10886713052802141</v>
      </c>
      <c r="F95" s="178">
        <v>51310.705000000002</v>
      </c>
      <c r="G95" s="179">
        <f t="shared" si="6"/>
        <v>0.89536717090421447</v>
      </c>
      <c r="H95" s="178">
        <v>33901.678999999996</v>
      </c>
      <c r="I95" s="179">
        <f t="shared" si="7"/>
        <v>0.59186313935419033</v>
      </c>
      <c r="J95" s="178">
        <v>47227.067000000003</v>
      </c>
      <c r="K95" s="178">
        <v>26749.168999999994</v>
      </c>
      <c r="L95" s="178"/>
      <c r="M95" s="155" t="s">
        <v>947</v>
      </c>
    </row>
    <row r="96" spans="1:13" x14ac:dyDescent="0.3">
      <c r="A96" s="155" t="s">
        <v>790</v>
      </c>
      <c r="B96" s="178">
        <v>3883.0659999999998</v>
      </c>
      <c r="C96" s="179">
        <f t="shared" si="4"/>
        <v>6.3282917574776984E-2</v>
      </c>
      <c r="D96" s="178">
        <v>3444.145</v>
      </c>
      <c r="E96" s="179">
        <f t="shared" si="5"/>
        <v>5.2422741565189314E-2</v>
      </c>
      <c r="F96" s="178">
        <v>1032.3420000000001</v>
      </c>
      <c r="G96" s="179">
        <f t="shared" si="6"/>
        <v>1.8014274719975076E-2</v>
      </c>
      <c r="H96" s="178">
        <v>721.02200000000005</v>
      </c>
      <c r="I96" s="179">
        <f t="shared" si="7"/>
        <v>1.2587764295197212E-2</v>
      </c>
      <c r="J96" s="178">
        <v>-2850.7239999999997</v>
      </c>
      <c r="K96" s="178">
        <v>-2723.123</v>
      </c>
      <c r="L96" s="178"/>
      <c r="M96" s="155" t="s">
        <v>995</v>
      </c>
    </row>
    <row r="97" spans="1:14" x14ac:dyDescent="0.3">
      <c r="A97" s="155" t="s">
        <v>791</v>
      </c>
      <c r="B97" s="178" t="s">
        <v>730</v>
      </c>
      <c r="C97" s="179" t="str">
        <f t="shared" si="4"/>
        <v>x</v>
      </c>
      <c r="D97" s="178">
        <v>2.577</v>
      </c>
      <c r="E97" s="179">
        <f t="shared" si="5"/>
        <v>3.9224075935680083E-5</v>
      </c>
      <c r="F97" s="178">
        <v>178.56299999999999</v>
      </c>
      <c r="G97" s="179">
        <f t="shared" si="6"/>
        <v>3.1159082327590162E-3</v>
      </c>
      <c r="H97" s="178">
        <v>564.18100000000004</v>
      </c>
      <c r="I97" s="179">
        <f t="shared" si="7"/>
        <v>9.8495988303112219E-3</v>
      </c>
      <c r="J97" s="178">
        <v>178.464</v>
      </c>
      <c r="K97" s="178">
        <v>561.60400000000004</v>
      </c>
      <c r="L97" s="178"/>
      <c r="M97" s="155" t="s">
        <v>996</v>
      </c>
    </row>
    <row r="98" spans="1:14" x14ac:dyDescent="0.3">
      <c r="A98" s="155" t="s">
        <v>734</v>
      </c>
      <c r="B98" s="178">
        <v>355682.83299999998</v>
      </c>
      <c r="C98" s="179">
        <f t="shared" si="4"/>
        <v>5.7966172615923011</v>
      </c>
      <c r="D98" s="178">
        <v>213399.554</v>
      </c>
      <c r="E98" s="179">
        <f t="shared" si="5"/>
        <v>3.2481180872084838</v>
      </c>
      <c r="F98" s="178">
        <v>7303.7579999999998</v>
      </c>
      <c r="G98" s="179">
        <f t="shared" si="6"/>
        <v>0.12744991785688822</v>
      </c>
      <c r="H98" s="178">
        <v>8109.3230000000003</v>
      </c>
      <c r="I98" s="179">
        <f t="shared" si="7"/>
        <v>0.14157438541073855</v>
      </c>
      <c r="J98" s="178">
        <v>-348379.07500000001</v>
      </c>
      <c r="K98" s="178">
        <v>-205290.231</v>
      </c>
      <c r="L98" s="178"/>
      <c r="M98" s="155" t="s">
        <v>941</v>
      </c>
    </row>
    <row r="99" spans="1:14" x14ac:dyDescent="0.3">
      <c r="A99" s="155" t="s">
        <v>792</v>
      </c>
      <c r="B99" s="178">
        <v>82.858999999999995</v>
      </c>
      <c r="C99" s="179">
        <f t="shared" si="4"/>
        <v>1.3503657335024557E-3</v>
      </c>
      <c r="D99" s="178">
        <v>0.90800000000000003</v>
      </c>
      <c r="E99" s="179">
        <f t="shared" si="5"/>
        <v>1.3820512592005244E-5</v>
      </c>
      <c r="F99" s="178">
        <v>6236.8329999999996</v>
      </c>
      <c r="G99" s="179">
        <f t="shared" si="6"/>
        <v>0.10883217290840272</v>
      </c>
      <c r="H99" s="178">
        <v>2907.6379999999999</v>
      </c>
      <c r="I99" s="179">
        <f t="shared" si="7"/>
        <v>5.0762198379187627E-2</v>
      </c>
      <c r="J99" s="178">
        <v>6153.9739999999993</v>
      </c>
      <c r="K99" s="178">
        <v>2906.73</v>
      </c>
      <c r="L99" s="178"/>
      <c r="M99" s="155" t="s">
        <v>997</v>
      </c>
    </row>
    <row r="100" spans="1:14" x14ac:dyDescent="0.3">
      <c r="A100" s="155" t="s">
        <v>793</v>
      </c>
      <c r="B100" s="178">
        <v>190.08</v>
      </c>
      <c r="C100" s="179">
        <f t="shared" si="4"/>
        <v>3.0977626887139214E-3</v>
      </c>
      <c r="D100" s="178">
        <v>2552.672</v>
      </c>
      <c r="E100" s="179">
        <f t="shared" si="5"/>
        <v>3.8853783611518956E-2</v>
      </c>
      <c r="F100" s="178">
        <v>590.23900000000003</v>
      </c>
      <c r="G100" s="179">
        <f t="shared" si="6"/>
        <v>1.0299617274549876E-2</v>
      </c>
      <c r="H100" s="178">
        <v>1144.2739999999999</v>
      </c>
      <c r="I100" s="179">
        <f t="shared" si="7"/>
        <v>1.9976992936585138E-2</v>
      </c>
      <c r="J100" s="178">
        <v>400.15899999999999</v>
      </c>
      <c r="K100" s="178">
        <v>-1408.3980000000001</v>
      </c>
      <c r="L100" s="178"/>
      <c r="M100" s="155" t="s">
        <v>998</v>
      </c>
    </row>
    <row r="101" spans="1:14" x14ac:dyDescent="0.3">
      <c r="A101" s="155" t="s">
        <v>794</v>
      </c>
      <c r="B101" s="178" t="s">
        <v>760</v>
      </c>
      <c r="C101" s="179" t="str">
        <f t="shared" si="4"/>
        <v>x</v>
      </c>
      <c r="D101" s="178" t="s">
        <v>760</v>
      </c>
      <c r="E101" s="179" t="str">
        <f t="shared" si="5"/>
        <v>x</v>
      </c>
      <c r="F101" s="178">
        <v>501.755</v>
      </c>
      <c r="G101" s="179">
        <f t="shared" si="6"/>
        <v>8.7555794611873707E-3</v>
      </c>
      <c r="H101" s="178">
        <v>681.58600000000001</v>
      </c>
      <c r="I101" s="179">
        <f t="shared" si="7"/>
        <v>1.1899281734685329E-2</v>
      </c>
      <c r="J101" s="178">
        <v>501.755</v>
      </c>
      <c r="K101" s="178">
        <v>681.58600000000001</v>
      </c>
      <c r="L101" s="178"/>
      <c r="M101" s="155" t="s">
        <v>999</v>
      </c>
    </row>
    <row r="102" spans="1:14" x14ac:dyDescent="0.3">
      <c r="A102" s="155" t="s">
        <v>795</v>
      </c>
      <c r="B102" s="178" t="s">
        <v>760</v>
      </c>
      <c r="C102" s="179" t="str">
        <f t="shared" si="4"/>
        <v>x</v>
      </c>
      <c r="D102" s="178" t="s">
        <v>760</v>
      </c>
      <c r="E102" s="179" t="str">
        <f t="shared" si="5"/>
        <v>x</v>
      </c>
      <c r="F102" s="178" t="s">
        <v>730</v>
      </c>
      <c r="G102" s="179" t="str">
        <f t="shared" si="6"/>
        <v>x</v>
      </c>
      <c r="H102" s="178" t="s">
        <v>760</v>
      </c>
      <c r="I102" s="179" t="str">
        <f t="shared" si="7"/>
        <v>x</v>
      </c>
      <c r="J102" s="178" t="s">
        <v>730</v>
      </c>
      <c r="K102" s="178" t="s">
        <v>760</v>
      </c>
      <c r="L102" s="178"/>
      <c r="M102" s="155" t="s">
        <v>1000</v>
      </c>
    </row>
    <row r="103" spans="1:14" x14ac:dyDescent="0.3">
      <c r="A103" s="155" t="s">
        <v>796</v>
      </c>
      <c r="B103" s="178">
        <v>54.244</v>
      </c>
      <c r="C103" s="179">
        <f t="shared" si="4"/>
        <v>8.8402272351955984E-4</v>
      </c>
      <c r="D103" s="178">
        <v>214.256</v>
      </c>
      <c r="E103" s="179">
        <f t="shared" si="5"/>
        <v>3.2611539051901717E-3</v>
      </c>
      <c r="F103" s="178">
        <v>563.45600000000002</v>
      </c>
      <c r="G103" s="179">
        <f t="shared" si="6"/>
        <v>9.832256342005144E-3</v>
      </c>
      <c r="H103" s="178">
        <v>73.093000000000004</v>
      </c>
      <c r="I103" s="179">
        <f t="shared" si="7"/>
        <v>1.2760740388349451E-3</v>
      </c>
      <c r="J103" s="178">
        <v>509.21199999999999</v>
      </c>
      <c r="K103" s="178">
        <v>-141.16300000000001</v>
      </c>
      <c r="L103" s="178"/>
      <c r="M103" s="155" t="s">
        <v>1001</v>
      </c>
      <c r="N103" s="65"/>
    </row>
    <row r="104" spans="1:14" x14ac:dyDescent="0.3">
      <c r="A104" s="155" t="s">
        <v>797</v>
      </c>
      <c r="B104" s="178">
        <v>3885.6030000000001</v>
      </c>
      <c r="C104" s="179">
        <f t="shared" si="4"/>
        <v>6.3324263449888882E-2</v>
      </c>
      <c r="D104" s="178">
        <v>3661.1480000000001</v>
      </c>
      <c r="E104" s="179">
        <f t="shared" si="5"/>
        <v>5.5725707087218967E-2</v>
      </c>
      <c r="F104" s="178">
        <v>18255.990000000002</v>
      </c>
      <c r="G104" s="179">
        <f t="shared" si="6"/>
        <v>0.31856537769955867</v>
      </c>
      <c r="H104" s="178">
        <v>7709.6260000000002</v>
      </c>
      <c r="I104" s="179">
        <f t="shared" si="7"/>
        <v>0.13459638525887435</v>
      </c>
      <c r="J104" s="178">
        <v>14370.387000000002</v>
      </c>
      <c r="K104" s="178">
        <v>4048.4780000000001</v>
      </c>
      <c r="L104" s="178"/>
      <c r="M104" s="155" t="s">
        <v>1002</v>
      </c>
    </row>
    <row r="105" spans="1:14" x14ac:dyDescent="0.3">
      <c r="A105" s="155" t="s">
        <v>798</v>
      </c>
      <c r="B105" s="178" t="s">
        <v>730</v>
      </c>
      <c r="C105" s="179" t="str">
        <f t="shared" si="4"/>
        <v>x</v>
      </c>
      <c r="D105" s="178" t="s">
        <v>730</v>
      </c>
      <c r="E105" s="179" t="str">
        <f t="shared" si="5"/>
        <v>x</v>
      </c>
      <c r="F105" s="178">
        <v>109.209</v>
      </c>
      <c r="G105" s="179">
        <f t="shared" si="6"/>
        <v>1.9056871927072209E-3</v>
      </c>
      <c r="H105" s="178">
        <v>131.81399999999999</v>
      </c>
      <c r="I105" s="179">
        <f t="shared" si="7"/>
        <v>2.3012384681842233E-3</v>
      </c>
      <c r="J105" s="178">
        <v>109.176</v>
      </c>
      <c r="K105" s="178">
        <v>131.79999999999998</v>
      </c>
      <c r="L105" s="178"/>
      <c r="M105" s="155" t="s">
        <v>1003</v>
      </c>
    </row>
    <row r="106" spans="1:14" x14ac:dyDescent="0.3">
      <c r="A106" s="155" t="s">
        <v>799</v>
      </c>
      <c r="B106" s="178" t="s">
        <v>760</v>
      </c>
      <c r="C106" s="179" t="str">
        <f t="shared" si="4"/>
        <v>x</v>
      </c>
      <c r="D106" s="178" t="s">
        <v>760</v>
      </c>
      <c r="E106" s="179" t="str">
        <f t="shared" si="5"/>
        <v>x</v>
      </c>
      <c r="F106" s="178" t="s">
        <v>760</v>
      </c>
      <c r="G106" s="179" t="str">
        <f t="shared" si="6"/>
        <v>x</v>
      </c>
      <c r="H106" s="178" t="s">
        <v>730</v>
      </c>
      <c r="I106" s="179" t="str">
        <f t="shared" si="7"/>
        <v>x</v>
      </c>
      <c r="J106" s="178" t="s">
        <v>760</v>
      </c>
      <c r="K106" s="178" t="s">
        <v>730</v>
      </c>
      <c r="L106" s="178"/>
      <c r="M106" s="155" t="s">
        <v>1004</v>
      </c>
    </row>
    <row r="107" spans="1:14" x14ac:dyDescent="0.3">
      <c r="A107" s="155" t="s">
        <v>742</v>
      </c>
      <c r="B107" s="178">
        <v>515.57299999999998</v>
      </c>
      <c r="C107" s="179">
        <f t="shared" si="4"/>
        <v>8.4023716472448572E-3</v>
      </c>
      <c r="D107" s="178">
        <v>301.70299999999997</v>
      </c>
      <c r="E107" s="179">
        <f t="shared" si="5"/>
        <v>4.5921697252706587E-3</v>
      </c>
      <c r="F107" s="178">
        <v>11528.473</v>
      </c>
      <c r="G107" s="179">
        <f t="shared" si="6"/>
        <v>0.20117081328069109</v>
      </c>
      <c r="H107" s="178">
        <v>15652.118</v>
      </c>
      <c r="I107" s="179">
        <f t="shared" si="7"/>
        <v>0.27325819753712588</v>
      </c>
      <c r="J107" s="178">
        <v>11012.9</v>
      </c>
      <c r="K107" s="178">
        <v>15350.415000000001</v>
      </c>
      <c r="L107" s="178"/>
      <c r="M107" s="155" t="s">
        <v>948</v>
      </c>
    </row>
    <row r="108" spans="1:14" x14ac:dyDescent="0.3">
      <c r="A108" s="155" t="s">
        <v>800</v>
      </c>
      <c r="B108" s="178">
        <v>788.346</v>
      </c>
      <c r="C108" s="179">
        <f t="shared" si="4"/>
        <v>1.2847794742197311E-2</v>
      </c>
      <c r="D108" s="178">
        <v>34.847999999999999</v>
      </c>
      <c r="E108" s="179">
        <f t="shared" si="5"/>
        <v>5.304154436191616E-4</v>
      </c>
      <c r="F108" s="178">
        <v>483.71800000000002</v>
      </c>
      <c r="G108" s="179">
        <f t="shared" si="6"/>
        <v>8.4408354392215973E-3</v>
      </c>
      <c r="H108" s="178">
        <v>130.54499999999999</v>
      </c>
      <c r="I108" s="179">
        <f t="shared" si="7"/>
        <v>2.279083980678148E-3</v>
      </c>
      <c r="J108" s="178">
        <v>-304.62799999999999</v>
      </c>
      <c r="K108" s="178">
        <v>95.696999999999989</v>
      </c>
      <c r="L108" s="178"/>
      <c r="M108" s="155" t="s">
        <v>1005</v>
      </c>
    </row>
    <row r="109" spans="1:14" x14ac:dyDescent="0.3">
      <c r="A109" s="155" t="s">
        <v>801</v>
      </c>
      <c r="B109" s="178" t="s">
        <v>730</v>
      </c>
      <c r="C109" s="179" t="str">
        <f t="shared" si="4"/>
        <v>x</v>
      </c>
      <c r="D109" s="178" t="s">
        <v>760</v>
      </c>
      <c r="E109" s="179" t="str">
        <f t="shared" si="5"/>
        <v>x</v>
      </c>
      <c r="F109" s="178">
        <v>66.709000000000003</v>
      </c>
      <c r="G109" s="179">
        <f t="shared" si="6"/>
        <v>1.1640660287916382E-3</v>
      </c>
      <c r="H109" s="178">
        <v>48.536000000000001</v>
      </c>
      <c r="I109" s="179">
        <f t="shared" si="7"/>
        <v>8.4735240787616991E-4</v>
      </c>
      <c r="J109" s="178">
        <v>66.597999999999999</v>
      </c>
      <c r="K109" s="178">
        <v>48.536000000000001</v>
      </c>
      <c r="L109" s="178"/>
      <c r="M109" s="155" t="s">
        <v>1006</v>
      </c>
    </row>
    <row r="110" spans="1:14" x14ac:dyDescent="0.3">
      <c r="A110" s="155" t="s">
        <v>802</v>
      </c>
      <c r="B110" s="178">
        <v>148.47900000000001</v>
      </c>
      <c r="C110" s="179">
        <f t="shared" si="4"/>
        <v>2.4197848603617128E-3</v>
      </c>
      <c r="D110" s="178">
        <v>6.2510000000000003</v>
      </c>
      <c r="E110" s="179">
        <f t="shared" si="5"/>
        <v>9.5145401115225546E-5</v>
      </c>
      <c r="F110" s="178">
        <v>1495.6289999999999</v>
      </c>
      <c r="G110" s="179">
        <f t="shared" si="6"/>
        <v>2.6098591053315277E-2</v>
      </c>
      <c r="H110" s="178">
        <v>1932.74</v>
      </c>
      <c r="I110" s="179">
        <f t="shared" si="7"/>
        <v>3.3742209757676542E-2</v>
      </c>
      <c r="J110" s="178">
        <v>1347.1499999999999</v>
      </c>
      <c r="K110" s="178">
        <v>1926.489</v>
      </c>
      <c r="L110" s="178"/>
      <c r="M110" s="155" t="s">
        <v>1007</v>
      </c>
    </row>
    <row r="111" spans="1:14" x14ac:dyDescent="0.3">
      <c r="A111" s="155" t="s">
        <v>803</v>
      </c>
      <c r="B111" s="178">
        <v>15088.181</v>
      </c>
      <c r="C111" s="179">
        <f t="shared" si="4"/>
        <v>0.24589438206209122</v>
      </c>
      <c r="D111" s="178">
        <v>15420.455</v>
      </c>
      <c r="E111" s="179">
        <f t="shared" si="5"/>
        <v>0.23471210627968087</v>
      </c>
      <c r="F111" s="178">
        <v>34225.629999999997</v>
      </c>
      <c r="G111" s="179">
        <f t="shared" si="6"/>
        <v>0.59723415426691973</v>
      </c>
      <c r="H111" s="178">
        <v>40874.245000000003</v>
      </c>
      <c r="I111" s="179">
        <f t="shared" si="7"/>
        <v>0.71359176530555679</v>
      </c>
      <c r="J111" s="178">
        <v>19137.448999999997</v>
      </c>
      <c r="K111" s="178">
        <v>25453.79</v>
      </c>
      <c r="L111" s="178"/>
      <c r="M111" s="155" t="s">
        <v>1008</v>
      </c>
    </row>
    <row r="112" spans="1:14" x14ac:dyDescent="0.3">
      <c r="A112" s="155" t="s">
        <v>804</v>
      </c>
      <c r="B112" s="178">
        <v>4601.384</v>
      </c>
      <c r="C112" s="179">
        <f t="shared" si="4"/>
        <v>7.4989455343251354E-2</v>
      </c>
      <c r="D112" s="178">
        <v>8955.9210000000003</v>
      </c>
      <c r="E112" s="179">
        <f t="shared" si="5"/>
        <v>0.13631654069769183</v>
      </c>
      <c r="F112" s="178">
        <v>431.63600000000002</v>
      </c>
      <c r="G112" s="179">
        <f t="shared" si="6"/>
        <v>7.5320092401850941E-3</v>
      </c>
      <c r="H112" s="178">
        <v>528.67399999999998</v>
      </c>
      <c r="I112" s="179">
        <f t="shared" si="7"/>
        <v>9.2297096357657465E-3</v>
      </c>
      <c r="J112" s="178">
        <v>-4169.7479999999996</v>
      </c>
      <c r="K112" s="178">
        <v>-8427.2469999999994</v>
      </c>
      <c r="L112" s="178"/>
      <c r="M112" s="155" t="s">
        <v>1009</v>
      </c>
    </row>
    <row r="113" spans="1:13" x14ac:dyDescent="0.3">
      <c r="A113" s="155" t="s">
        <v>805</v>
      </c>
      <c r="B113" s="178">
        <v>5442.4189999999999</v>
      </c>
      <c r="C113" s="179">
        <f t="shared" si="4"/>
        <v>8.8695930737309178E-2</v>
      </c>
      <c r="D113" s="178">
        <v>11446.544</v>
      </c>
      <c r="E113" s="179">
        <f t="shared" si="5"/>
        <v>0.17422588710015646</v>
      </c>
      <c r="F113" s="178">
        <v>844.99300000000005</v>
      </c>
      <c r="G113" s="179">
        <f t="shared" si="6"/>
        <v>1.4745051580247531E-2</v>
      </c>
      <c r="H113" s="178">
        <v>3550.5889999999999</v>
      </c>
      <c r="I113" s="179">
        <f t="shared" si="7"/>
        <v>6.198698159157414E-2</v>
      </c>
      <c r="J113" s="178">
        <v>-4597.4259999999995</v>
      </c>
      <c r="K113" s="178">
        <v>-7895.9549999999999</v>
      </c>
      <c r="L113" s="178"/>
      <c r="M113" s="155" t="s">
        <v>1010</v>
      </c>
    </row>
    <row r="114" spans="1:13" x14ac:dyDescent="0.3">
      <c r="A114" s="155" t="s">
        <v>806</v>
      </c>
      <c r="B114" s="178" t="s">
        <v>760</v>
      </c>
      <c r="C114" s="179" t="str">
        <f t="shared" si="4"/>
        <v>x</v>
      </c>
      <c r="D114" s="178" t="s">
        <v>760</v>
      </c>
      <c r="E114" s="179" t="str">
        <f t="shared" si="5"/>
        <v>x</v>
      </c>
      <c r="F114" s="178">
        <v>19083.8</v>
      </c>
      <c r="G114" s="179">
        <f t="shared" si="6"/>
        <v>0.33301058748075762</v>
      </c>
      <c r="H114" s="178">
        <v>432.32</v>
      </c>
      <c r="I114" s="179">
        <f t="shared" si="7"/>
        <v>7.5475398255526989E-3</v>
      </c>
      <c r="J114" s="178">
        <v>19083.8</v>
      </c>
      <c r="K114" s="178">
        <v>432.32</v>
      </c>
      <c r="L114" s="178"/>
      <c r="M114" s="155" t="s">
        <v>1011</v>
      </c>
    </row>
    <row r="115" spans="1:13" x14ac:dyDescent="0.3">
      <c r="A115" s="155" t="s">
        <v>807</v>
      </c>
      <c r="B115" s="178" t="s">
        <v>760</v>
      </c>
      <c r="C115" s="179" t="str">
        <f t="shared" si="4"/>
        <v>x</v>
      </c>
      <c r="D115" s="178" t="s">
        <v>760</v>
      </c>
      <c r="E115" s="179" t="str">
        <f t="shared" si="5"/>
        <v>x</v>
      </c>
      <c r="F115" s="178">
        <v>187.44900000000001</v>
      </c>
      <c r="G115" s="179">
        <f t="shared" si="6"/>
        <v>3.2709681307014609E-3</v>
      </c>
      <c r="H115" s="178">
        <v>100.414</v>
      </c>
      <c r="I115" s="179">
        <f t="shared" si="7"/>
        <v>1.7530502036524999E-3</v>
      </c>
      <c r="J115" s="178">
        <v>187.44900000000001</v>
      </c>
      <c r="K115" s="178">
        <v>100.414</v>
      </c>
      <c r="L115" s="178"/>
      <c r="M115" s="155" t="s">
        <v>1012</v>
      </c>
    </row>
    <row r="116" spans="1:13" x14ac:dyDescent="0.3">
      <c r="A116" s="155" t="s">
        <v>808</v>
      </c>
      <c r="B116" s="178">
        <v>28277.224999999999</v>
      </c>
      <c r="C116" s="179">
        <f t="shared" si="4"/>
        <v>0.46083823940113905</v>
      </c>
      <c r="D116" s="178">
        <v>28234.832999999999</v>
      </c>
      <c r="E116" s="179">
        <f t="shared" si="5"/>
        <v>0.4297575605833317</v>
      </c>
      <c r="F116" s="178">
        <v>45466.802000000003</v>
      </c>
      <c r="G116" s="179">
        <f t="shared" si="6"/>
        <v>0.79339159102963175</v>
      </c>
      <c r="H116" s="178">
        <v>54187.631999999998</v>
      </c>
      <c r="I116" s="179">
        <f t="shared" si="7"/>
        <v>0.94601987086508565</v>
      </c>
      <c r="J116" s="178">
        <v>17189.577000000005</v>
      </c>
      <c r="K116" s="178">
        <v>25952.798999999999</v>
      </c>
      <c r="L116" s="178"/>
      <c r="M116" s="155" t="s">
        <v>1013</v>
      </c>
    </row>
    <row r="117" spans="1:13" x14ac:dyDescent="0.3">
      <c r="A117" s="155" t="s">
        <v>809</v>
      </c>
      <c r="B117" s="178">
        <v>28.036000000000001</v>
      </c>
      <c r="C117" s="179">
        <f t="shared" si="4"/>
        <v>4.5690695886354952E-4</v>
      </c>
      <c r="D117" s="178">
        <v>3.532</v>
      </c>
      <c r="E117" s="179">
        <f t="shared" si="5"/>
        <v>5.3759967483438901E-5</v>
      </c>
      <c r="F117" s="178">
        <v>285.50900000000001</v>
      </c>
      <c r="G117" s="179">
        <f t="shared" si="6"/>
        <v>4.9821062797264504E-3</v>
      </c>
      <c r="H117" s="178">
        <v>403.73599999999999</v>
      </c>
      <c r="I117" s="179">
        <f t="shared" si="7"/>
        <v>7.0485139225789795E-3</v>
      </c>
      <c r="J117" s="178">
        <v>257.47300000000001</v>
      </c>
      <c r="K117" s="178">
        <v>400.20400000000001</v>
      </c>
      <c r="L117" s="178"/>
      <c r="M117" s="155" t="s">
        <v>1014</v>
      </c>
    </row>
    <row r="118" spans="1:13" x14ac:dyDescent="0.3">
      <c r="A118" s="155" t="s">
        <v>810</v>
      </c>
      <c r="B118" s="178">
        <v>139.98500000000001</v>
      </c>
      <c r="C118" s="179">
        <f t="shared" si="4"/>
        <v>2.2813568496402475E-3</v>
      </c>
      <c r="D118" s="178">
        <v>86.71</v>
      </c>
      <c r="E118" s="179">
        <f t="shared" si="5"/>
        <v>1.3197980692211174E-3</v>
      </c>
      <c r="F118" s="178">
        <v>127.874</v>
      </c>
      <c r="G118" s="179">
        <f t="shared" si="6"/>
        <v>2.2313897579892055E-3</v>
      </c>
      <c r="H118" s="178">
        <v>29.303000000000001</v>
      </c>
      <c r="I118" s="179">
        <f t="shared" si="7"/>
        <v>5.115783667379968E-4</v>
      </c>
      <c r="J118" s="178">
        <v>-12.111000000000018</v>
      </c>
      <c r="K118" s="178">
        <v>-57.406999999999996</v>
      </c>
      <c r="L118" s="178"/>
      <c r="M118" s="155" t="s">
        <v>1015</v>
      </c>
    </row>
    <row r="119" spans="1:13" x14ac:dyDescent="0.3">
      <c r="A119" s="155" t="s">
        <v>811</v>
      </c>
      <c r="B119" s="178">
        <v>1411658.2560000001</v>
      </c>
      <c r="C119" s="179">
        <f t="shared" si="4"/>
        <v>23.006009441560213</v>
      </c>
      <c r="D119" s="178">
        <v>1584585.3429999999</v>
      </c>
      <c r="E119" s="179">
        <f t="shared" si="5"/>
        <v>24.118702297399171</v>
      </c>
      <c r="F119" s="178">
        <v>1962849.2860000001</v>
      </c>
      <c r="G119" s="179">
        <f t="shared" si="6"/>
        <v>34.2515428723339</v>
      </c>
      <c r="H119" s="178">
        <v>1967601.0899999999</v>
      </c>
      <c r="I119" s="179">
        <f t="shared" si="7"/>
        <v>34.350822510121901</v>
      </c>
      <c r="J119" s="178">
        <v>551191.03</v>
      </c>
      <c r="K119" s="178">
        <v>383015.74699999997</v>
      </c>
      <c r="L119" s="178"/>
      <c r="M119" s="155" t="s">
        <v>811</v>
      </c>
    </row>
    <row r="120" spans="1:13" x14ac:dyDescent="0.3">
      <c r="A120" s="155" t="s">
        <v>812</v>
      </c>
      <c r="B120" s="178">
        <v>15.849</v>
      </c>
      <c r="C120" s="179">
        <f t="shared" si="4"/>
        <v>2.5829356509589091E-4</v>
      </c>
      <c r="D120" s="178">
        <v>25.565999999999999</v>
      </c>
      <c r="E120" s="179">
        <f t="shared" si="5"/>
        <v>3.8913571027225337E-4</v>
      </c>
      <c r="F120" s="178">
        <v>264.79599999999999</v>
      </c>
      <c r="G120" s="179">
        <f t="shared" si="6"/>
        <v>4.620666299298604E-3</v>
      </c>
      <c r="H120" s="178">
        <v>300.24200000000002</v>
      </c>
      <c r="I120" s="179">
        <f t="shared" si="7"/>
        <v>5.2416923859724129E-3</v>
      </c>
      <c r="J120" s="178">
        <v>248.947</v>
      </c>
      <c r="K120" s="178">
        <v>274.67600000000004</v>
      </c>
      <c r="L120" s="178"/>
      <c r="M120" s="155" t="s">
        <v>1016</v>
      </c>
    </row>
    <row r="121" spans="1:13" x14ac:dyDescent="0.3">
      <c r="A121" s="155" t="s">
        <v>813</v>
      </c>
      <c r="B121" s="178" t="s">
        <v>760</v>
      </c>
      <c r="C121" s="179" t="str">
        <f t="shared" si="4"/>
        <v>x</v>
      </c>
      <c r="D121" s="178" t="s">
        <v>760</v>
      </c>
      <c r="E121" s="179" t="str">
        <f t="shared" si="5"/>
        <v>x</v>
      </c>
      <c r="F121" s="178" t="s">
        <v>760</v>
      </c>
      <c r="G121" s="179" t="str">
        <f t="shared" si="6"/>
        <v>x</v>
      </c>
      <c r="H121" s="178">
        <v>72.277000000000001</v>
      </c>
      <c r="I121" s="179">
        <f t="shared" si="7"/>
        <v>1.2618281272471143E-3</v>
      </c>
      <c r="J121" s="178" t="s">
        <v>760</v>
      </c>
      <c r="K121" s="178">
        <v>72.277000000000001</v>
      </c>
      <c r="L121" s="178"/>
      <c r="M121" s="155" t="s">
        <v>1017</v>
      </c>
    </row>
    <row r="122" spans="1:13" x14ac:dyDescent="0.3">
      <c r="A122" s="155" t="s">
        <v>814</v>
      </c>
      <c r="B122" s="178">
        <v>30444.249</v>
      </c>
      <c r="C122" s="179">
        <f t="shared" si="4"/>
        <v>0.49615455933352326</v>
      </c>
      <c r="D122" s="178">
        <v>38873.898999999998</v>
      </c>
      <c r="E122" s="179">
        <f t="shared" si="5"/>
        <v>0.59169296324872256</v>
      </c>
      <c r="F122" s="178">
        <v>9046.7060000000001</v>
      </c>
      <c r="G122" s="179">
        <f t="shared" si="6"/>
        <v>0.15786420313699026</v>
      </c>
      <c r="H122" s="178">
        <v>8061.9809999999998</v>
      </c>
      <c r="I122" s="179">
        <f t="shared" si="7"/>
        <v>0.14074787812349457</v>
      </c>
      <c r="J122" s="178">
        <v>-21397.542999999998</v>
      </c>
      <c r="K122" s="178">
        <v>-30811.917999999998</v>
      </c>
      <c r="L122" s="178"/>
      <c r="M122" s="155" t="s">
        <v>1018</v>
      </c>
    </row>
    <row r="123" spans="1:13" x14ac:dyDescent="0.3">
      <c r="A123" s="155" t="s">
        <v>815</v>
      </c>
      <c r="B123" s="178" t="s">
        <v>730</v>
      </c>
      <c r="C123" s="179" t="str">
        <f t="shared" si="4"/>
        <v>x</v>
      </c>
      <c r="D123" s="178" t="s">
        <v>730</v>
      </c>
      <c r="E123" s="179" t="str">
        <f t="shared" si="5"/>
        <v>x</v>
      </c>
      <c r="F123" s="178">
        <v>692.50599999999997</v>
      </c>
      <c r="G123" s="179">
        <f t="shared" si="6"/>
        <v>1.2084167193847637E-2</v>
      </c>
      <c r="H123" s="178">
        <v>600.98800000000006</v>
      </c>
      <c r="I123" s="179">
        <f t="shared" si="7"/>
        <v>1.049218371733731E-2</v>
      </c>
      <c r="J123" s="178">
        <v>692.37</v>
      </c>
      <c r="K123" s="178">
        <v>600.9670000000001</v>
      </c>
      <c r="L123" s="178"/>
      <c r="M123" s="155" t="s">
        <v>1019</v>
      </c>
    </row>
    <row r="124" spans="1:13" x14ac:dyDescent="0.3">
      <c r="A124" s="155" t="s">
        <v>816</v>
      </c>
      <c r="B124" s="178" t="s">
        <v>730</v>
      </c>
      <c r="C124" s="179" t="str">
        <f t="shared" si="4"/>
        <v>x</v>
      </c>
      <c r="D124" s="178" t="s">
        <v>730</v>
      </c>
      <c r="E124" s="179" t="str">
        <f t="shared" si="5"/>
        <v>x</v>
      </c>
      <c r="F124" s="178">
        <v>372.70299999999997</v>
      </c>
      <c r="G124" s="179">
        <f t="shared" si="6"/>
        <v>6.5036337095253994E-3</v>
      </c>
      <c r="H124" s="178">
        <v>1012.677</v>
      </c>
      <c r="I124" s="179">
        <f t="shared" si="7"/>
        <v>1.7679542903222684E-2</v>
      </c>
      <c r="J124" s="178">
        <v>372.52499999999998</v>
      </c>
      <c r="K124" s="178">
        <v>1012.612</v>
      </c>
      <c r="L124" s="178"/>
      <c r="M124" s="155" t="s">
        <v>1020</v>
      </c>
    </row>
    <row r="125" spans="1:13" x14ac:dyDescent="0.3">
      <c r="A125" s="155" t="s">
        <v>817</v>
      </c>
      <c r="B125" s="178">
        <v>1.857</v>
      </c>
      <c r="C125" s="179">
        <f t="shared" si="4"/>
        <v>3.0263811621116121E-5</v>
      </c>
      <c r="D125" s="178">
        <v>20.082000000000001</v>
      </c>
      <c r="E125" s="179">
        <f t="shared" si="5"/>
        <v>3.0566468488177242E-4</v>
      </c>
      <c r="F125" s="178">
        <v>1703.269</v>
      </c>
      <c r="G125" s="179">
        <f t="shared" si="6"/>
        <v>2.9721890311560729E-2</v>
      </c>
      <c r="H125" s="178">
        <v>1474.866</v>
      </c>
      <c r="I125" s="179">
        <f t="shared" si="7"/>
        <v>2.5748542450854936E-2</v>
      </c>
      <c r="J125" s="178">
        <v>1701.412</v>
      </c>
      <c r="K125" s="178">
        <v>1454.7839999999999</v>
      </c>
      <c r="L125" s="178"/>
      <c r="M125" s="155" t="s">
        <v>1021</v>
      </c>
    </row>
    <row r="126" spans="1:13" x14ac:dyDescent="0.3">
      <c r="A126" s="155" t="s">
        <v>818</v>
      </c>
      <c r="B126" s="178">
        <v>9.2750000000000004</v>
      </c>
      <c r="C126" s="179">
        <f t="shared" si="4"/>
        <v>1.5115608658365751E-4</v>
      </c>
      <c r="D126" s="178">
        <v>35.570999999999998</v>
      </c>
      <c r="E126" s="179">
        <f t="shared" si="5"/>
        <v>5.4142010287469003E-4</v>
      </c>
      <c r="F126" s="178">
        <v>372.697</v>
      </c>
      <c r="G126" s="179">
        <f t="shared" si="6"/>
        <v>6.5035290100669647E-3</v>
      </c>
      <c r="H126" s="178">
        <v>653.202</v>
      </c>
      <c r="I126" s="179">
        <f t="shared" si="7"/>
        <v>1.1403747476708628E-2</v>
      </c>
      <c r="J126" s="178">
        <v>363.42200000000003</v>
      </c>
      <c r="K126" s="178">
        <v>617.63099999999997</v>
      </c>
      <c r="L126" s="178"/>
      <c r="M126" s="155" t="s">
        <v>1022</v>
      </c>
    </row>
    <row r="127" spans="1:13" x14ac:dyDescent="0.3">
      <c r="A127" s="155" t="s">
        <v>819</v>
      </c>
      <c r="B127" s="178">
        <v>144.602</v>
      </c>
      <c r="C127" s="179">
        <f t="shared" si="4"/>
        <v>2.3566008013121338E-3</v>
      </c>
      <c r="D127" s="178">
        <v>435.97800000000001</v>
      </c>
      <c r="E127" s="179">
        <f t="shared" si="5"/>
        <v>6.6359465185432407E-3</v>
      </c>
      <c r="F127" s="178">
        <v>856.83900000000006</v>
      </c>
      <c r="G127" s="179">
        <f t="shared" si="6"/>
        <v>1.4951763211017979E-2</v>
      </c>
      <c r="H127" s="178">
        <v>1139.981</v>
      </c>
      <c r="I127" s="179">
        <f t="shared" si="7"/>
        <v>1.9902044776724165E-2</v>
      </c>
      <c r="J127" s="178">
        <v>712.23700000000008</v>
      </c>
      <c r="K127" s="178">
        <v>704.00299999999993</v>
      </c>
      <c r="L127" s="178"/>
      <c r="M127" s="155" t="s">
        <v>1023</v>
      </c>
    </row>
    <row r="128" spans="1:13" x14ac:dyDescent="0.3">
      <c r="A128" s="155" t="s">
        <v>820</v>
      </c>
      <c r="B128" s="178" t="s">
        <v>760</v>
      </c>
      <c r="C128" s="179" t="str">
        <f t="shared" si="4"/>
        <v>x</v>
      </c>
      <c r="D128" s="178" t="s">
        <v>760</v>
      </c>
      <c r="E128" s="179" t="str">
        <f t="shared" si="5"/>
        <v>x</v>
      </c>
      <c r="F128" s="178">
        <v>418.09199999999998</v>
      </c>
      <c r="G128" s="179">
        <f t="shared" si="6"/>
        <v>7.2956676626775019E-3</v>
      </c>
      <c r="H128" s="178">
        <v>311.23200000000003</v>
      </c>
      <c r="I128" s="179">
        <f t="shared" si="7"/>
        <v>5.4335582785585163E-3</v>
      </c>
      <c r="J128" s="178">
        <v>418.09199999999998</v>
      </c>
      <c r="K128" s="178">
        <v>311.23200000000003</v>
      </c>
      <c r="L128" s="178"/>
      <c r="M128" s="155" t="s">
        <v>1024</v>
      </c>
    </row>
    <row r="129" spans="1:13" x14ac:dyDescent="0.3">
      <c r="A129" s="155" t="s">
        <v>821</v>
      </c>
      <c r="B129" s="178">
        <v>731965.29799999995</v>
      </c>
      <c r="C129" s="179">
        <f t="shared" si="4"/>
        <v>11.928949860994141</v>
      </c>
      <c r="D129" s="178">
        <v>698471.19799999997</v>
      </c>
      <c r="E129" s="179">
        <f t="shared" si="5"/>
        <v>10.631310558493379</v>
      </c>
      <c r="F129" s="178">
        <v>323479.33600000001</v>
      </c>
      <c r="G129" s="179">
        <f t="shared" si="6"/>
        <v>5.6446852156931744</v>
      </c>
      <c r="H129" s="178">
        <v>245221.342</v>
      </c>
      <c r="I129" s="179">
        <f t="shared" si="7"/>
        <v>4.2811293597809001</v>
      </c>
      <c r="J129" s="178">
        <v>-408485.96199999994</v>
      </c>
      <c r="K129" s="178">
        <v>-453249.85599999997</v>
      </c>
      <c r="L129" s="178"/>
      <c r="M129" s="155" t="s">
        <v>1025</v>
      </c>
    </row>
    <row r="130" spans="1:13" x14ac:dyDescent="0.3">
      <c r="A130" s="155" t="s">
        <v>822</v>
      </c>
      <c r="B130" s="178">
        <v>4.8949999999999996</v>
      </c>
      <c r="C130" s="179">
        <f t="shared" si="4"/>
        <v>7.9774559981348088E-5</v>
      </c>
      <c r="D130" s="178">
        <v>8.7289999999999992</v>
      </c>
      <c r="E130" s="179">
        <f t="shared" si="5"/>
        <v>1.3286261499516935E-4</v>
      </c>
      <c r="F130" s="178">
        <v>531.93600000000004</v>
      </c>
      <c r="G130" s="179">
        <f t="shared" si="6"/>
        <v>9.2822351870258703E-3</v>
      </c>
      <c r="H130" s="178">
        <v>550.71500000000003</v>
      </c>
      <c r="I130" s="179">
        <f t="shared" si="7"/>
        <v>9.6145063726620437E-3</v>
      </c>
      <c r="J130" s="178">
        <v>527.04100000000005</v>
      </c>
      <c r="K130" s="178">
        <v>541.98599999999999</v>
      </c>
      <c r="L130" s="178"/>
      <c r="M130" s="155" t="s">
        <v>1026</v>
      </c>
    </row>
    <row r="131" spans="1:13" x14ac:dyDescent="0.3">
      <c r="A131" s="155" t="s">
        <v>823</v>
      </c>
      <c r="B131" s="178">
        <v>388.21499999999997</v>
      </c>
      <c r="C131" s="179">
        <f t="shared" si="4"/>
        <v>6.3267989383368837E-3</v>
      </c>
      <c r="D131" s="178">
        <v>126.245</v>
      </c>
      <c r="E131" s="179">
        <f t="shared" si="5"/>
        <v>1.9215535376406411E-3</v>
      </c>
      <c r="F131" s="178" t="s">
        <v>760</v>
      </c>
      <c r="G131" s="179" t="str">
        <f t="shared" si="6"/>
        <v>x</v>
      </c>
      <c r="H131" s="178">
        <v>255.417</v>
      </c>
      <c r="I131" s="179">
        <f t="shared" si="7"/>
        <v>4.4591274510158993E-3</v>
      </c>
      <c r="J131" s="178">
        <v>-388.21499999999997</v>
      </c>
      <c r="K131" s="178">
        <v>129.172</v>
      </c>
      <c r="L131" s="178"/>
      <c r="M131" s="155" t="s">
        <v>1027</v>
      </c>
    </row>
    <row r="132" spans="1:13" x14ac:dyDescent="0.3">
      <c r="A132" s="155" t="s">
        <v>824</v>
      </c>
      <c r="B132" s="178">
        <v>57165.815999999999</v>
      </c>
      <c r="C132" s="179">
        <f t="shared" si="4"/>
        <v>0.93164000354948073</v>
      </c>
      <c r="D132" s="178">
        <v>88734.407000000007</v>
      </c>
      <c r="E132" s="179">
        <f t="shared" si="5"/>
        <v>1.3506112216823991</v>
      </c>
      <c r="F132" s="178">
        <v>94126.239000000001</v>
      </c>
      <c r="G132" s="179">
        <f t="shared" si="6"/>
        <v>1.6424943746394429</v>
      </c>
      <c r="H132" s="178">
        <v>153407.51199999999</v>
      </c>
      <c r="I132" s="179">
        <f t="shared" si="7"/>
        <v>2.6782228588983936</v>
      </c>
      <c r="J132" s="178">
        <v>36960.423000000003</v>
      </c>
      <c r="K132" s="178">
        <v>64673.104999999981</v>
      </c>
      <c r="L132" s="178"/>
      <c r="M132" s="155" t="s">
        <v>1028</v>
      </c>
    </row>
    <row r="133" spans="1:13" x14ac:dyDescent="0.3">
      <c r="A133" s="155" t="s">
        <v>825</v>
      </c>
      <c r="B133" s="178">
        <v>8804.1849999999995</v>
      </c>
      <c r="C133" s="179">
        <f t="shared" si="4"/>
        <v>0.14348314287423597</v>
      </c>
      <c r="D133" s="178">
        <v>7815.6989999999996</v>
      </c>
      <c r="E133" s="179">
        <f t="shared" si="5"/>
        <v>0.11896141678945241</v>
      </c>
      <c r="F133" s="178">
        <v>24577.096000000001</v>
      </c>
      <c r="G133" s="179">
        <f t="shared" si="6"/>
        <v>0.42886810685141213</v>
      </c>
      <c r="H133" s="178">
        <v>23371.001</v>
      </c>
      <c r="I133" s="179">
        <f t="shared" si="7"/>
        <v>0.40801619358468721</v>
      </c>
      <c r="J133" s="178">
        <v>15772.911000000002</v>
      </c>
      <c r="K133" s="178">
        <v>15555.302</v>
      </c>
      <c r="L133" s="178"/>
      <c r="M133" s="155" t="s">
        <v>1029</v>
      </c>
    </row>
    <row r="134" spans="1:13" x14ac:dyDescent="0.3">
      <c r="A134" s="155" t="s">
        <v>826</v>
      </c>
      <c r="B134" s="178">
        <v>11439.782999999999</v>
      </c>
      <c r="C134" s="179">
        <f t="shared" si="4"/>
        <v>0.18643588459797877</v>
      </c>
      <c r="D134" s="178">
        <v>17682.706999999999</v>
      </c>
      <c r="E134" s="179">
        <f t="shared" si="5"/>
        <v>0.26914545677779655</v>
      </c>
      <c r="F134" s="178">
        <v>16161.231</v>
      </c>
      <c r="G134" s="179">
        <f t="shared" si="6"/>
        <v>0.2820120222242023</v>
      </c>
      <c r="H134" s="178">
        <v>15736.790999999999</v>
      </c>
      <c r="I134" s="179">
        <f t="shared" si="7"/>
        <v>0.27473643782128809</v>
      </c>
      <c r="J134" s="178">
        <v>4721.4480000000003</v>
      </c>
      <c r="K134" s="178">
        <v>-1945.9159999999993</v>
      </c>
      <c r="L134" s="178"/>
      <c r="M134" s="155" t="s">
        <v>1030</v>
      </c>
    </row>
    <row r="135" spans="1:13" x14ac:dyDescent="0.3">
      <c r="A135" s="155" t="s">
        <v>827</v>
      </c>
      <c r="B135" s="178">
        <v>14979.108</v>
      </c>
      <c r="C135" s="179">
        <f t="shared" si="4"/>
        <v>0.2441168027810196</v>
      </c>
      <c r="D135" s="178">
        <v>17409.260999999999</v>
      </c>
      <c r="E135" s="179">
        <f t="shared" si="5"/>
        <v>0.26498338201322225</v>
      </c>
      <c r="F135" s="178">
        <v>2246.5619999999999</v>
      </c>
      <c r="G135" s="179">
        <f t="shared" si="6"/>
        <v>3.9202304123494576E-2</v>
      </c>
      <c r="H135" s="178">
        <v>3880.9169999999999</v>
      </c>
      <c r="I135" s="179">
        <f t="shared" si="7"/>
        <v>6.7753922134447864E-2</v>
      </c>
      <c r="J135" s="178">
        <v>-12732.546</v>
      </c>
      <c r="K135" s="178">
        <v>-13528.343999999999</v>
      </c>
      <c r="L135" s="178"/>
      <c r="M135" s="155" t="s">
        <v>1031</v>
      </c>
    </row>
    <row r="136" spans="1:13" x14ac:dyDescent="0.3">
      <c r="A136" s="155" t="s">
        <v>828</v>
      </c>
      <c r="B136" s="178">
        <v>2176.94</v>
      </c>
      <c r="C136" s="179">
        <f t="shared" si="4"/>
        <v>3.5477922493523169E-2</v>
      </c>
      <c r="D136" s="178">
        <v>2998.183</v>
      </c>
      <c r="E136" s="179">
        <f t="shared" si="5"/>
        <v>4.5634830291449408E-2</v>
      </c>
      <c r="F136" s="178">
        <v>8613.8919999999998</v>
      </c>
      <c r="G136" s="179">
        <f t="shared" si="6"/>
        <v>0.1503116379031324</v>
      </c>
      <c r="H136" s="178">
        <v>5664.7479999999996</v>
      </c>
      <c r="I136" s="179">
        <f t="shared" si="7"/>
        <v>9.8896445067820124E-2</v>
      </c>
      <c r="J136" s="178">
        <v>6436.9519999999993</v>
      </c>
      <c r="K136" s="178">
        <v>2666.5649999999996</v>
      </c>
      <c r="L136" s="178"/>
      <c r="M136" s="155" t="s">
        <v>1032</v>
      </c>
    </row>
    <row r="137" spans="1:13" x14ac:dyDescent="0.3">
      <c r="A137" s="155" t="s">
        <v>829</v>
      </c>
      <c r="B137" s="178" t="s">
        <v>760</v>
      </c>
      <c r="C137" s="179" t="str">
        <f t="shared" si="4"/>
        <v>x</v>
      </c>
      <c r="D137" s="178" t="s">
        <v>730</v>
      </c>
      <c r="E137" s="179" t="str">
        <f t="shared" si="5"/>
        <v>x</v>
      </c>
      <c r="F137" s="178">
        <v>767.125</v>
      </c>
      <c r="G137" s="179">
        <f t="shared" si="6"/>
        <v>1.3386262008676269E-2</v>
      </c>
      <c r="H137" s="178">
        <v>282.86599999999999</v>
      </c>
      <c r="I137" s="179">
        <f t="shared" si="7"/>
        <v>4.9383382686315454E-3</v>
      </c>
      <c r="J137" s="178">
        <v>767.125</v>
      </c>
      <c r="K137" s="178">
        <v>282.762</v>
      </c>
      <c r="L137" s="178"/>
      <c r="M137" s="155" t="s">
        <v>1033</v>
      </c>
    </row>
    <row r="138" spans="1:13" x14ac:dyDescent="0.3">
      <c r="A138" s="155" t="s">
        <v>830</v>
      </c>
      <c r="B138" s="178" t="s">
        <v>760</v>
      </c>
      <c r="C138" s="179" t="str">
        <f t="shared" si="4"/>
        <v>x</v>
      </c>
      <c r="D138" s="178" t="s">
        <v>760</v>
      </c>
      <c r="E138" s="179" t="str">
        <f t="shared" si="5"/>
        <v>x</v>
      </c>
      <c r="F138" s="178" t="s">
        <v>760</v>
      </c>
      <c r="G138" s="179" t="str">
        <f t="shared" si="6"/>
        <v>x</v>
      </c>
      <c r="H138" s="178">
        <v>17.077000000000002</v>
      </c>
      <c r="I138" s="179">
        <f t="shared" si="7"/>
        <v>2.9813410807032626E-4</v>
      </c>
      <c r="J138" s="178" t="s">
        <v>760</v>
      </c>
      <c r="K138" s="178">
        <v>17.077000000000002</v>
      </c>
      <c r="L138" s="178"/>
      <c r="M138" s="155" t="s">
        <v>1034</v>
      </c>
    </row>
    <row r="139" spans="1:13" x14ac:dyDescent="0.3">
      <c r="A139" s="155" t="s">
        <v>831</v>
      </c>
      <c r="B139" s="178">
        <v>690.94200000000001</v>
      </c>
      <c r="C139" s="179">
        <f t="shared" si="4"/>
        <v>1.1260386930057735E-2</v>
      </c>
      <c r="D139" s="178">
        <v>826.928</v>
      </c>
      <c r="E139" s="179">
        <f t="shared" si="5"/>
        <v>1.2586529555816864E-2</v>
      </c>
      <c r="F139" s="178">
        <v>6771.4049999999997</v>
      </c>
      <c r="G139" s="179">
        <f t="shared" si="6"/>
        <v>0.11816040605750111</v>
      </c>
      <c r="H139" s="178">
        <v>6463.2780000000002</v>
      </c>
      <c r="I139" s="179">
        <f t="shared" si="7"/>
        <v>0.11283736146516146</v>
      </c>
      <c r="J139" s="178">
        <v>6080.4629999999997</v>
      </c>
      <c r="K139" s="178">
        <v>5636.35</v>
      </c>
      <c r="L139" s="178"/>
      <c r="M139" s="155" t="s">
        <v>1035</v>
      </c>
    </row>
    <row r="140" spans="1:13" x14ac:dyDescent="0.3">
      <c r="A140" s="155" t="s">
        <v>832</v>
      </c>
      <c r="B140" s="178">
        <v>16654.564999999999</v>
      </c>
      <c r="C140" s="179">
        <f t="shared" si="4"/>
        <v>0.27142198050168753</v>
      </c>
      <c r="D140" s="178">
        <v>27959.93</v>
      </c>
      <c r="E140" s="179">
        <f t="shared" si="5"/>
        <v>0.42557330907112911</v>
      </c>
      <c r="F140" s="178">
        <v>4000.0140000000001</v>
      </c>
      <c r="G140" s="179">
        <f t="shared" si="6"/>
        <v>6.9799883255497089E-2</v>
      </c>
      <c r="H140" s="178">
        <v>3527.7829999999999</v>
      </c>
      <c r="I140" s="179">
        <f t="shared" si="7"/>
        <v>6.1588829312564243E-2</v>
      </c>
      <c r="J140" s="178">
        <v>-12654.550999999999</v>
      </c>
      <c r="K140" s="178">
        <v>-24432.147000000001</v>
      </c>
      <c r="L140" s="178"/>
      <c r="M140" s="155" t="s">
        <v>1036</v>
      </c>
    </row>
    <row r="141" spans="1:13" x14ac:dyDescent="0.3">
      <c r="A141" s="155" t="s">
        <v>833</v>
      </c>
      <c r="B141" s="178">
        <v>286.55700000000002</v>
      </c>
      <c r="C141" s="179">
        <f t="shared" si="4"/>
        <v>4.6700630407712287E-3</v>
      </c>
      <c r="D141" s="178">
        <v>158.62</v>
      </c>
      <c r="E141" s="179">
        <f t="shared" si="5"/>
        <v>2.4143278715240881E-3</v>
      </c>
      <c r="F141" s="178" t="s">
        <v>730</v>
      </c>
      <c r="G141" s="179" t="str">
        <f t="shared" si="6"/>
        <v>x</v>
      </c>
      <c r="H141" s="178" t="s">
        <v>730</v>
      </c>
      <c r="I141" s="179" t="str">
        <f t="shared" si="7"/>
        <v>x</v>
      </c>
      <c r="J141" s="178">
        <v>-286.55400000000003</v>
      </c>
      <c r="K141" s="178">
        <v>-158.614</v>
      </c>
      <c r="L141" s="178"/>
      <c r="M141" s="155" t="s">
        <v>1037</v>
      </c>
    </row>
    <row r="142" spans="1:13" x14ac:dyDescent="0.3">
      <c r="A142" s="155" t="s">
        <v>834</v>
      </c>
      <c r="B142" s="178" t="s">
        <v>730</v>
      </c>
      <c r="C142" s="179" t="str">
        <f t="shared" ref="C142:C205" si="8">IF(B142=0,0,IF(OR(B142="x",B142="Ə"),"x",B142/$B$12*100))</f>
        <v>x</v>
      </c>
      <c r="D142" s="178" t="s">
        <v>730</v>
      </c>
      <c r="E142" s="179" t="str">
        <f t="shared" ref="E142:E205" si="9">IF(D142=0,0,IF(OR(D142="x",D142="Ə"),"x",D142/$D$12*100))</f>
        <v>x</v>
      </c>
      <c r="F142" s="178" t="s">
        <v>730</v>
      </c>
      <c r="G142" s="179" t="str">
        <f t="shared" ref="G142:G205" si="10">IF(F142=0,0,IF(OR(F142="x",F142="Ə"),"x",F142/$F$12*100))</f>
        <v>x</v>
      </c>
      <c r="H142" s="178">
        <v>25.6</v>
      </c>
      <c r="I142" s="179">
        <f t="shared" ref="I142:I205" si="11">IF(H142=0,0,IF(OR(H142="x",H142="Ə"),"x",H142/$H$12*100))</f>
        <v>4.4693055961822053E-4</v>
      </c>
      <c r="J142" s="178" t="s">
        <v>730</v>
      </c>
      <c r="K142" s="178">
        <v>25.200000000000003</v>
      </c>
      <c r="L142" s="178"/>
      <c r="M142" s="155" t="s">
        <v>1038</v>
      </c>
    </row>
    <row r="143" spans="1:13" x14ac:dyDescent="0.3">
      <c r="A143" s="155" t="s">
        <v>835</v>
      </c>
      <c r="B143" s="178" t="s">
        <v>760</v>
      </c>
      <c r="C143" s="179" t="str">
        <f t="shared" si="8"/>
        <v>x</v>
      </c>
      <c r="D143" s="178">
        <v>2310.2689999999998</v>
      </c>
      <c r="E143" s="179">
        <f t="shared" si="9"/>
        <v>3.5164209036805463E-2</v>
      </c>
      <c r="F143" s="178">
        <v>461.23500000000001</v>
      </c>
      <c r="G143" s="179">
        <f t="shared" si="10"/>
        <v>8.0485091185553848E-3</v>
      </c>
      <c r="H143" s="178">
        <v>275.90499999999997</v>
      </c>
      <c r="I143" s="179">
        <f t="shared" si="11"/>
        <v>4.8168115645103567E-3</v>
      </c>
      <c r="J143" s="178">
        <v>461.23500000000001</v>
      </c>
      <c r="K143" s="178">
        <v>-2034.3639999999998</v>
      </c>
      <c r="L143" s="178"/>
      <c r="M143" s="155" t="s">
        <v>1039</v>
      </c>
    </row>
    <row r="144" spans="1:13" x14ac:dyDescent="0.3">
      <c r="A144" s="155" t="s">
        <v>836</v>
      </c>
      <c r="B144" s="178">
        <v>272.56099999999998</v>
      </c>
      <c r="C144" s="179">
        <f t="shared" si="8"/>
        <v>4.441968098687684E-3</v>
      </c>
      <c r="D144" s="178">
        <v>126.886</v>
      </c>
      <c r="E144" s="179">
        <f t="shared" si="9"/>
        <v>1.931310088930812E-3</v>
      </c>
      <c r="F144" s="178">
        <v>3362.864</v>
      </c>
      <c r="G144" s="179">
        <f t="shared" si="10"/>
        <v>5.8681673265172062E-2</v>
      </c>
      <c r="H144" s="178">
        <v>4058.7689999999998</v>
      </c>
      <c r="I144" s="179">
        <f t="shared" si="11"/>
        <v>7.0858902364495518E-2</v>
      </c>
      <c r="J144" s="178">
        <v>3090.3029999999999</v>
      </c>
      <c r="K144" s="178">
        <v>3931.8829999999998</v>
      </c>
      <c r="L144" s="178"/>
      <c r="M144" s="155" t="s">
        <v>1040</v>
      </c>
    </row>
    <row r="145" spans="1:13" x14ac:dyDescent="0.3">
      <c r="A145" s="155" t="s">
        <v>837</v>
      </c>
      <c r="B145" s="178">
        <v>6137.3410000000003</v>
      </c>
      <c r="C145" s="179">
        <f t="shared" si="8"/>
        <v>0.1000211803330923</v>
      </c>
      <c r="D145" s="178">
        <v>8998.8940000000002</v>
      </c>
      <c r="E145" s="179">
        <f t="shared" si="9"/>
        <v>0.1369706253756833</v>
      </c>
      <c r="F145" s="178">
        <v>182.047</v>
      </c>
      <c r="G145" s="179">
        <f t="shared" si="10"/>
        <v>3.1767037182903555E-3</v>
      </c>
      <c r="H145" s="178">
        <v>255.131</v>
      </c>
      <c r="I145" s="179">
        <f t="shared" si="11"/>
        <v>4.4541343986701648E-3</v>
      </c>
      <c r="J145" s="178">
        <v>-5955.2940000000008</v>
      </c>
      <c r="K145" s="178">
        <v>-8743.7630000000008</v>
      </c>
      <c r="L145" s="178"/>
      <c r="M145" s="155" t="s">
        <v>1041</v>
      </c>
    </row>
    <row r="146" spans="1:13" x14ac:dyDescent="0.3">
      <c r="A146" s="155" t="s">
        <v>838</v>
      </c>
      <c r="B146" s="178">
        <v>2727.6849999999999</v>
      </c>
      <c r="C146" s="179">
        <f t="shared" si="8"/>
        <v>4.4453497577675881E-2</v>
      </c>
      <c r="D146" s="178">
        <v>4074.2</v>
      </c>
      <c r="E146" s="179">
        <f t="shared" si="9"/>
        <v>6.2012700883642913E-2</v>
      </c>
      <c r="F146" s="178">
        <v>4403.991</v>
      </c>
      <c r="G146" s="179">
        <f t="shared" si="10"/>
        <v>7.6849245442205921E-2</v>
      </c>
      <c r="H146" s="178">
        <v>4210.04</v>
      </c>
      <c r="I146" s="179">
        <f t="shared" si="11"/>
        <v>7.3499825516214576E-2</v>
      </c>
      <c r="J146" s="178">
        <v>1676.306</v>
      </c>
      <c r="K146" s="178">
        <v>135.84000000000015</v>
      </c>
      <c r="L146" s="178"/>
      <c r="M146" s="155" t="s">
        <v>1042</v>
      </c>
    </row>
    <row r="147" spans="1:13" x14ac:dyDescent="0.3">
      <c r="A147" s="155" t="s">
        <v>839</v>
      </c>
      <c r="B147" s="178">
        <v>39.545999999999999</v>
      </c>
      <c r="C147" s="179">
        <f t="shared" si="8"/>
        <v>6.4448718059701565E-4</v>
      </c>
      <c r="D147" s="178">
        <v>13.676</v>
      </c>
      <c r="E147" s="179">
        <f t="shared" si="9"/>
        <v>2.0816005529544464E-4</v>
      </c>
      <c r="F147" s="178">
        <v>61.369</v>
      </c>
      <c r="G147" s="179">
        <f t="shared" si="10"/>
        <v>1.0708835107843624E-3</v>
      </c>
      <c r="H147" s="178">
        <v>91.367000000000004</v>
      </c>
      <c r="I147" s="179">
        <f t="shared" si="11"/>
        <v>1.5951056422124203E-3</v>
      </c>
      <c r="J147" s="178">
        <v>21.823</v>
      </c>
      <c r="K147" s="178">
        <v>77.691000000000003</v>
      </c>
      <c r="L147" s="178"/>
      <c r="M147" s="155" t="s">
        <v>1043</v>
      </c>
    </row>
    <row r="148" spans="1:13" x14ac:dyDescent="0.3">
      <c r="A148" s="155" t="s">
        <v>840</v>
      </c>
      <c r="B148" s="178">
        <v>3.2909999999999999</v>
      </c>
      <c r="C148" s="179">
        <f t="shared" si="8"/>
        <v>5.363392786488591E-5</v>
      </c>
      <c r="D148" s="178">
        <v>3.0249999999999999</v>
      </c>
      <c r="E148" s="179">
        <f t="shared" si="9"/>
        <v>4.6043007258607784E-5</v>
      </c>
      <c r="F148" s="178">
        <v>285.41199999999998</v>
      </c>
      <c r="G148" s="179">
        <f t="shared" si="10"/>
        <v>4.9804136384817479E-3</v>
      </c>
      <c r="H148" s="178">
        <v>705.97199999999998</v>
      </c>
      <c r="I148" s="179">
        <f t="shared" si="11"/>
        <v>1.2325018009171653E-2</v>
      </c>
      <c r="J148" s="178">
        <v>282.12099999999998</v>
      </c>
      <c r="K148" s="178">
        <v>702.947</v>
      </c>
      <c r="L148" s="178"/>
      <c r="M148" s="155" t="s">
        <v>1044</v>
      </c>
    </row>
    <row r="149" spans="1:13" x14ac:dyDescent="0.3">
      <c r="A149" s="155" t="s">
        <v>841</v>
      </c>
      <c r="B149" s="178" t="s">
        <v>730</v>
      </c>
      <c r="C149" s="179" t="str">
        <f t="shared" si="8"/>
        <v>x</v>
      </c>
      <c r="D149" s="178" t="s">
        <v>760</v>
      </c>
      <c r="E149" s="179" t="str">
        <f t="shared" si="9"/>
        <v>x</v>
      </c>
      <c r="F149" s="178" t="s">
        <v>730</v>
      </c>
      <c r="G149" s="179" t="str">
        <f t="shared" si="10"/>
        <v>x</v>
      </c>
      <c r="H149" s="178">
        <v>0.84899999999999998</v>
      </c>
      <c r="I149" s="179">
        <f t="shared" si="11"/>
        <v>1.4822033012338641E-5</v>
      </c>
      <c r="J149" s="178" t="s">
        <v>730</v>
      </c>
      <c r="K149" s="178">
        <v>0.84899999999999998</v>
      </c>
      <c r="L149" s="178"/>
      <c r="M149" s="155" t="s">
        <v>1045</v>
      </c>
    </row>
    <row r="150" spans="1:13" x14ac:dyDescent="0.3">
      <c r="A150" s="155" t="s">
        <v>842</v>
      </c>
      <c r="B150" s="178">
        <v>0.98699999999999999</v>
      </c>
      <c r="C150" s="179">
        <f t="shared" si="8"/>
        <v>1.6085289213808084E-5</v>
      </c>
      <c r="D150" s="178" t="s">
        <v>730</v>
      </c>
      <c r="E150" s="179" t="str">
        <f t="shared" si="9"/>
        <v>x</v>
      </c>
      <c r="F150" s="178">
        <v>219.786</v>
      </c>
      <c r="G150" s="179">
        <f t="shared" si="10"/>
        <v>3.8352458619376542E-3</v>
      </c>
      <c r="H150" s="178">
        <v>1305.826</v>
      </c>
      <c r="I150" s="179">
        <f t="shared" si="11"/>
        <v>2.2797404099375876E-2</v>
      </c>
      <c r="J150" s="178">
        <v>218.79900000000001</v>
      </c>
      <c r="K150" s="178">
        <v>1305.4100000000001</v>
      </c>
      <c r="L150" s="178"/>
      <c r="M150" s="155" t="s">
        <v>1046</v>
      </c>
    </row>
    <row r="151" spans="1:13" x14ac:dyDescent="0.3">
      <c r="A151" s="155" t="s">
        <v>843</v>
      </c>
      <c r="B151" s="178" t="s">
        <v>760</v>
      </c>
      <c r="C151" s="179" t="str">
        <f t="shared" si="8"/>
        <v>x</v>
      </c>
      <c r="D151" s="178" t="s">
        <v>760</v>
      </c>
      <c r="E151" s="179" t="str">
        <f t="shared" si="9"/>
        <v>x</v>
      </c>
      <c r="F151" s="178" t="s">
        <v>760</v>
      </c>
      <c r="G151" s="179" t="str">
        <f t="shared" si="10"/>
        <v>x</v>
      </c>
      <c r="H151" s="178">
        <v>84.283000000000001</v>
      </c>
      <c r="I151" s="179">
        <f t="shared" si="11"/>
        <v>1.4714315764180657E-3</v>
      </c>
      <c r="J151" s="178" t="s">
        <v>760</v>
      </c>
      <c r="K151" s="178">
        <v>84.283000000000001</v>
      </c>
      <c r="L151" s="178"/>
      <c r="M151" s="155" t="s">
        <v>1047</v>
      </c>
    </row>
    <row r="152" spans="1:13" x14ac:dyDescent="0.3">
      <c r="A152" s="155" t="s">
        <v>844</v>
      </c>
      <c r="B152" s="178" t="s">
        <v>760</v>
      </c>
      <c r="C152" s="179" t="str">
        <f t="shared" si="8"/>
        <v>x</v>
      </c>
      <c r="D152" s="178" t="s">
        <v>760</v>
      </c>
      <c r="E152" s="179" t="str">
        <f t="shared" si="9"/>
        <v>x</v>
      </c>
      <c r="F152" s="178" t="s">
        <v>760</v>
      </c>
      <c r="G152" s="179" t="str">
        <f t="shared" si="10"/>
        <v>x</v>
      </c>
      <c r="H152" s="178" t="s">
        <v>730</v>
      </c>
      <c r="I152" s="179" t="str">
        <f t="shared" si="11"/>
        <v>x</v>
      </c>
      <c r="J152" s="178" t="s">
        <v>760</v>
      </c>
      <c r="K152" s="178" t="s">
        <v>730</v>
      </c>
      <c r="L152" s="178"/>
      <c r="M152" s="155" t="s">
        <v>1048</v>
      </c>
    </row>
    <row r="153" spans="1:13" x14ac:dyDescent="0.3">
      <c r="A153" s="155" t="s">
        <v>845</v>
      </c>
      <c r="B153" s="178">
        <v>22898.011999999999</v>
      </c>
      <c r="C153" s="179">
        <f t="shared" si="8"/>
        <v>0.37317238646529688</v>
      </c>
      <c r="D153" s="178">
        <v>21167.713</v>
      </c>
      <c r="E153" s="179">
        <f t="shared" si="9"/>
        <v>0.32219013663045498</v>
      </c>
      <c r="F153" s="178">
        <v>90326.885999999999</v>
      </c>
      <c r="G153" s="179">
        <f t="shared" si="10"/>
        <v>1.5761960077221213</v>
      </c>
      <c r="H153" s="178">
        <v>94057.627999999997</v>
      </c>
      <c r="I153" s="179">
        <f t="shared" si="11"/>
        <v>1.6420792311875938</v>
      </c>
      <c r="J153" s="178">
        <v>67428.873999999996</v>
      </c>
      <c r="K153" s="178">
        <v>72889.914999999994</v>
      </c>
      <c r="L153" s="178"/>
      <c r="M153" s="155" t="s">
        <v>1049</v>
      </c>
    </row>
    <row r="154" spans="1:13" x14ac:dyDescent="0.3">
      <c r="A154" s="155" t="s">
        <v>846</v>
      </c>
      <c r="B154" s="178">
        <v>274.08100000000002</v>
      </c>
      <c r="C154" s="179">
        <f t="shared" si="8"/>
        <v>4.466739770019993E-3</v>
      </c>
      <c r="D154" s="178">
        <v>756.16399999999999</v>
      </c>
      <c r="E154" s="179">
        <f t="shared" si="9"/>
        <v>1.1509442823371204E-2</v>
      </c>
      <c r="F154" s="178">
        <v>1210.309</v>
      </c>
      <c r="G154" s="179">
        <f t="shared" si="10"/>
        <v>2.1119782806529531E-2</v>
      </c>
      <c r="H154" s="178">
        <v>1127.7829999999999</v>
      </c>
      <c r="I154" s="179">
        <f t="shared" si="11"/>
        <v>1.9689089348356077E-2</v>
      </c>
      <c r="J154" s="178">
        <v>936.22799999999995</v>
      </c>
      <c r="K154" s="178">
        <v>371.61899999999991</v>
      </c>
      <c r="L154" s="178"/>
      <c r="M154" s="155" t="s">
        <v>1050</v>
      </c>
    </row>
    <row r="155" spans="1:13" x14ac:dyDescent="0.3">
      <c r="A155" s="155" t="s">
        <v>847</v>
      </c>
      <c r="B155" s="178">
        <v>350.07100000000003</v>
      </c>
      <c r="C155" s="179">
        <f t="shared" si="8"/>
        <v>5.7051603651134854E-3</v>
      </c>
      <c r="D155" s="178">
        <v>269.38299999999998</v>
      </c>
      <c r="E155" s="179">
        <f t="shared" si="9"/>
        <v>4.1002325369737325E-3</v>
      </c>
      <c r="F155" s="178">
        <v>3646.5390000000002</v>
      </c>
      <c r="G155" s="179">
        <f t="shared" si="10"/>
        <v>6.3631776410436838E-2</v>
      </c>
      <c r="H155" s="178">
        <v>49786.936999999998</v>
      </c>
      <c r="I155" s="179">
        <f t="shared" si="11"/>
        <v>0.86919154746433935</v>
      </c>
      <c r="J155" s="178">
        <v>3296.4680000000003</v>
      </c>
      <c r="K155" s="178">
        <v>49517.553999999996</v>
      </c>
      <c r="L155" s="178"/>
      <c r="M155" s="155" t="s">
        <v>1051</v>
      </c>
    </row>
    <row r="156" spans="1:13" x14ac:dyDescent="0.3">
      <c r="A156" s="155" t="s">
        <v>848</v>
      </c>
      <c r="B156" s="178">
        <v>9032.4860000000008</v>
      </c>
      <c r="C156" s="179">
        <f t="shared" si="8"/>
        <v>0.1472037990168921</v>
      </c>
      <c r="D156" s="178">
        <v>9150.4869999999992</v>
      </c>
      <c r="E156" s="179">
        <f t="shared" si="9"/>
        <v>0.13927799648290778</v>
      </c>
      <c r="F156" s="178">
        <v>5030.9340000000002</v>
      </c>
      <c r="G156" s="179">
        <f t="shared" si="10"/>
        <v>8.7789344203823033E-2</v>
      </c>
      <c r="H156" s="178">
        <v>7462.7529999999997</v>
      </c>
      <c r="I156" s="179">
        <f t="shared" si="11"/>
        <v>0.13028642088213099</v>
      </c>
      <c r="J156" s="178">
        <v>-4001.5520000000006</v>
      </c>
      <c r="K156" s="178">
        <v>-1687.7339999999995</v>
      </c>
      <c r="L156" s="178"/>
      <c r="M156" s="155" t="s">
        <v>1052</v>
      </c>
    </row>
    <row r="157" spans="1:13" x14ac:dyDescent="0.3">
      <c r="A157" s="155" t="s">
        <v>849</v>
      </c>
      <c r="B157" s="178">
        <v>1527.443</v>
      </c>
      <c r="C157" s="179">
        <f t="shared" si="8"/>
        <v>2.4892971036075639E-2</v>
      </c>
      <c r="D157" s="178">
        <v>2617.3290000000002</v>
      </c>
      <c r="E157" s="179">
        <f t="shared" si="9"/>
        <v>3.9837916742203189E-2</v>
      </c>
      <c r="F157" s="178">
        <v>3508.0259999999998</v>
      </c>
      <c r="G157" s="179">
        <f t="shared" si="10"/>
        <v>6.121473706273238E-2</v>
      </c>
      <c r="H157" s="178">
        <v>2203.4920000000002</v>
      </c>
      <c r="I157" s="179">
        <f t="shared" si="11"/>
        <v>3.8469059088838749E-2</v>
      </c>
      <c r="J157" s="178">
        <v>1980.5829999999999</v>
      </c>
      <c r="K157" s="178">
        <v>-413.83699999999999</v>
      </c>
      <c r="L157" s="178"/>
      <c r="M157" s="155" t="s">
        <v>1053</v>
      </c>
    </row>
    <row r="158" spans="1:13" x14ac:dyDescent="0.3">
      <c r="A158" s="155" t="s">
        <v>850</v>
      </c>
      <c r="B158" s="178" t="s">
        <v>730</v>
      </c>
      <c r="C158" s="179" t="str">
        <f t="shared" si="8"/>
        <v>x</v>
      </c>
      <c r="D158" s="178" t="s">
        <v>760</v>
      </c>
      <c r="E158" s="179" t="str">
        <f t="shared" si="9"/>
        <v>x</v>
      </c>
      <c r="F158" s="178">
        <v>157.571</v>
      </c>
      <c r="G158" s="179">
        <f t="shared" si="10"/>
        <v>2.7495997275139364E-3</v>
      </c>
      <c r="H158" s="178">
        <v>249.11600000000001</v>
      </c>
      <c r="I158" s="179">
        <f t="shared" si="11"/>
        <v>4.349123175384868E-3</v>
      </c>
      <c r="J158" s="178">
        <v>157.44499999999999</v>
      </c>
      <c r="K158" s="178">
        <v>249.11600000000001</v>
      </c>
      <c r="L158" s="178"/>
      <c r="M158" s="155" t="s">
        <v>1054</v>
      </c>
    </row>
    <row r="159" spans="1:13" x14ac:dyDescent="0.3">
      <c r="A159" s="155" t="s">
        <v>851</v>
      </c>
      <c r="B159" s="178">
        <v>31.687000000000001</v>
      </c>
      <c r="C159" s="179">
        <f t="shared" si="8"/>
        <v>5.1640786151766632E-4</v>
      </c>
      <c r="D159" s="178">
        <v>250.70500000000001</v>
      </c>
      <c r="E159" s="179">
        <f t="shared" si="9"/>
        <v>3.8159378957914928E-3</v>
      </c>
      <c r="F159" s="178">
        <v>2491.4850000000001</v>
      </c>
      <c r="G159" s="179">
        <f t="shared" si="10"/>
        <v>4.3476188366546258E-2</v>
      </c>
      <c r="H159" s="178">
        <v>2005.239</v>
      </c>
      <c r="I159" s="179">
        <f t="shared" si="11"/>
        <v>3.5007913610870349E-2</v>
      </c>
      <c r="J159" s="178">
        <v>2459.7980000000002</v>
      </c>
      <c r="K159" s="178">
        <v>1754.5340000000001</v>
      </c>
      <c r="L159" s="178"/>
      <c r="M159" s="155" t="s">
        <v>1055</v>
      </c>
    </row>
    <row r="160" spans="1:13" x14ac:dyDescent="0.3">
      <c r="A160" s="155" t="s">
        <v>852</v>
      </c>
      <c r="B160" s="178">
        <v>0.6</v>
      </c>
      <c r="C160" s="179">
        <f t="shared" si="8"/>
        <v>9.7782913153848519E-6</v>
      </c>
      <c r="D160" s="178" t="s">
        <v>760</v>
      </c>
      <c r="E160" s="179" t="str">
        <f t="shared" si="9"/>
        <v>x</v>
      </c>
      <c r="F160" s="178">
        <v>441.85399999999998</v>
      </c>
      <c r="G160" s="179">
        <f t="shared" si="10"/>
        <v>7.7103124179001385E-3</v>
      </c>
      <c r="H160" s="178">
        <v>218.91499999999999</v>
      </c>
      <c r="I160" s="179">
        <f t="shared" si="11"/>
        <v>3.8218673226102632E-3</v>
      </c>
      <c r="J160" s="178">
        <v>441.25399999999996</v>
      </c>
      <c r="K160" s="178">
        <v>218.91499999999999</v>
      </c>
      <c r="L160" s="178"/>
      <c r="M160" s="155" t="s">
        <v>1056</v>
      </c>
    </row>
    <row r="161" spans="1:13" x14ac:dyDescent="0.3">
      <c r="A161" s="155" t="s">
        <v>853</v>
      </c>
      <c r="B161" s="178" t="s">
        <v>730</v>
      </c>
      <c r="C161" s="179" t="str">
        <f t="shared" si="8"/>
        <v>x</v>
      </c>
      <c r="D161" s="178" t="s">
        <v>760</v>
      </c>
      <c r="E161" s="179" t="str">
        <f t="shared" si="9"/>
        <v>x</v>
      </c>
      <c r="F161" s="178">
        <v>355.57799999999997</v>
      </c>
      <c r="G161" s="179">
        <f t="shared" si="10"/>
        <v>6.2048040052417666E-3</v>
      </c>
      <c r="H161" s="178">
        <v>168.304</v>
      </c>
      <c r="I161" s="179">
        <f t="shared" si="11"/>
        <v>2.9382890978900383E-3</v>
      </c>
      <c r="J161" s="178">
        <v>355.28799999999995</v>
      </c>
      <c r="K161" s="178">
        <v>168.304</v>
      </c>
      <c r="L161" s="178"/>
      <c r="M161" s="155" t="s">
        <v>1057</v>
      </c>
    </row>
    <row r="162" spans="1:13" x14ac:dyDescent="0.3">
      <c r="A162" s="155" t="s">
        <v>854</v>
      </c>
      <c r="B162" s="178">
        <v>10132.743</v>
      </c>
      <c r="C162" s="179">
        <f t="shared" si="8"/>
        <v>0.16513485479654444</v>
      </c>
      <c r="D162" s="178">
        <v>11581.572</v>
      </c>
      <c r="E162" s="179">
        <f t="shared" si="9"/>
        <v>0.17628112517754999</v>
      </c>
      <c r="F162" s="178">
        <v>9126.2240000000002</v>
      </c>
      <c r="G162" s="179">
        <f t="shared" si="10"/>
        <v>0.1592517850596312</v>
      </c>
      <c r="H162" s="178">
        <v>8573.0429999999997</v>
      </c>
      <c r="I162" s="179">
        <f t="shared" si="11"/>
        <v>0.14967011350082296</v>
      </c>
      <c r="J162" s="178">
        <v>-1006.5190000000002</v>
      </c>
      <c r="K162" s="178">
        <v>-3008.5290000000005</v>
      </c>
      <c r="L162" s="178"/>
      <c r="M162" s="155" t="s">
        <v>1058</v>
      </c>
    </row>
    <row r="163" spans="1:13" x14ac:dyDescent="0.3">
      <c r="A163" s="155" t="s">
        <v>855</v>
      </c>
      <c r="B163" s="178">
        <v>453038.37599999999</v>
      </c>
      <c r="C163" s="179">
        <f t="shared" si="8"/>
        <v>7.3832353626280947</v>
      </c>
      <c r="D163" s="178">
        <v>591372.14199999999</v>
      </c>
      <c r="E163" s="179">
        <f t="shared" si="9"/>
        <v>9.001174157568407</v>
      </c>
      <c r="F163" s="178">
        <v>1337469.7279999999</v>
      </c>
      <c r="G163" s="179">
        <f t="shared" si="10"/>
        <v>23.338726032499242</v>
      </c>
      <c r="H163" s="178">
        <v>1313743.523</v>
      </c>
      <c r="I163" s="179">
        <f t="shared" si="11"/>
        <v>22.935629997234475</v>
      </c>
      <c r="J163" s="178">
        <v>884431.35199999996</v>
      </c>
      <c r="K163" s="178">
        <v>722371.38100000005</v>
      </c>
      <c r="L163" s="178"/>
      <c r="M163" s="155" t="s">
        <v>1059</v>
      </c>
    </row>
    <row r="164" spans="1:13" x14ac:dyDescent="0.3">
      <c r="A164" s="155" t="s">
        <v>856</v>
      </c>
      <c r="B164" s="178">
        <v>29783.545999999998</v>
      </c>
      <c r="C164" s="179">
        <f t="shared" si="8"/>
        <v>0.48538698198860875</v>
      </c>
      <c r="D164" s="178">
        <v>30067.759999999998</v>
      </c>
      <c r="E164" s="179">
        <f t="shared" si="9"/>
        <v>0.4576562287372154</v>
      </c>
      <c r="F164" s="178">
        <v>2674.5740000000001</v>
      </c>
      <c r="G164" s="179">
        <f t="shared" si="10"/>
        <v>4.6671074890784849E-2</v>
      </c>
      <c r="H164" s="178">
        <v>2718.1840000000002</v>
      </c>
      <c r="I164" s="179">
        <f t="shared" si="11"/>
        <v>4.745466782286302E-2</v>
      </c>
      <c r="J164" s="178">
        <v>-27108.971999999998</v>
      </c>
      <c r="K164" s="178">
        <v>-27349.575999999997</v>
      </c>
      <c r="L164" s="178"/>
      <c r="M164" s="155" t="s">
        <v>1060</v>
      </c>
    </row>
    <row r="165" spans="1:13" x14ac:dyDescent="0.3">
      <c r="A165" s="155" t="s">
        <v>857</v>
      </c>
      <c r="B165" s="178" t="s">
        <v>760</v>
      </c>
      <c r="C165" s="179" t="str">
        <f t="shared" si="8"/>
        <v>x</v>
      </c>
      <c r="D165" s="178" t="s">
        <v>760</v>
      </c>
      <c r="E165" s="179" t="str">
        <f t="shared" si="9"/>
        <v>x</v>
      </c>
      <c r="F165" s="178">
        <v>2.524</v>
      </c>
      <c r="G165" s="179">
        <f t="shared" si="10"/>
        <v>4.4043572181716028E-5</v>
      </c>
      <c r="H165" s="178">
        <v>26.003</v>
      </c>
      <c r="I165" s="179">
        <f t="shared" si="11"/>
        <v>4.5396622428721053E-4</v>
      </c>
      <c r="J165" s="178">
        <v>2.524</v>
      </c>
      <c r="K165" s="178">
        <v>26.003</v>
      </c>
      <c r="L165" s="178"/>
      <c r="M165" s="155" t="s">
        <v>1061</v>
      </c>
    </row>
    <row r="166" spans="1:13" x14ac:dyDescent="0.3">
      <c r="A166" s="155" t="s">
        <v>736</v>
      </c>
      <c r="B166" s="178">
        <v>47.863</v>
      </c>
      <c r="C166" s="179">
        <f t="shared" si="8"/>
        <v>7.8003059538044191E-4</v>
      </c>
      <c r="D166" s="178">
        <v>134.80600000000001</v>
      </c>
      <c r="E166" s="179">
        <f t="shared" si="9"/>
        <v>2.0518590533897129E-3</v>
      </c>
      <c r="F166" s="178">
        <v>2387.759</v>
      </c>
      <c r="G166" s="179">
        <f t="shared" si="10"/>
        <v>4.1666179028939015E-2</v>
      </c>
      <c r="H166" s="178">
        <v>2233.9499999999998</v>
      </c>
      <c r="I166" s="179">
        <f t="shared" si="11"/>
        <v>3.9000801705434518E-2</v>
      </c>
      <c r="J166" s="178">
        <v>2339.8960000000002</v>
      </c>
      <c r="K166" s="178">
        <v>2099.1439999999998</v>
      </c>
      <c r="L166" s="178"/>
      <c r="M166" s="155" t="s">
        <v>943</v>
      </c>
    </row>
    <row r="167" spans="1:13" x14ac:dyDescent="0.3">
      <c r="A167" s="155" t="s">
        <v>858</v>
      </c>
      <c r="B167" s="178">
        <v>186.845</v>
      </c>
      <c r="C167" s="179">
        <f t="shared" si="8"/>
        <v>3.0450414013718043E-3</v>
      </c>
      <c r="D167" s="178">
        <v>106.217</v>
      </c>
      <c r="E167" s="179">
        <f t="shared" si="9"/>
        <v>1.6167107775165428E-3</v>
      </c>
      <c r="F167" s="178">
        <v>38.655999999999999</v>
      </c>
      <c r="G167" s="179">
        <f t="shared" si="10"/>
        <v>6.7454371087813576E-4</v>
      </c>
      <c r="H167" s="178">
        <v>3.335</v>
      </c>
      <c r="I167" s="179">
        <f t="shared" si="11"/>
        <v>5.8223180325264271E-5</v>
      </c>
      <c r="J167" s="178">
        <v>-148.18899999999999</v>
      </c>
      <c r="K167" s="178">
        <v>-102.88200000000001</v>
      </c>
      <c r="L167" s="178"/>
      <c r="M167" s="155" t="s">
        <v>1062</v>
      </c>
    </row>
    <row r="168" spans="1:13" x14ac:dyDescent="0.3">
      <c r="A168" s="155" t="s">
        <v>859</v>
      </c>
      <c r="B168" s="178" t="s">
        <v>730</v>
      </c>
      <c r="C168" s="179" t="str">
        <f t="shared" si="8"/>
        <v>x</v>
      </c>
      <c r="D168" s="178" t="s">
        <v>730</v>
      </c>
      <c r="E168" s="179" t="str">
        <f t="shared" si="9"/>
        <v>x</v>
      </c>
      <c r="F168" s="178">
        <v>1.349</v>
      </c>
      <c r="G168" s="179">
        <f t="shared" si="10"/>
        <v>2.3539928238167557E-5</v>
      </c>
      <c r="H168" s="178">
        <v>2.1320000000000001</v>
      </c>
      <c r="I168" s="179">
        <f t="shared" si="11"/>
        <v>3.7220935668204929E-5</v>
      </c>
      <c r="J168" s="178">
        <v>1.2689999999999999</v>
      </c>
      <c r="K168" s="178">
        <v>2.0260000000000002</v>
      </c>
      <c r="L168" s="178"/>
      <c r="M168" s="155" t="s">
        <v>1063</v>
      </c>
    </row>
    <row r="169" spans="1:13" x14ac:dyDescent="0.3">
      <c r="A169" s="155" t="s">
        <v>860</v>
      </c>
      <c r="B169" s="178">
        <v>2574813.5929999999</v>
      </c>
      <c r="C169" s="179">
        <f t="shared" si="8"/>
        <v>41.96212899194461</v>
      </c>
      <c r="D169" s="178">
        <v>2764683.0530000008</v>
      </c>
      <c r="E169" s="179">
        <f t="shared" si="9"/>
        <v>42.080767562654195</v>
      </c>
      <c r="F169" s="178">
        <v>723283.64300000016</v>
      </c>
      <c r="G169" s="179">
        <f t="shared" si="10"/>
        <v>12.621234286182659</v>
      </c>
      <c r="H169" s="178">
        <v>777704.4870000002</v>
      </c>
      <c r="I169" s="179">
        <f t="shared" si="11"/>
        <v>13.577339905957469</v>
      </c>
      <c r="J169" s="178">
        <v>-1851529.9499999997</v>
      </c>
      <c r="K169" s="178">
        <v>-1986978.5660000006</v>
      </c>
      <c r="L169" s="178"/>
      <c r="M169" s="155" t="s">
        <v>860</v>
      </c>
    </row>
    <row r="170" spans="1:13" x14ac:dyDescent="0.3">
      <c r="A170" s="155" t="s">
        <v>724</v>
      </c>
      <c r="B170" s="178">
        <v>8273.2150000000001</v>
      </c>
      <c r="C170" s="179">
        <f t="shared" si="8"/>
        <v>0.13482984397468614</v>
      </c>
      <c r="D170" s="178">
        <v>11809.438</v>
      </c>
      <c r="E170" s="179">
        <f t="shared" si="9"/>
        <v>0.17974943456333176</v>
      </c>
      <c r="F170" s="178">
        <v>61443.021000000001</v>
      </c>
      <c r="G170" s="179">
        <f t="shared" si="10"/>
        <v>1.072175170553167</v>
      </c>
      <c r="H170" s="178">
        <v>60335.99</v>
      </c>
      <c r="I170" s="179">
        <f t="shared" si="11"/>
        <v>1.0533592881179437</v>
      </c>
      <c r="J170" s="178">
        <v>53169.805999999997</v>
      </c>
      <c r="K170" s="178">
        <v>48526.551999999996</v>
      </c>
      <c r="L170" s="178"/>
      <c r="M170" s="155" t="s">
        <v>932</v>
      </c>
    </row>
    <row r="171" spans="1:13" x14ac:dyDescent="0.3">
      <c r="A171" s="155" t="s">
        <v>861</v>
      </c>
      <c r="B171" s="178">
        <v>2.1469999999999998</v>
      </c>
      <c r="C171" s="179">
        <f t="shared" si="8"/>
        <v>3.4989985756885461E-5</v>
      </c>
      <c r="D171" s="178">
        <v>7.5979999999999999</v>
      </c>
      <c r="E171" s="179">
        <f t="shared" si="9"/>
        <v>1.1564785757054608E-4</v>
      </c>
      <c r="F171" s="178">
        <v>639.95899999999995</v>
      </c>
      <c r="G171" s="179">
        <f t="shared" si="10"/>
        <v>1.1167226786782409E-2</v>
      </c>
      <c r="H171" s="178">
        <v>42.832999999999998</v>
      </c>
      <c r="I171" s="179">
        <f t="shared" si="11"/>
        <v>7.477881507862202E-4</v>
      </c>
      <c r="J171" s="178">
        <v>637.8119999999999</v>
      </c>
      <c r="K171" s="178">
        <v>35.234999999999999</v>
      </c>
      <c r="L171" s="178"/>
      <c r="M171" s="155" t="s">
        <v>1064</v>
      </c>
    </row>
    <row r="172" spans="1:13" x14ac:dyDescent="0.3">
      <c r="A172" s="155" t="s">
        <v>862</v>
      </c>
      <c r="B172" s="178">
        <v>106.18</v>
      </c>
      <c r="C172" s="179">
        <f t="shared" si="8"/>
        <v>1.7304316197792728E-3</v>
      </c>
      <c r="D172" s="178">
        <v>104.85299999999999</v>
      </c>
      <c r="E172" s="179">
        <f t="shared" si="9"/>
        <v>1.5959495669708435E-3</v>
      </c>
      <c r="F172" s="178">
        <v>1801.6130000000001</v>
      </c>
      <c r="G172" s="179">
        <f t="shared" si="10"/>
        <v>3.1437984234951644E-2</v>
      </c>
      <c r="H172" s="178">
        <v>935.54600000000005</v>
      </c>
      <c r="I172" s="179">
        <f t="shared" si="11"/>
        <v>1.6332972551897959E-2</v>
      </c>
      <c r="J172" s="178">
        <v>1695.433</v>
      </c>
      <c r="K172" s="178">
        <v>830.6930000000001</v>
      </c>
      <c r="L172" s="178"/>
      <c r="M172" s="155" t="s">
        <v>1065</v>
      </c>
    </row>
    <row r="173" spans="1:13" x14ac:dyDescent="0.3">
      <c r="A173" s="155" t="s">
        <v>863</v>
      </c>
      <c r="B173" s="178">
        <v>226652.45</v>
      </c>
      <c r="C173" s="179">
        <f t="shared" si="8"/>
        <v>3.6937894724094993</v>
      </c>
      <c r="D173" s="178">
        <v>162248.22200000001</v>
      </c>
      <c r="E173" s="179">
        <f t="shared" si="9"/>
        <v>2.4695524176007297</v>
      </c>
      <c r="F173" s="178">
        <v>1187.335</v>
      </c>
      <c r="G173" s="179">
        <f t="shared" si="10"/>
        <v>2.071888858018138E-2</v>
      </c>
      <c r="H173" s="178">
        <v>1340.4359999999999</v>
      </c>
      <c r="I173" s="179">
        <f t="shared" si="11"/>
        <v>2.3401633266109726E-2</v>
      </c>
      <c r="J173" s="178">
        <v>-225465.11500000002</v>
      </c>
      <c r="K173" s="178">
        <v>-160907.78600000002</v>
      </c>
      <c r="L173" s="178"/>
      <c r="M173" s="155" t="s">
        <v>1066</v>
      </c>
    </row>
    <row r="174" spans="1:13" x14ac:dyDescent="0.3">
      <c r="A174" s="155" t="s">
        <v>864</v>
      </c>
      <c r="B174" s="178">
        <v>20181.722000000002</v>
      </c>
      <c r="C174" s="179">
        <f t="shared" si="8"/>
        <v>0.32890459493685237</v>
      </c>
      <c r="D174" s="178">
        <v>30101.416000000001</v>
      </c>
      <c r="E174" s="179">
        <f t="shared" si="9"/>
        <v>0.45816850095285039</v>
      </c>
      <c r="F174" s="178">
        <v>6023.0879999999997</v>
      </c>
      <c r="G174" s="179">
        <f t="shared" si="10"/>
        <v>0.10510234195119951</v>
      </c>
      <c r="H174" s="178">
        <v>1375.306</v>
      </c>
      <c r="I174" s="179">
        <f t="shared" si="11"/>
        <v>2.4010401571339705E-2</v>
      </c>
      <c r="J174" s="178">
        <v>-14158.634000000002</v>
      </c>
      <c r="K174" s="178">
        <v>-28726.11</v>
      </c>
      <c r="L174" s="178"/>
      <c r="M174" s="155" t="s">
        <v>1067</v>
      </c>
    </row>
    <row r="175" spans="1:13" x14ac:dyDescent="0.3">
      <c r="A175" s="155" t="s">
        <v>865</v>
      </c>
      <c r="B175" s="178">
        <v>210.97800000000001</v>
      </c>
      <c r="C175" s="179">
        <f t="shared" si="8"/>
        <v>3.4383405752287759E-3</v>
      </c>
      <c r="D175" s="178">
        <v>113.905</v>
      </c>
      <c r="E175" s="179">
        <f t="shared" si="9"/>
        <v>1.7337285096832129E-3</v>
      </c>
      <c r="F175" s="178">
        <v>1559.0920000000001</v>
      </c>
      <c r="G175" s="179">
        <f t="shared" si="10"/>
        <v>2.7206014675093506E-2</v>
      </c>
      <c r="H175" s="178">
        <v>1300.742</v>
      </c>
      <c r="I175" s="179">
        <f t="shared" si="11"/>
        <v>2.2708646483551694E-2</v>
      </c>
      <c r="J175" s="178">
        <v>1348.114</v>
      </c>
      <c r="K175" s="178">
        <v>1186.837</v>
      </c>
      <c r="L175" s="178"/>
      <c r="M175" s="155" t="s">
        <v>1068</v>
      </c>
    </row>
    <row r="176" spans="1:13" x14ac:dyDescent="0.3">
      <c r="A176" s="155" t="s">
        <v>866</v>
      </c>
      <c r="B176" s="178" t="s">
        <v>760</v>
      </c>
      <c r="C176" s="179" t="str">
        <f t="shared" si="8"/>
        <v>x</v>
      </c>
      <c r="D176" s="178">
        <v>1.5289999999999999</v>
      </c>
      <c r="E176" s="179">
        <f t="shared" si="9"/>
        <v>2.3272647305259934E-5</v>
      </c>
      <c r="F176" s="178">
        <v>183.886</v>
      </c>
      <c r="G176" s="179">
        <f t="shared" si="10"/>
        <v>3.2087941023007257E-3</v>
      </c>
      <c r="H176" s="178">
        <v>8.2170000000000005</v>
      </c>
      <c r="I176" s="179">
        <f t="shared" si="11"/>
        <v>1.4345423470245774E-4</v>
      </c>
      <c r="J176" s="178">
        <v>183.886</v>
      </c>
      <c r="K176" s="178">
        <v>6.6880000000000006</v>
      </c>
      <c r="L176" s="178"/>
      <c r="M176" s="155" t="s">
        <v>1069</v>
      </c>
    </row>
    <row r="177" spans="1:13" x14ac:dyDescent="0.3">
      <c r="A177" s="155" t="s">
        <v>867</v>
      </c>
      <c r="B177" s="178" t="s">
        <v>730</v>
      </c>
      <c r="C177" s="179" t="str">
        <f t="shared" si="8"/>
        <v>x</v>
      </c>
      <c r="D177" s="178" t="s">
        <v>730</v>
      </c>
      <c r="E177" s="179" t="str">
        <f t="shared" si="9"/>
        <v>x</v>
      </c>
      <c r="F177" s="178" t="s">
        <v>760</v>
      </c>
      <c r="G177" s="179" t="str">
        <f t="shared" si="10"/>
        <v>x</v>
      </c>
      <c r="H177" s="178" t="s">
        <v>760</v>
      </c>
      <c r="I177" s="179" t="str">
        <f t="shared" si="11"/>
        <v>x</v>
      </c>
      <c r="J177" s="178" t="s">
        <v>730</v>
      </c>
      <c r="K177" s="178" t="s">
        <v>730</v>
      </c>
      <c r="L177" s="178"/>
      <c r="M177" s="155" t="s">
        <v>1070</v>
      </c>
    </row>
    <row r="178" spans="1:13" x14ac:dyDescent="0.3">
      <c r="A178" s="155" t="s">
        <v>868</v>
      </c>
      <c r="B178" s="178">
        <v>1124931.213</v>
      </c>
      <c r="C178" s="179">
        <f t="shared" si="8"/>
        <v>18.333175184138746</v>
      </c>
      <c r="D178" s="178">
        <v>1365537.953</v>
      </c>
      <c r="E178" s="179">
        <f t="shared" si="9"/>
        <v>20.784619465085424</v>
      </c>
      <c r="F178" s="178">
        <v>141540.89799999999</v>
      </c>
      <c r="G178" s="179">
        <f t="shared" si="10"/>
        <v>2.4698758945039243</v>
      </c>
      <c r="H178" s="178">
        <v>156985.06599999999</v>
      </c>
      <c r="I178" s="179">
        <f t="shared" si="11"/>
        <v>2.7406806015266905</v>
      </c>
      <c r="J178" s="178">
        <v>-983390.31499999994</v>
      </c>
      <c r="K178" s="178">
        <v>-1208552.8870000001</v>
      </c>
      <c r="L178" s="178"/>
      <c r="M178" s="155" t="s">
        <v>1071</v>
      </c>
    </row>
    <row r="179" spans="1:13" x14ac:dyDescent="0.3">
      <c r="A179" s="155" t="s">
        <v>869</v>
      </c>
      <c r="B179" s="178">
        <v>404.18900000000002</v>
      </c>
      <c r="C179" s="179">
        <f t="shared" si="8"/>
        <v>6.5871296474568145E-3</v>
      </c>
      <c r="D179" s="178">
        <v>2176.9740000000002</v>
      </c>
      <c r="E179" s="179">
        <f t="shared" si="9"/>
        <v>3.3135348655801797E-2</v>
      </c>
      <c r="F179" s="178">
        <v>2876.7269999999999</v>
      </c>
      <c r="G179" s="179">
        <f t="shared" si="10"/>
        <v>5.0198626494291361E-2</v>
      </c>
      <c r="H179" s="178">
        <v>2635.645</v>
      </c>
      <c r="I179" s="179">
        <f t="shared" si="11"/>
        <v>4.6013683390818939E-2</v>
      </c>
      <c r="J179" s="178">
        <v>2472.538</v>
      </c>
      <c r="K179" s="178">
        <v>458.67099999999982</v>
      </c>
      <c r="L179" s="178"/>
      <c r="M179" s="155" t="s">
        <v>1072</v>
      </c>
    </row>
    <row r="180" spans="1:13" x14ac:dyDescent="0.3">
      <c r="A180" s="155" t="s">
        <v>870</v>
      </c>
      <c r="B180" s="178">
        <v>18588.04</v>
      </c>
      <c r="C180" s="179">
        <f t="shared" si="8"/>
        <v>0.30293211683671045</v>
      </c>
      <c r="D180" s="178">
        <v>25184.827000000001</v>
      </c>
      <c r="E180" s="179">
        <f t="shared" si="9"/>
        <v>0.38333394127860537</v>
      </c>
      <c r="F180" s="178">
        <v>25367.043000000001</v>
      </c>
      <c r="G180" s="179">
        <f t="shared" si="10"/>
        <v>0.44265261070015621</v>
      </c>
      <c r="H180" s="178">
        <v>21669.317999999999</v>
      </c>
      <c r="I180" s="179">
        <f t="shared" si="11"/>
        <v>0.37830782891738979</v>
      </c>
      <c r="J180" s="178">
        <v>6779.0030000000006</v>
      </c>
      <c r="K180" s="178">
        <v>-3515.5090000000018</v>
      </c>
      <c r="L180" s="178"/>
      <c r="M180" s="155" t="s">
        <v>1073</v>
      </c>
    </row>
    <row r="181" spans="1:13" x14ac:dyDescent="0.3">
      <c r="A181" s="155" t="s">
        <v>871</v>
      </c>
      <c r="B181" s="178">
        <v>18097.489000000001</v>
      </c>
      <c r="C181" s="179">
        <f t="shared" si="8"/>
        <v>0.29493753253162153</v>
      </c>
      <c r="D181" s="178">
        <v>43057.631999999998</v>
      </c>
      <c r="E181" s="179">
        <f t="shared" si="9"/>
        <v>0.65537284717833477</v>
      </c>
      <c r="F181" s="178">
        <v>3923.1170000000002</v>
      </c>
      <c r="G181" s="179">
        <f t="shared" si="10"/>
        <v>6.8458037546282588E-2</v>
      </c>
      <c r="H181" s="178">
        <v>3677.2959999999998</v>
      </c>
      <c r="I181" s="179">
        <f t="shared" si="11"/>
        <v>6.419906090475952E-2</v>
      </c>
      <c r="J181" s="178">
        <v>-14174.372000000001</v>
      </c>
      <c r="K181" s="178">
        <v>-39380.335999999996</v>
      </c>
      <c r="L181" s="178"/>
      <c r="M181" s="155" t="s">
        <v>1074</v>
      </c>
    </row>
    <row r="182" spans="1:13" x14ac:dyDescent="0.3">
      <c r="A182" s="155" t="s">
        <v>872</v>
      </c>
      <c r="B182" s="178">
        <v>13905.195</v>
      </c>
      <c r="C182" s="179">
        <f t="shared" si="8"/>
        <v>0.22661507917872145</v>
      </c>
      <c r="D182" s="178">
        <v>14451.02</v>
      </c>
      <c r="E182" s="179">
        <f t="shared" si="9"/>
        <v>0.21995650206753264</v>
      </c>
      <c r="F182" s="178">
        <v>75549.312999999995</v>
      </c>
      <c r="G182" s="179">
        <f t="shared" si="10"/>
        <v>1.3183286927078275</v>
      </c>
      <c r="H182" s="178">
        <v>106415.13499999999</v>
      </c>
      <c r="I182" s="179">
        <f t="shared" si="11"/>
        <v>1.8578193686483784</v>
      </c>
      <c r="J182" s="178">
        <v>61644.117999999995</v>
      </c>
      <c r="K182" s="178">
        <v>91964.114999999991</v>
      </c>
      <c r="L182" s="178"/>
      <c r="M182" s="155" t="s">
        <v>1075</v>
      </c>
    </row>
    <row r="183" spans="1:13" x14ac:dyDescent="0.3">
      <c r="A183" s="155" t="s">
        <v>873</v>
      </c>
      <c r="B183" s="178">
        <v>243917.193</v>
      </c>
      <c r="C183" s="179">
        <f t="shared" si="8"/>
        <v>3.9751556166415849</v>
      </c>
      <c r="D183" s="178">
        <v>211746.519</v>
      </c>
      <c r="E183" s="179">
        <f t="shared" si="9"/>
        <v>3.2229575243973323</v>
      </c>
      <c r="F183" s="178">
        <v>36366.050000000003</v>
      </c>
      <c r="G183" s="179">
        <f t="shared" si="10"/>
        <v>0.63458429007087724</v>
      </c>
      <c r="H183" s="178">
        <v>49787.964999999997</v>
      </c>
      <c r="I183" s="179">
        <f t="shared" si="11"/>
        <v>0.86920949451962404</v>
      </c>
      <c r="J183" s="178">
        <v>-207551.14299999998</v>
      </c>
      <c r="K183" s="178">
        <v>-161958.554</v>
      </c>
      <c r="L183" s="178"/>
      <c r="M183" s="155" t="s">
        <v>1076</v>
      </c>
    </row>
    <row r="184" spans="1:13" x14ac:dyDescent="0.3">
      <c r="A184" s="155" t="s">
        <v>729</v>
      </c>
      <c r="B184" s="178" t="s">
        <v>730</v>
      </c>
      <c r="C184" s="179" t="str">
        <f t="shared" si="8"/>
        <v>x</v>
      </c>
      <c r="D184" s="178">
        <v>2.085</v>
      </c>
      <c r="E184" s="179">
        <f t="shared" si="9"/>
        <v>3.173542814353627E-5</v>
      </c>
      <c r="F184" s="178">
        <v>10712.231</v>
      </c>
      <c r="G184" s="179">
        <f t="shared" si="10"/>
        <v>0.18692746405535501</v>
      </c>
      <c r="H184" s="178">
        <v>7257.6329999999998</v>
      </c>
      <c r="I184" s="179">
        <f t="shared" si="11"/>
        <v>0.12670538977319004</v>
      </c>
      <c r="J184" s="178">
        <v>10711.842999999999</v>
      </c>
      <c r="K184" s="178">
        <v>7255.5479999999998</v>
      </c>
      <c r="L184" s="178"/>
      <c r="M184" s="155" t="s">
        <v>937</v>
      </c>
    </row>
    <row r="185" spans="1:13" x14ac:dyDescent="0.3">
      <c r="A185" s="155" t="s">
        <v>731</v>
      </c>
      <c r="B185" s="178">
        <v>25.888000000000002</v>
      </c>
      <c r="C185" s="179">
        <f t="shared" si="8"/>
        <v>4.2190067595447177E-4</v>
      </c>
      <c r="D185" s="178">
        <v>274.78399999999999</v>
      </c>
      <c r="E185" s="179">
        <f t="shared" si="9"/>
        <v>4.1824402335700096E-3</v>
      </c>
      <c r="F185" s="178">
        <v>664.03300000000002</v>
      </c>
      <c r="G185" s="179">
        <f t="shared" si="10"/>
        <v>1.1587315913843675E-2</v>
      </c>
      <c r="H185" s="178">
        <v>312.19</v>
      </c>
      <c r="I185" s="179">
        <f t="shared" si="11"/>
        <v>5.4502832580942285E-3</v>
      </c>
      <c r="J185" s="178">
        <v>638.14499999999998</v>
      </c>
      <c r="K185" s="178">
        <v>37.406000000000006</v>
      </c>
      <c r="L185" s="178"/>
      <c r="M185" s="155" t="s">
        <v>938</v>
      </c>
    </row>
    <row r="186" spans="1:13" x14ac:dyDescent="0.3">
      <c r="A186" s="155" t="s">
        <v>874</v>
      </c>
      <c r="B186" s="178">
        <v>937.58</v>
      </c>
      <c r="C186" s="179">
        <f t="shared" si="8"/>
        <v>1.5279883952464216E-2</v>
      </c>
      <c r="D186" s="178">
        <v>1258.3230000000001</v>
      </c>
      <c r="E186" s="179">
        <f t="shared" si="9"/>
        <v>1.9152719015759708E-2</v>
      </c>
      <c r="F186" s="178">
        <v>15168.902</v>
      </c>
      <c r="G186" s="179">
        <f t="shared" si="10"/>
        <v>0.26469597074262147</v>
      </c>
      <c r="H186" s="178">
        <v>12711.897000000001</v>
      </c>
      <c r="I186" s="179">
        <f t="shared" si="11"/>
        <v>0.22192715781324918</v>
      </c>
      <c r="J186" s="178">
        <v>14231.322</v>
      </c>
      <c r="K186" s="178">
        <v>11453.574000000001</v>
      </c>
      <c r="L186" s="178"/>
      <c r="M186" s="155" t="s">
        <v>1077</v>
      </c>
    </row>
    <row r="187" spans="1:13" x14ac:dyDescent="0.3">
      <c r="A187" s="155" t="s">
        <v>875</v>
      </c>
      <c r="B187" s="178">
        <v>132149.038</v>
      </c>
      <c r="C187" s="179">
        <f t="shared" si="8"/>
        <v>2.1536529843531045</v>
      </c>
      <c r="D187" s="178">
        <v>98684.849000000002</v>
      </c>
      <c r="E187" s="179">
        <f t="shared" si="9"/>
        <v>1.5020651963046654</v>
      </c>
      <c r="F187" s="178">
        <v>92658.001000000004</v>
      </c>
      <c r="G187" s="179">
        <f t="shared" si="10"/>
        <v>1.6168737540637941</v>
      </c>
      <c r="H187" s="178">
        <v>77159.44</v>
      </c>
      <c r="I187" s="179">
        <f t="shared" si="11"/>
        <v>1.3470668632433012</v>
      </c>
      <c r="J187" s="178">
        <v>-39491.036999999997</v>
      </c>
      <c r="K187" s="178">
        <v>-21525.409</v>
      </c>
      <c r="L187" s="178"/>
      <c r="M187" s="155" t="s">
        <v>1078</v>
      </c>
    </row>
    <row r="188" spans="1:13" x14ac:dyDescent="0.3">
      <c r="A188" s="155" t="s">
        <v>876</v>
      </c>
      <c r="B188" s="178">
        <v>1.0569999999999999</v>
      </c>
      <c r="C188" s="179">
        <f t="shared" si="8"/>
        <v>1.7226089867269646E-5</v>
      </c>
      <c r="D188" s="178">
        <v>2.5830000000000002</v>
      </c>
      <c r="E188" s="179">
        <f t="shared" si="9"/>
        <v>3.9315400908755011E-5</v>
      </c>
      <c r="F188" s="178">
        <v>292.64499999999998</v>
      </c>
      <c r="G188" s="179">
        <f t="shared" si="10"/>
        <v>5.1066288356253113E-3</v>
      </c>
      <c r="H188" s="178">
        <v>1331.2139999999999</v>
      </c>
      <c r="I188" s="179">
        <f t="shared" si="11"/>
        <v>2.3240633515297256E-2</v>
      </c>
      <c r="J188" s="178">
        <v>291.58799999999997</v>
      </c>
      <c r="K188" s="178">
        <v>1328.6309999999999</v>
      </c>
      <c r="L188" s="178"/>
      <c r="M188" s="155" t="s">
        <v>1079</v>
      </c>
    </row>
    <row r="189" spans="1:13" x14ac:dyDescent="0.3">
      <c r="A189" s="155" t="s">
        <v>877</v>
      </c>
      <c r="B189" s="178">
        <v>1634.559</v>
      </c>
      <c r="C189" s="179">
        <f t="shared" si="8"/>
        <v>2.6638656790306914E-2</v>
      </c>
      <c r="D189" s="178">
        <v>4319.2179999999998</v>
      </c>
      <c r="E189" s="179">
        <f t="shared" si="9"/>
        <v>6.574207792578822E-2</v>
      </c>
      <c r="F189" s="178">
        <v>444.59699999999998</v>
      </c>
      <c r="G189" s="179">
        <f t="shared" si="10"/>
        <v>7.7581775203147373E-3</v>
      </c>
      <c r="H189" s="178">
        <v>2828.8090000000002</v>
      </c>
      <c r="I189" s="179">
        <f t="shared" si="11"/>
        <v>4.9385983961838235E-2</v>
      </c>
      <c r="J189" s="178">
        <v>-1189.962</v>
      </c>
      <c r="K189" s="178">
        <v>-1490.4089999999997</v>
      </c>
      <c r="L189" s="178"/>
      <c r="M189" s="155" t="s">
        <v>1080</v>
      </c>
    </row>
    <row r="190" spans="1:13" x14ac:dyDescent="0.3">
      <c r="A190" s="155" t="s">
        <v>878</v>
      </c>
      <c r="B190" s="178" t="s">
        <v>730</v>
      </c>
      <c r="C190" s="179" t="str">
        <f t="shared" si="8"/>
        <v>x</v>
      </c>
      <c r="D190" s="178" t="s">
        <v>760</v>
      </c>
      <c r="E190" s="179" t="str">
        <f t="shared" si="9"/>
        <v>x</v>
      </c>
      <c r="F190" s="178" t="s">
        <v>760</v>
      </c>
      <c r="G190" s="179" t="str">
        <f t="shared" si="10"/>
        <v>x</v>
      </c>
      <c r="H190" s="178" t="s">
        <v>760</v>
      </c>
      <c r="I190" s="179" t="str">
        <f t="shared" si="11"/>
        <v>x</v>
      </c>
      <c r="J190" s="178" t="s">
        <v>730</v>
      </c>
      <c r="K190" s="178" t="s">
        <v>760</v>
      </c>
      <c r="L190" s="178"/>
      <c r="M190" s="155" t="s">
        <v>1081</v>
      </c>
    </row>
    <row r="191" spans="1:13" x14ac:dyDescent="0.3">
      <c r="A191" s="155" t="s">
        <v>879</v>
      </c>
      <c r="B191" s="178">
        <v>152594.986</v>
      </c>
      <c r="C191" s="179">
        <f t="shared" si="8"/>
        <v>2.4868637106251219</v>
      </c>
      <c r="D191" s="178">
        <v>180156.883</v>
      </c>
      <c r="E191" s="179">
        <f t="shared" si="9"/>
        <v>2.7421370815395547</v>
      </c>
      <c r="F191" s="178">
        <v>46025.605000000003</v>
      </c>
      <c r="G191" s="179">
        <f t="shared" si="10"/>
        <v>0.80314265294162046</v>
      </c>
      <c r="H191" s="178">
        <v>42664.010999999999</v>
      </c>
      <c r="I191" s="179">
        <f t="shared" si="11"/>
        <v>0.74483790280421547</v>
      </c>
      <c r="J191" s="178">
        <v>-106569.38099999999</v>
      </c>
      <c r="K191" s="178">
        <v>-137492.872</v>
      </c>
      <c r="L191" s="178"/>
      <c r="M191" s="155" t="s">
        <v>1082</v>
      </c>
    </row>
    <row r="192" spans="1:13" x14ac:dyDescent="0.3">
      <c r="A192" s="155" t="s">
        <v>732</v>
      </c>
      <c r="B192" s="178">
        <v>1683.3050000000001</v>
      </c>
      <c r="C192" s="179">
        <f t="shared" si="8"/>
        <v>2.7433077771073164E-2</v>
      </c>
      <c r="D192" s="178">
        <v>1733.694</v>
      </c>
      <c r="E192" s="179">
        <f t="shared" si="9"/>
        <v>2.6388259645026363E-2</v>
      </c>
      <c r="F192" s="178">
        <v>11145.587</v>
      </c>
      <c r="G192" s="179">
        <f t="shared" si="10"/>
        <v>0.19448948714029152</v>
      </c>
      <c r="H192" s="178">
        <v>13484.598</v>
      </c>
      <c r="I192" s="179">
        <f t="shared" si="11"/>
        <v>0.23541714571745065</v>
      </c>
      <c r="J192" s="178">
        <v>9462.2819999999992</v>
      </c>
      <c r="K192" s="178">
        <v>11750.904</v>
      </c>
      <c r="L192" s="178"/>
      <c r="M192" s="155" t="s">
        <v>939</v>
      </c>
    </row>
    <row r="193" spans="1:13" x14ac:dyDescent="0.3">
      <c r="A193" s="155" t="s">
        <v>880</v>
      </c>
      <c r="B193" s="178">
        <v>534.26800000000003</v>
      </c>
      <c r="C193" s="179">
        <f t="shared" si="8"/>
        <v>8.7070469074800576E-3</v>
      </c>
      <c r="D193" s="178">
        <v>918.92</v>
      </c>
      <c r="E193" s="179">
        <f t="shared" si="9"/>
        <v>1.3986724043001608E-2</v>
      </c>
      <c r="F193" s="178">
        <v>2300.2759999999998</v>
      </c>
      <c r="G193" s="179">
        <f t="shared" si="10"/>
        <v>4.0139608575225437E-2</v>
      </c>
      <c r="H193" s="178">
        <v>3759.6880000000001</v>
      </c>
      <c r="I193" s="179">
        <f t="shared" si="11"/>
        <v>6.5637478977730798E-2</v>
      </c>
      <c r="J193" s="178">
        <v>1766.0079999999998</v>
      </c>
      <c r="K193" s="178">
        <v>2840.768</v>
      </c>
      <c r="L193" s="178"/>
      <c r="M193" s="155" t="s">
        <v>1083</v>
      </c>
    </row>
    <row r="194" spans="1:13" x14ac:dyDescent="0.3">
      <c r="A194" s="155" t="s">
        <v>881</v>
      </c>
      <c r="B194" s="178">
        <v>4121.5429999999997</v>
      </c>
      <c r="C194" s="179">
        <f t="shared" si="8"/>
        <v>6.7169413538142042E-2</v>
      </c>
      <c r="D194" s="178">
        <v>3014.49</v>
      </c>
      <c r="E194" s="179">
        <f t="shared" si="9"/>
        <v>4.5883036347438205E-2</v>
      </c>
      <c r="F194" s="178">
        <v>224.244</v>
      </c>
      <c r="G194" s="179">
        <f t="shared" si="10"/>
        <v>3.9130375595549634E-3</v>
      </c>
      <c r="H194" s="178">
        <v>385.62799999999999</v>
      </c>
      <c r="I194" s="179">
        <f t="shared" si="11"/>
        <v>6.7323803845490285E-3</v>
      </c>
      <c r="J194" s="178">
        <v>-3897.2989999999995</v>
      </c>
      <c r="K194" s="178">
        <v>-2628.8619999999996</v>
      </c>
      <c r="L194" s="178"/>
      <c r="M194" s="155" t="s">
        <v>1084</v>
      </c>
    </row>
    <row r="195" spans="1:13" x14ac:dyDescent="0.3">
      <c r="A195" s="155" t="s">
        <v>882</v>
      </c>
      <c r="B195" s="178">
        <v>2522.1260000000002</v>
      </c>
      <c r="C195" s="179">
        <f t="shared" si="8"/>
        <v>4.110347127017723E-2</v>
      </c>
      <c r="D195" s="178">
        <v>1493.3589999999999</v>
      </c>
      <c r="E195" s="179">
        <f t="shared" si="9"/>
        <v>2.2730161744366033E-2</v>
      </c>
      <c r="F195" s="178">
        <v>7292.91</v>
      </c>
      <c r="G195" s="179">
        <f t="shared" si="10"/>
        <v>0.12726062123603749</v>
      </c>
      <c r="H195" s="178">
        <v>7894.9690000000001</v>
      </c>
      <c r="I195" s="179">
        <f t="shared" si="11"/>
        <v>0.13783214505228525</v>
      </c>
      <c r="J195" s="178">
        <v>4770.7839999999997</v>
      </c>
      <c r="K195" s="178">
        <v>6401.6100000000006</v>
      </c>
      <c r="L195" s="178"/>
      <c r="M195" s="155" t="s">
        <v>1085</v>
      </c>
    </row>
    <row r="196" spans="1:13" x14ac:dyDescent="0.3">
      <c r="A196" s="155" t="s">
        <v>883</v>
      </c>
      <c r="B196" s="178">
        <v>2996.9290000000001</v>
      </c>
      <c r="C196" s="179">
        <f t="shared" si="8"/>
        <v>4.8841408022541687E-2</v>
      </c>
      <c r="D196" s="178">
        <v>4071.0740000000001</v>
      </c>
      <c r="E196" s="179">
        <f t="shared" si="9"/>
        <v>6.1965120572670881E-2</v>
      </c>
      <c r="F196" s="178">
        <v>5619.0540000000001</v>
      </c>
      <c r="G196" s="179">
        <f t="shared" si="10"/>
        <v>9.805198511963556E-2</v>
      </c>
      <c r="H196" s="178">
        <v>4826.2110000000002</v>
      </c>
      <c r="I196" s="179">
        <f t="shared" si="11"/>
        <v>8.425707746350046E-2</v>
      </c>
      <c r="J196" s="178">
        <v>2622.125</v>
      </c>
      <c r="K196" s="178">
        <v>755.13700000000017</v>
      </c>
      <c r="L196" s="178"/>
      <c r="M196" s="155" t="s">
        <v>1086</v>
      </c>
    </row>
    <row r="197" spans="1:13" x14ac:dyDescent="0.3">
      <c r="A197" s="155" t="s">
        <v>884</v>
      </c>
      <c r="B197" s="178">
        <v>3790.6819999999998</v>
      </c>
      <c r="C197" s="179">
        <f t="shared" si="8"/>
        <v>6.1777321466642804E-2</v>
      </c>
      <c r="D197" s="178">
        <v>11507.633</v>
      </c>
      <c r="E197" s="179">
        <f t="shared" si="9"/>
        <v>0.17515571231351881</v>
      </c>
      <c r="F197" s="178">
        <v>100.17</v>
      </c>
      <c r="G197" s="179">
        <f t="shared" si="10"/>
        <v>1.7479574585746807E-3</v>
      </c>
      <c r="H197" s="178" t="s">
        <v>730</v>
      </c>
      <c r="I197" s="179" t="str">
        <f t="shared" si="11"/>
        <v>x</v>
      </c>
      <c r="J197" s="178">
        <v>-3690.5119999999997</v>
      </c>
      <c r="K197" s="178">
        <v>-11507.598</v>
      </c>
      <c r="L197" s="178"/>
      <c r="M197" s="155" t="s">
        <v>1087</v>
      </c>
    </row>
    <row r="198" spans="1:13" x14ac:dyDescent="0.3">
      <c r="A198" s="155" t="s">
        <v>885</v>
      </c>
      <c r="B198" s="178">
        <v>27.565000000000001</v>
      </c>
      <c r="C198" s="179">
        <f t="shared" si="8"/>
        <v>4.4923100018097239E-4</v>
      </c>
      <c r="D198" s="178">
        <v>30.963999999999999</v>
      </c>
      <c r="E198" s="179">
        <f t="shared" si="9"/>
        <v>4.7129774438199379E-4</v>
      </c>
      <c r="F198" s="178">
        <v>311.56599999999997</v>
      </c>
      <c r="G198" s="179">
        <f t="shared" si="10"/>
        <v>5.4367985778005284E-3</v>
      </c>
      <c r="H198" s="178">
        <v>253.56899999999999</v>
      </c>
      <c r="I198" s="179">
        <f t="shared" si="11"/>
        <v>4.4268646512434584E-3</v>
      </c>
      <c r="J198" s="178">
        <v>284.00099999999998</v>
      </c>
      <c r="K198" s="178">
        <v>222.60499999999999</v>
      </c>
      <c r="L198" s="178"/>
      <c r="M198" s="155" t="s">
        <v>1088</v>
      </c>
    </row>
    <row r="199" spans="1:13" x14ac:dyDescent="0.3">
      <c r="A199" s="155" t="s">
        <v>886</v>
      </c>
      <c r="B199" s="178">
        <v>272.51499999999999</v>
      </c>
      <c r="C199" s="179">
        <f t="shared" si="8"/>
        <v>4.4412184296868384E-3</v>
      </c>
      <c r="D199" s="178">
        <v>72.722999999999999</v>
      </c>
      <c r="E199" s="179">
        <f t="shared" si="9"/>
        <v>1.1069043361546227E-3</v>
      </c>
      <c r="F199" s="178">
        <v>7124.8209999999999</v>
      </c>
      <c r="G199" s="179">
        <f t="shared" si="10"/>
        <v>0.12432748335788675</v>
      </c>
      <c r="H199" s="178">
        <v>6011.92</v>
      </c>
      <c r="I199" s="179">
        <f t="shared" si="11"/>
        <v>0.10495745195234266</v>
      </c>
      <c r="J199" s="178">
        <v>6852.3059999999996</v>
      </c>
      <c r="K199" s="178">
        <v>5939.1970000000001</v>
      </c>
      <c r="L199" s="178"/>
      <c r="M199" s="155" t="s">
        <v>1089</v>
      </c>
    </row>
    <row r="200" spans="1:13" x14ac:dyDescent="0.3">
      <c r="A200" s="155" t="s">
        <v>887</v>
      </c>
      <c r="B200" s="178">
        <v>47.921999999999997</v>
      </c>
      <c r="C200" s="179">
        <f t="shared" si="8"/>
        <v>7.8099212735978818E-4</v>
      </c>
      <c r="D200" s="178">
        <v>67.456000000000003</v>
      </c>
      <c r="E200" s="179">
        <f t="shared" si="9"/>
        <v>1.0267362306236847E-3</v>
      </c>
      <c r="F200" s="178">
        <v>825.96299999999997</v>
      </c>
      <c r="G200" s="179">
        <f t="shared" si="10"/>
        <v>1.441297979791074E-2</v>
      </c>
      <c r="H200" s="178">
        <v>257.55</v>
      </c>
      <c r="I200" s="179">
        <f t="shared" si="11"/>
        <v>4.4963658449090893E-3</v>
      </c>
      <c r="J200" s="178">
        <v>778.04099999999994</v>
      </c>
      <c r="K200" s="178">
        <v>190.09399999999999</v>
      </c>
      <c r="L200" s="178"/>
      <c r="M200" s="155" t="s">
        <v>1090</v>
      </c>
    </row>
    <row r="201" spans="1:13" x14ac:dyDescent="0.3">
      <c r="A201" s="155" t="s">
        <v>888</v>
      </c>
      <c r="B201" s="178">
        <v>30971.633999999998</v>
      </c>
      <c r="C201" s="179">
        <f t="shared" si="8"/>
        <v>0.50474943294246366</v>
      </c>
      <c r="D201" s="178">
        <v>24398.720000000001</v>
      </c>
      <c r="E201" s="179">
        <f t="shared" si="9"/>
        <v>0.37136874117710378</v>
      </c>
      <c r="F201" s="178">
        <v>4725.924</v>
      </c>
      <c r="G201" s="179">
        <f t="shared" si="10"/>
        <v>8.2466947234272628E-2</v>
      </c>
      <c r="H201" s="178">
        <v>9793.1990000000005</v>
      </c>
      <c r="I201" s="179">
        <f t="shared" si="11"/>
        <v>0.17097187146572648</v>
      </c>
      <c r="J201" s="178">
        <v>-26245.71</v>
      </c>
      <c r="K201" s="178">
        <v>-14605.521000000001</v>
      </c>
      <c r="L201" s="178"/>
      <c r="M201" s="155" t="s">
        <v>1091</v>
      </c>
    </row>
    <row r="202" spans="1:13" x14ac:dyDescent="0.3">
      <c r="A202" s="155" t="s">
        <v>889</v>
      </c>
      <c r="B202" s="178">
        <v>45.267000000000003</v>
      </c>
      <c r="C202" s="179">
        <f t="shared" si="8"/>
        <v>7.377231882892102E-4</v>
      </c>
      <c r="D202" s="178">
        <v>64.522000000000006</v>
      </c>
      <c r="E202" s="179">
        <f t="shared" si="9"/>
        <v>9.8207831879004682E-4</v>
      </c>
      <c r="F202" s="178">
        <v>65.308999999999997</v>
      </c>
      <c r="G202" s="179">
        <f t="shared" si="10"/>
        <v>1.1396361551567716E-3</v>
      </c>
      <c r="H202" s="178">
        <v>0.78900000000000003</v>
      </c>
      <c r="I202" s="179">
        <f t="shared" si="11"/>
        <v>1.3774539513233436E-5</v>
      </c>
      <c r="J202" s="178">
        <v>20.041999999999994</v>
      </c>
      <c r="K202" s="178">
        <v>-63.733000000000004</v>
      </c>
      <c r="L202" s="178"/>
      <c r="M202" s="155" t="s">
        <v>1092</v>
      </c>
    </row>
    <row r="203" spans="1:13" x14ac:dyDescent="0.3">
      <c r="A203" s="155" t="s">
        <v>890</v>
      </c>
      <c r="B203" s="178">
        <v>823.86300000000006</v>
      </c>
      <c r="C203" s="179">
        <f t="shared" si="8"/>
        <v>1.3426620696611519E-2</v>
      </c>
      <c r="D203" s="178">
        <v>2246.7629999999999</v>
      </c>
      <c r="E203" s="179">
        <f t="shared" si="9"/>
        <v>3.4197595080122774E-2</v>
      </c>
      <c r="F203" s="178">
        <v>2719.6669999999999</v>
      </c>
      <c r="G203" s="179">
        <f t="shared" si="10"/>
        <v>4.7457943670654146E-2</v>
      </c>
      <c r="H203" s="178">
        <v>1258.548</v>
      </c>
      <c r="I203" s="179">
        <f t="shared" si="11"/>
        <v>2.1972014138530945E-2</v>
      </c>
      <c r="J203" s="178">
        <v>1895.8039999999999</v>
      </c>
      <c r="K203" s="178">
        <v>-988.21499999999992</v>
      </c>
      <c r="L203" s="178"/>
      <c r="M203" s="155" t="s">
        <v>1093</v>
      </c>
    </row>
    <row r="204" spans="1:13" x14ac:dyDescent="0.3">
      <c r="A204" s="155" t="s">
        <v>891</v>
      </c>
      <c r="B204" s="178">
        <v>6985.8670000000002</v>
      </c>
      <c r="C204" s="179">
        <f t="shared" si="8"/>
        <v>0.11384973769422273</v>
      </c>
      <c r="D204" s="178">
        <v>5769.8620000000001</v>
      </c>
      <c r="E204" s="179">
        <f t="shared" si="9"/>
        <v>8.7822081966005036E-2</v>
      </c>
      <c r="F204" s="178">
        <v>4219.0349999999999</v>
      </c>
      <c r="G204" s="179">
        <f t="shared" si="10"/>
        <v>7.3621779936484263E-2</v>
      </c>
      <c r="H204" s="178">
        <v>2781.5030000000002</v>
      </c>
      <c r="I204" s="179">
        <f t="shared" si="11"/>
        <v>4.8560105170693722E-2</v>
      </c>
      <c r="J204" s="178">
        <v>-2766.8320000000003</v>
      </c>
      <c r="K204" s="178">
        <v>-2988.3589999999999</v>
      </c>
      <c r="L204" s="178"/>
      <c r="M204" s="155" t="s">
        <v>1094</v>
      </c>
    </row>
    <row r="205" spans="1:13" x14ac:dyDescent="0.3">
      <c r="A205" s="155" t="s">
        <v>892</v>
      </c>
      <c r="B205" s="178">
        <v>33115.531999999999</v>
      </c>
      <c r="C205" s="179">
        <f t="shared" si="8"/>
        <v>0.53968886493324864</v>
      </c>
      <c r="D205" s="178">
        <v>46616.853000000003</v>
      </c>
      <c r="E205" s="179">
        <f t="shared" si="9"/>
        <v>0.70954714084378578</v>
      </c>
      <c r="F205" s="178">
        <v>4712.9579999999996</v>
      </c>
      <c r="G205" s="179">
        <f t="shared" si="10"/>
        <v>8.224069170459429E-2</v>
      </c>
      <c r="H205" s="178">
        <v>14632.849</v>
      </c>
      <c r="I205" s="179">
        <f t="shared" si="11"/>
        <v>0.25546357001480152</v>
      </c>
      <c r="J205" s="178">
        <v>-28402.574000000001</v>
      </c>
      <c r="K205" s="178">
        <v>-31984.004000000001</v>
      </c>
      <c r="L205" s="178"/>
      <c r="M205" s="155" t="s">
        <v>1095</v>
      </c>
    </row>
    <row r="206" spans="1:13" x14ac:dyDescent="0.3">
      <c r="A206" s="155" t="s">
        <v>893</v>
      </c>
      <c r="B206" s="178">
        <v>117.318</v>
      </c>
      <c r="C206" s="179">
        <f t="shared" ref="C206:C239" si="12">IF(B206=0,0,IF(OR(B206="x",B206="Ə"),"x",B206/$B$12*100))</f>
        <v>1.9119493008972E-3</v>
      </c>
      <c r="D206" s="178">
        <v>426.60599999999999</v>
      </c>
      <c r="E206" s="179">
        <f t="shared" ref="E206:E239" si="13">IF(D206=0,0,IF(OR(D206="x",D206="Ə"),"x",D206/$D$12*100))</f>
        <v>6.493296910600208E-3</v>
      </c>
      <c r="F206" s="178">
        <v>5059.3370000000004</v>
      </c>
      <c r="G206" s="179">
        <f t="shared" ref="G206:G239" si="14">IF(F206=0,0,IF(OR(F206="x",F206="Ə"),"x",F206/$F$12*100))</f>
        <v>8.828497399014526E-2</v>
      </c>
      <c r="H206" s="178">
        <v>7226.9979999999996</v>
      </c>
      <c r="I206" s="179">
        <f t="shared" ref="I206:I239" si="15">IF(H206=0,0,IF(OR(H206="x",H206="Ə"),"x",H206/$H$12*100))</f>
        <v>0.12617055705077188</v>
      </c>
      <c r="J206" s="178">
        <v>4942.0190000000002</v>
      </c>
      <c r="K206" s="178">
        <v>6800.3919999999998</v>
      </c>
      <c r="L206" s="178"/>
      <c r="M206" s="155" t="s">
        <v>1096</v>
      </c>
    </row>
    <row r="207" spans="1:13" x14ac:dyDescent="0.3">
      <c r="A207" s="155" t="s">
        <v>894</v>
      </c>
      <c r="B207" s="178">
        <v>3962.19</v>
      </c>
      <c r="C207" s="179">
        <f t="shared" si="12"/>
        <v>6.4572413444841173E-2</v>
      </c>
      <c r="D207" s="178">
        <v>4029.9859999999999</v>
      </c>
      <c r="E207" s="179">
        <f t="shared" si="13"/>
        <v>6.1339727157053797E-2</v>
      </c>
      <c r="F207" s="178">
        <v>6825.6639999999998</v>
      </c>
      <c r="G207" s="179">
        <f t="shared" si="14"/>
        <v>0.11910722071003983</v>
      </c>
      <c r="H207" s="178">
        <v>7671.3339999999998</v>
      </c>
      <c r="I207" s="179">
        <f t="shared" si="15"/>
        <v>0.13392787490774538</v>
      </c>
      <c r="J207" s="178">
        <v>2863.4739999999997</v>
      </c>
      <c r="K207" s="178">
        <v>3641.348</v>
      </c>
      <c r="L207" s="178"/>
      <c r="M207" s="155" t="s">
        <v>1097</v>
      </c>
    </row>
    <row r="208" spans="1:13" x14ac:dyDescent="0.3">
      <c r="A208" s="155" t="s">
        <v>735</v>
      </c>
      <c r="B208" s="178">
        <v>142583.12100000001</v>
      </c>
      <c r="C208" s="179">
        <f t="shared" si="12"/>
        <v>2.3236988229912794</v>
      </c>
      <c r="D208" s="178">
        <v>21723.534</v>
      </c>
      <c r="E208" s="179">
        <f t="shared" si="13"/>
        <v>0.3306501929403679</v>
      </c>
      <c r="F208" s="178">
        <v>40022.548999999999</v>
      </c>
      <c r="G208" s="179">
        <f t="shared" si="14"/>
        <v>0.69838986758231636</v>
      </c>
      <c r="H208" s="178">
        <v>47067.360999999997</v>
      </c>
      <c r="I208" s="179">
        <f t="shared" si="15"/>
        <v>0.82171257779229712</v>
      </c>
      <c r="J208" s="178">
        <v>-102560.57200000001</v>
      </c>
      <c r="K208" s="178">
        <v>25343.826999999997</v>
      </c>
      <c r="L208" s="178"/>
      <c r="M208" s="155" t="s">
        <v>942</v>
      </c>
    </row>
    <row r="209" spans="1:13" x14ac:dyDescent="0.3">
      <c r="A209" s="155" t="s">
        <v>895</v>
      </c>
      <c r="B209" s="178">
        <v>64742.470999999998</v>
      </c>
      <c r="C209" s="179">
        <f t="shared" si="12"/>
        <v>1.0551179031930928</v>
      </c>
      <c r="D209" s="178">
        <v>109776.735</v>
      </c>
      <c r="E209" s="179">
        <f t="shared" si="13"/>
        <v>1.6708928946880208</v>
      </c>
      <c r="F209" s="178">
        <v>15492.299000000001</v>
      </c>
      <c r="G209" s="179">
        <f t="shared" si="14"/>
        <v>0.27033921920254633</v>
      </c>
      <c r="H209" s="178">
        <v>21068.957999999999</v>
      </c>
      <c r="I209" s="179">
        <f t="shared" si="15"/>
        <v>0.36782660896534308</v>
      </c>
      <c r="J209" s="178">
        <v>-49250.171999999999</v>
      </c>
      <c r="K209" s="178">
        <v>-88707.777000000002</v>
      </c>
      <c r="L209" s="178"/>
      <c r="M209" s="155" t="s">
        <v>1098</v>
      </c>
    </row>
    <row r="210" spans="1:13" x14ac:dyDescent="0.3">
      <c r="A210" s="155" t="s">
        <v>896</v>
      </c>
      <c r="B210" s="178">
        <v>1.0269999999999999</v>
      </c>
      <c r="C210" s="179">
        <f t="shared" si="12"/>
        <v>1.6737175301500403E-5</v>
      </c>
      <c r="D210" s="178" t="s">
        <v>760</v>
      </c>
      <c r="E210" s="179" t="str">
        <f t="shared" si="13"/>
        <v>x</v>
      </c>
      <c r="F210" s="178">
        <v>1703.0820000000001</v>
      </c>
      <c r="G210" s="179">
        <f t="shared" si="14"/>
        <v>2.9718627178439497E-2</v>
      </c>
      <c r="H210" s="178">
        <v>2240.3130000000001</v>
      </c>
      <c r="I210" s="179">
        <f t="shared" si="15"/>
        <v>3.9111888391014628E-2</v>
      </c>
      <c r="J210" s="178">
        <v>1702.0550000000001</v>
      </c>
      <c r="K210" s="178">
        <v>2240.3130000000001</v>
      </c>
      <c r="L210" s="178"/>
      <c r="M210" s="155" t="s">
        <v>1099</v>
      </c>
    </row>
    <row r="211" spans="1:13" x14ac:dyDescent="0.3">
      <c r="A211" s="155" t="s">
        <v>897</v>
      </c>
      <c r="B211" s="178">
        <v>47009.481</v>
      </c>
      <c r="C211" s="179">
        <f t="shared" si="12"/>
        <v>0.76612066633841536</v>
      </c>
      <c r="D211" s="178">
        <v>43812.516000000003</v>
      </c>
      <c r="E211" s="179">
        <f t="shared" si="13"/>
        <v>0.6668628073407834</v>
      </c>
      <c r="F211" s="178">
        <v>13851.351000000001</v>
      </c>
      <c r="G211" s="179">
        <f t="shared" si="14"/>
        <v>0.24170482471584173</v>
      </c>
      <c r="H211" s="178">
        <v>11453.986000000001</v>
      </c>
      <c r="I211" s="179">
        <f t="shared" si="15"/>
        <v>0.19996626456403374</v>
      </c>
      <c r="J211" s="178">
        <v>-33158.129999999997</v>
      </c>
      <c r="K211" s="178">
        <v>-32358.530000000002</v>
      </c>
      <c r="L211" s="178"/>
      <c r="M211" s="155" t="s">
        <v>1100</v>
      </c>
    </row>
    <row r="212" spans="1:13" x14ac:dyDescent="0.3">
      <c r="A212" s="155" t="s">
        <v>898</v>
      </c>
      <c r="B212" s="178">
        <v>113.72199999999999</v>
      </c>
      <c r="C212" s="179">
        <f t="shared" si="12"/>
        <v>1.8533447416136601E-3</v>
      </c>
      <c r="D212" s="178">
        <v>809.39400000000001</v>
      </c>
      <c r="E212" s="179">
        <f t="shared" si="13"/>
        <v>1.2319647542834242E-2</v>
      </c>
      <c r="F212" s="178" t="s">
        <v>760</v>
      </c>
      <c r="G212" s="179" t="str">
        <f t="shared" si="14"/>
        <v>x</v>
      </c>
      <c r="H212" s="178">
        <v>571.149</v>
      </c>
      <c r="I212" s="179">
        <f t="shared" si="15"/>
        <v>9.9712477420073071E-3</v>
      </c>
      <c r="J212" s="178">
        <v>-113.72199999999999</v>
      </c>
      <c r="K212" s="178">
        <v>-238.245</v>
      </c>
      <c r="L212" s="178"/>
      <c r="M212" s="155" t="s">
        <v>1101</v>
      </c>
    </row>
    <row r="213" spans="1:13" x14ac:dyDescent="0.3">
      <c r="A213" s="155" t="s">
        <v>899</v>
      </c>
      <c r="B213" s="178">
        <v>539.96</v>
      </c>
      <c r="C213" s="179">
        <f t="shared" si="12"/>
        <v>8.7998102977586753E-3</v>
      </c>
      <c r="D213" s="178">
        <v>61.923000000000002</v>
      </c>
      <c r="E213" s="179">
        <f t="shared" si="13"/>
        <v>9.4251938461975863E-4</v>
      </c>
      <c r="F213" s="178">
        <v>707.38</v>
      </c>
      <c r="G213" s="179">
        <f t="shared" si="14"/>
        <v>1.2343717151308352E-2</v>
      </c>
      <c r="H213" s="178">
        <v>861.94</v>
      </c>
      <c r="I213" s="179">
        <f t="shared" si="15"/>
        <v>1.5047942443645665E-2</v>
      </c>
      <c r="J213" s="178">
        <v>167.41999999999996</v>
      </c>
      <c r="K213" s="178">
        <v>800.01700000000005</v>
      </c>
      <c r="L213" s="178"/>
      <c r="M213" s="155" t="s">
        <v>1102</v>
      </c>
    </row>
    <row r="214" spans="1:13" x14ac:dyDescent="0.3">
      <c r="A214" s="155" t="s">
        <v>900</v>
      </c>
      <c r="B214" s="178">
        <v>352.72500000000002</v>
      </c>
      <c r="C214" s="179">
        <f t="shared" si="12"/>
        <v>5.7484130070318707E-3</v>
      </c>
      <c r="D214" s="178">
        <v>60.511000000000003</v>
      </c>
      <c r="E214" s="179">
        <f t="shared" si="13"/>
        <v>9.2102757428945978E-4</v>
      </c>
      <c r="F214" s="178">
        <v>157.589</v>
      </c>
      <c r="G214" s="179">
        <f t="shared" si="14"/>
        <v>2.7499138258892416E-3</v>
      </c>
      <c r="H214" s="178">
        <v>26.986999999999998</v>
      </c>
      <c r="I214" s="179">
        <f t="shared" si="15"/>
        <v>4.7114511767253579E-4</v>
      </c>
      <c r="J214" s="178">
        <v>-195.13600000000002</v>
      </c>
      <c r="K214" s="178">
        <v>-33.524000000000001</v>
      </c>
      <c r="L214" s="178"/>
      <c r="M214" s="155" t="s">
        <v>1103</v>
      </c>
    </row>
    <row r="215" spans="1:13" x14ac:dyDescent="0.3">
      <c r="A215" s="155" t="s">
        <v>901</v>
      </c>
      <c r="B215" s="178">
        <v>139020.16699999999</v>
      </c>
      <c r="C215" s="179">
        <f t="shared" si="12"/>
        <v>2.265632819399086</v>
      </c>
      <c r="D215" s="178">
        <v>167041.43799999999</v>
      </c>
      <c r="E215" s="179">
        <f t="shared" si="13"/>
        <v>2.5425091379577789</v>
      </c>
      <c r="F215" s="178">
        <v>35557.845999999998</v>
      </c>
      <c r="G215" s="179">
        <f t="shared" si="14"/>
        <v>0.62048120322002476</v>
      </c>
      <c r="H215" s="178">
        <v>49070.186999999998</v>
      </c>
      <c r="I215" s="179">
        <f t="shared" si="15"/>
        <v>0.85667836470627845</v>
      </c>
      <c r="J215" s="178">
        <v>-103462.321</v>
      </c>
      <c r="K215" s="178">
        <v>-117971.25099999999</v>
      </c>
      <c r="L215" s="178"/>
      <c r="M215" s="155" t="s">
        <v>1104</v>
      </c>
    </row>
    <row r="216" spans="1:13" x14ac:dyDescent="0.3">
      <c r="A216" s="155" t="s">
        <v>902</v>
      </c>
      <c r="B216" s="178">
        <v>1942.85</v>
      </c>
      <c r="C216" s="179">
        <f t="shared" si="12"/>
        <v>3.1662922136825769E-2</v>
      </c>
      <c r="D216" s="178">
        <v>5338.1</v>
      </c>
      <c r="E216" s="179">
        <f t="shared" si="13"/>
        <v>8.1250306461875768E-2</v>
      </c>
      <c r="F216" s="178">
        <v>903.22500000000002</v>
      </c>
      <c r="G216" s="179">
        <f t="shared" si="14"/>
        <v>1.5761194724180052E-2</v>
      </c>
      <c r="H216" s="178">
        <v>2710.0619999999999</v>
      </c>
      <c r="I216" s="179">
        <f t="shared" si="15"/>
        <v>4.7312872119534138E-2</v>
      </c>
      <c r="J216" s="178">
        <v>-1039.625</v>
      </c>
      <c r="K216" s="178">
        <v>-2628.0380000000005</v>
      </c>
      <c r="L216" s="178"/>
      <c r="M216" s="155" t="s">
        <v>1105</v>
      </c>
    </row>
    <row r="217" spans="1:13" x14ac:dyDescent="0.3">
      <c r="A217" s="155" t="s">
        <v>903</v>
      </c>
      <c r="B217" s="178">
        <v>123825.421</v>
      </c>
      <c r="C217" s="179">
        <f t="shared" si="12"/>
        <v>2.018001731313622</v>
      </c>
      <c r="D217" s="178">
        <v>158354.53099999999</v>
      </c>
      <c r="E217" s="179">
        <f t="shared" si="13"/>
        <v>2.410287213311217</v>
      </c>
      <c r="F217" s="178">
        <v>26756.715</v>
      </c>
      <c r="G217" s="179">
        <f t="shared" si="14"/>
        <v>0.46690226166723608</v>
      </c>
      <c r="H217" s="178">
        <v>11446.252</v>
      </c>
      <c r="I217" s="179">
        <f t="shared" si="15"/>
        <v>0.19983124265199906</v>
      </c>
      <c r="J217" s="178">
        <v>-97068.706000000006</v>
      </c>
      <c r="K217" s="178">
        <v>-146908.27899999998</v>
      </c>
      <c r="L217" s="178"/>
      <c r="M217" s="155" t="s">
        <v>1106</v>
      </c>
    </row>
    <row r="218" spans="1:13" x14ac:dyDescent="0.3">
      <c r="A218" s="155" t="s">
        <v>904</v>
      </c>
      <c r="B218" s="178">
        <v>50.38</v>
      </c>
      <c r="C218" s="179">
        <f t="shared" si="12"/>
        <v>8.2105052744848152E-4</v>
      </c>
      <c r="D218" s="178" t="s">
        <v>760</v>
      </c>
      <c r="E218" s="179" t="str">
        <f t="shared" si="13"/>
        <v>x</v>
      </c>
      <c r="F218" s="178">
        <v>431.96600000000001</v>
      </c>
      <c r="G218" s="179">
        <f t="shared" si="14"/>
        <v>7.5377677103990277E-3</v>
      </c>
      <c r="H218" s="178">
        <v>173.215</v>
      </c>
      <c r="I218" s="179">
        <f t="shared" si="15"/>
        <v>3.0240264407917997E-3</v>
      </c>
      <c r="J218" s="178">
        <v>381.58600000000001</v>
      </c>
      <c r="K218" s="178">
        <v>173.215</v>
      </c>
      <c r="L218" s="178"/>
      <c r="M218" s="155" t="s">
        <v>1107</v>
      </c>
    </row>
    <row r="219" spans="1:13" x14ac:dyDescent="0.3">
      <c r="A219" s="155" t="s">
        <v>905</v>
      </c>
      <c r="B219" s="178">
        <v>8219.1970000000001</v>
      </c>
      <c r="C219" s="179">
        <f t="shared" si="12"/>
        <v>0.13394950440756206</v>
      </c>
      <c r="D219" s="178">
        <v>19104.435000000001</v>
      </c>
      <c r="E219" s="179">
        <f t="shared" si="13"/>
        <v>0.29078533533110762</v>
      </c>
      <c r="F219" s="178">
        <v>80038.568000000014</v>
      </c>
      <c r="G219" s="179">
        <f t="shared" si="14"/>
        <v>1.396665787254036</v>
      </c>
      <c r="H219" s="178">
        <v>63269.695</v>
      </c>
      <c r="I219" s="179">
        <f t="shared" si="15"/>
        <v>1.1045765700478174</v>
      </c>
      <c r="J219" s="178">
        <v>71819.371000000014</v>
      </c>
      <c r="K219" s="178">
        <v>44165.259999999995</v>
      </c>
      <c r="L219" s="178"/>
      <c r="M219" s="155" t="s">
        <v>1108</v>
      </c>
    </row>
    <row r="220" spans="1:13" x14ac:dyDescent="0.3">
      <c r="A220" s="155" t="s">
        <v>906</v>
      </c>
      <c r="B220" s="178" t="s">
        <v>760</v>
      </c>
      <c r="C220" s="179" t="str">
        <f t="shared" si="12"/>
        <v>x</v>
      </c>
      <c r="D220" s="178" t="s">
        <v>730</v>
      </c>
      <c r="E220" s="179" t="str">
        <f t="shared" si="13"/>
        <v>x</v>
      </c>
      <c r="F220" s="178" t="s">
        <v>760</v>
      </c>
      <c r="G220" s="179" t="str">
        <f t="shared" si="14"/>
        <v>x</v>
      </c>
      <c r="H220" s="178" t="s">
        <v>730</v>
      </c>
      <c r="I220" s="179" t="str">
        <f t="shared" si="15"/>
        <v>x</v>
      </c>
      <c r="J220" s="178" t="s">
        <v>760</v>
      </c>
      <c r="K220" s="178" t="s">
        <v>730</v>
      </c>
      <c r="L220" s="178"/>
      <c r="M220" s="155" t="s">
        <v>1109</v>
      </c>
    </row>
    <row r="221" spans="1:13" x14ac:dyDescent="0.3">
      <c r="A221" s="155" t="s">
        <v>907</v>
      </c>
      <c r="B221" s="178">
        <v>2806.913</v>
      </c>
      <c r="C221" s="179">
        <f t="shared" si="12"/>
        <v>4.5744688351568065E-2</v>
      </c>
      <c r="D221" s="178">
        <v>4561.2560000000003</v>
      </c>
      <c r="E221" s="179">
        <f t="shared" si="13"/>
        <v>6.9426096897972994E-2</v>
      </c>
      <c r="F221" s="178">
        <v>74074.45</v>
      </c>
      <c r="G221" s="179">
        <f t="shared" si="14"/>
        <v>1.2925924664801562</v>
      </c>
      <c r="H221" s="178">
        <v>57665.232000000004</v>
      </c>
      <c r="I221" s="179">
        <f t="shared" si="15"/>
        <v>1.0067325940732235</v>
      </c>
      <c r="J221" s="178">
        <v>71267.536999999997</v>
      </c>
      <c r="K221" s="178">
        <v>53103.976000000002</v>
      </c>
      <c r="L221" s="178"/>
      <c r="M221" s="155" t="s">
        <v>1110</v>
      </c>
    </row>
    <row r="222" spans="1:13" x14ac:dyDescent="0.3">
      <c r="A222" s="155" t="s">
        <v>908</v>
      </c>
      <c r="B222" s="178">
        <v>22.733000000000001</v>
      </c>
      <c r="C222" s="179">
        <f t="shared" si="12"/>
        <v>3.7048316078773974E-4</v>
      </c>
      <c r="D222" s="178">
        <v>21.837</v>
      </c>
      <c r="E222" s="179">
        <f t="shared" si="13"/>
        <v>3.323772395061878E-4</v>
      </c>
      <c r="F222" s="178">
        <v>32.877000000000002</v>
      </c>
      <c r="G222" s="179">
        <f t="shared" si="14"/>
        <v>5.7370068249535571E-4</v>
      </c>
      <c r="H222" s="178">
        <v>10.307</v>
      </c>
      <c r="I222" s="179">
        <f t="shared" si="15"/>
        <v>1.7994192492128903E-4</v>
      </c>
      <c r="J222" s="178">
        <v>10.144000000000002</v>
      </c>
      <c r="K222" s="178">
        <v>-11.53</v>
      </c>
      <c r="L222" s="178"/>
      <c r="M222" s="155" t="s">
        <v>1111</v>
      </c>
    </row>
    <row r="223" spans="1:13" x14ac:dyDescent="0.3">
      <c r="A223" s="155" t="s">
        <v>909</v>
      </c>
      <c r="B223" s="178" t="s">
        <v>760</v>
      </c>
      <c r="C223" s="179" t="str">
        <f t="shared" si="12"/>
        <v>x</v>
      </c>
      <c r="D223" s="178" t="s">
        <v>760</v>
      </c>
      <c r="E223" s="179" t="str">
        <f t="shared" si="13"/>
        <v>x</v>
      </c>
      <c r="F223" s="178">
        <v>5.32</v>
      </c>
      <c r="G223" s="179">
        <f t="shared" si="14"/>
        <v>9.2833519812491781E-5</v>
      </c>
      <c r="H223" s="178">
        <v>2.605</v>
      </c>
      <c r="I223" s="179">
        <f t="shared" si="15"/>
        <v>4.5478676086150952E-5</v>
      </c>
      <c r="J223" s="178">
        <v>5.32</v>
      </c>
      <c r="K223" s="178">
        <v>2.605</v>
      </c>
      <c r="L223" s="178"/>
      <c r="M223" s="155" t="s">
        <v>1112</v>
      </c>
    </row>
    <row r="224" spans="1:13" x14ac:dyDescent="0.3">
      <c r="A224" s="155" t="s">
        <v>910</v>
      </c>
      <c r="B224" s="178" t="s">
        <v>760</v>
      </c>
      <c r="C224" s="179" t="str">
        <f t="shared" si="12"/>
        <v>x</v>
      </c>
      <c r="D224" s="178" t="s">
        <v>760</v>
      </c>
      <c r="E224" s="179" t="str">
        <f t="shared" si="13"/>
        <v>x</v>
      </c>
      <c r="F224" s="178">
        <v>143.47499999999999</v>
      </c>
      <c r="G224" s="179">
        <f t="shared" si="14"/>
        <v>2.5036257998303116E-3</v>
      </c>
      <c r="H224" s="178" t="s">
        <v>760</v>
      </c>
      <c r="I224" s="179" t="str">
        <f t="shared" si="15"/>
        <v>x</v>
      </c>
      <c r="J224" s="178">
        <v>143.47499999999999</v>
      </c>
      <c r="K224" s="178" t="s">
        <v>760</v>
      </c>
      <c r="L224" s="178"/>
      <c r="M224" s="155" t="s">
        <v>1113</v>
      </c>
    </row>
    <row r="225" spans="1:13" x14ac:dyDescent="0.3">
      <c r="A225" s="155" t="s">
        <v>911</v>
      </c>
      <c r="B225" s="178">
        <v>12.204000000000001</v>
      </c>
      <c r="C225" s="179">
        <f t="shared" si="12"/>
        <v>1.9889044535492789E-4</v>
      </c>
      <c r="D225" s="178">
        <v>10.114000000000001</v>
      </c>
      <c r="E225" s="179">
        <f t="shared" si="13"/>
        <v>1.5394346294663112E-4</v>
      </c>
      <c r="F225" s="178">
        <v>232.96</v>
      </c>
      <c r="G225" s="179">
        <f t="shared" si="14"/>
        <v>4.0651309728417457E-3</v>
      </c>
      <c r="H225" s="178">
        <v>252.80199999999999</v>
      </c>
      <c r="I225" s="179">
        <f t="shared" si="15"/>
        <v>4.4134741926798978E-3</v>
      </c>
      <c r="J225" s="178">
        <v>220.756</v>
      </c>
      <c r="K225" s="178">
        <v>242.68799999999999</v>
      </c>
      <c r="L225" s="178"/>
      <c r="M225" s="155" t="s">
        <v>1114</v>
      </c>
    </row>
    <row r="226" spans="1:13" x14ac:dyDescent="0.3">
      <c r="A226" s="155" t="s">
        <v>912</v>
      </c>
      <c r="B226" s="178">
        <v>22.827000000000002</v>
      </c>
      <c r="C226" s="179">
        <f t="shared" si="12"/>
        <v>3.7201509309381674E-4</v>
      </c>
      <c r="D226" s="178" t="s">
        <v>730</v>
      </c>
      <c r="E226" s="179" t="str">
        <f t="shared" si="13"/>
        <v>x</v>
      </c>
      <c r="F226" s="178">
        <v>682.3</v>
      </c>
      <c r="G226" s="179">
        <f t="shared" si="14"/>
        <v>1.1906073415049461E-2</v>
      </c>
      <c r="H226" s="178">
        <v>574.68299999999999</v>
      </c>
      <c r="I226" s="179">
        <f t="shared" si="15"/>
        <v>1.0032945109104602E-2</v>
      </c>
      <c r="J226" s="178">
        <v>659.47299999999996</v>
      </c>
      <c r="K226" s="178">
        <v>574.43999999999994</v>
      </c>
      <c r="L226" s="178"/>
      <c r="M226" s="155" t="s">
        <v>1115</v>
      </c>
    </row>
    <row r="227" spans="1:13" x14ac:dyDescent="0.3">
      <c r="A227" s="155" t="s">
        <v>913</v>
      </c>
      <c r="B227" s="178" t="s">
        <v>760</v>
      </c>
      <c r="C227" s="179" t="str">
        <f t="shared" si="12"/>
        <v>x</v>
      </c>
      <c r="D227" s="178" t="s">
        <v>760</v>
      </c>
      <c r="E227" s="179" t="str">
        <f t="shared" si="13"/>
        <v>x</v>
      </c>
      <c r="F227" s="178" t="s">
        <v>730</v>
      </c>
      <c r="G227" s="179" t="str">
        <f t="shared" si="14"/>
        <v>x</v>
      </c>
      <c r="H227" s="178" t="s">
        <v>760</v>
      </c>
      <c r="I227" s="179" t="str">
        <f t="shared" si="15"/>
        <v>x</v>
      </c>
      <c r="J227" s="178" t="s">
        <v>730</v>
      </c>
      <c r="K227" s="178" t="s">
        <v>760</v>
      </c>
      <c r="L227" s="178"/>
      <c r="M227" s="155" t="s">
        <v>1116</v>
      </c>
    </row>
    <row r="228" spans="1:13" x14ac:dyDescent="0.3">
      <c r="A228" s="155" t="s">
        <v>914</v>
      </c>
      <c r="B228" s="178">
        <v>4527.5050000000001</v>
      </c>
      <c r="C228" s="179">
        <f t="shared" si="12"/>
        <v>7.3785438036435835E-2</v>
      </c>
      <c r="D228" s="178">
        <v>10765.589</v>
      </c>
      <c r="E228" s="179">
        <f t="shared" si="13"/>
        <v>0.16386118759345061</v>
      </c>
      <c r="F228" s="178">
        <v>4262.4809999999998</v>
      </c>
      <c r="G228" s="179">
        <f t="shared" si="14"/>
        <v>7.4379908715013113E-2</v>
      </c>
      <c r="H228" s="178">
        <v>4398.6930000000002</v>
      </c>
      <c r="I228" s="179">
        <f t="shared" si="15"/>
        <v>7.6793372034326138E-2</v>
      </c>
      <c r="J228" s="178">
        <v>-265.02400000000034</v>
      </c>
      <c r="K228" s="178">
        <v>-6366.8959999999997</v>
      </c>
      <c r="L228" s="178"/>
      <c r="M228" s="155" t="s">
        <v>1117</v>
      </c>
    </row>
    <row r="229" spans="1:13" x14ac:dyDescent="0.3">
      <c r="A229" s="155" t="s">
        <v>915</v>
      </c>
      <c r="B229" s="178">
        <v>0.65500000000000003</v>
      </c>
      <c r="C229" s="179">
        <f t="shared" si="12"/>
        <v>1.0674634685961796E-5</v>
      </c>
      <c r="D229" s="178" t="s">
        <v>730</v>
      </c>
      <c r="E229" s="179" t="str">
        <f t="shared" si="13"/>
        <v>x</v>
      </c>
      <c r="F229" s="178">
        <v>502.91699999999997</v>
      </c>
      <c r="G229" s="179">
        <f t="shared" si="14"/>
        <v>8.7758562563043097E-3</v>
      </c>
      <c r="H229" s="178">
        <v>319.67</v>
      </c>
      <c r="I229" s="179">
        <f t="shared" si="15"/>
        <v>5.5808707809826778E-3</v>
      </c>
      <c r="J229" s="178">
        <v>502.262</v>
      </c>
      <c r="K229" s="178">
        <v>319.37600000000003</v>
      </c>
      <c r="L229" s="178"/>
      <c r="M229" s="155" t="s">
        <v>1118</v>
      </c>
    </row>
    <row r="230" spans="1:13" x14ac:dyDescent="0.3">
      <c r="A230" s="155" t="s">
        <v>916</v>
      </c>
      <c r="B230" s="178">
        <v>815.29700000000003</v>
      </c>
      <c r="C230" s="179">
        <f t="shared" si="12"/>
        <v>1.3287019290932206E-2</v>
      </c>
      <c r="D230" s="178">
        <v>3745.0340000000001</v>
      </c>
      <c r="E230" s="179">
        <f t="shared" si="13"/>
        <v>5.7002521535779477E-2</v>
      </c>
      <c r="F230" s="178" t="s">
        <v>760</v>
      </c>
      <c r="G230" s="179" t="str">
        <f t="shared" si="14"/>
        <v>x</v>
      </c>
      <c r="H230" s="178">
        <v>41.88</v>
      </c>
      <c r="I230" s="179">
        <f t="shared" si="15"/>
        <v>7.3115046237543261E-4</v>
      </c>
      <c r="J230" s="178">
        <v>-815.29700000000003</v>
      </c>
      <c r="K230" s="178">
        <v>-3703.154</v>
      </c>
      <c r="L230" s="178"/>
      <c r="M230" s="155" t="s">
        <v>1119</v>
      </c>
    </row>
    <row r="231" spans="1:13" x14ac:dyDescent="0.3">
      <c r="A231" s="155" t="s">
        <v>917</v>
      </c>
      <c r="B231" s="178" t="s">
        <v>760</v>
      </c>
      <c r="C231" s="179" t="str">
        <f t="shared" si="12"/>
        <v>x</v>
      </c>
      <c r="D231" s="178" t="s">
        <v>760</v>
      </c>
      <c r="E231" s="179" t="str">
        <f t="shared" si="13"/>
        <v>x</v>
      </c>
      <c r="F231" s="178">
        <v>97.84</v>
      </c>
      <c r="G231" s="179">
        <f t="shared" si="14"/>
        <v>1.7072991688823675E-3</v>
      </c>
      <c r="H231" s="178" t="s">
        <v>760</v>
      </c>
      <c r="I231" s="179" t="str">
        <f t="shared" si="15"/>
        <v>x</v>
      </c>
      <c r="J231" s="178">
        <v>97.84</v>
      </c>
      <c r="K231" s="178" t="s">
        <v>760</v>
      </c>
      <c r="L231" s="178"/>
      <c r="M231" s="155" t="s">
        <v>1120</v>
      </c>
    </row>
    <row r="232" spans="1:13" x14ac:dyDescent="0.3">
      <c r="A232" s="155" t="s">
        <v>918</v>
      </c>
      <c r="B232" s="178" t="s">
        <v>760</v>
      </c>
      <c r="C232" s="179" t="str">
        <f t="shared" si="12"/>
        <v>x</v>
      </c>
      <c r="D232" s="178" t="s">
        <v>760</v>
      </c>
      <c r="E232" s="179" t="str">
        <f t="shared" si="13"/>
        <v>x</v>
      </c>
      <c r="F232" s="178">
        <v>3.4460000000000002</v>
      </c>
      <c r="G232" s="179">
        <f t="shared" si="14"/>
        <v>6.0132388961249378E-5</v>
      </c>
      <c r="H232" s="178" t="s">
        <v>730</v>
      </c>
      <c r="I232" s="179" t="str">
        <f t="shared" si="15"/>
        <v>x</v>
      </c>
      <c r="J232" s="178">
        <v>3.4460000000000002</v>
      </c>
      <c r="K232" s="178" t="s">
        <v>730</v>
      </c>
      <c r="L232" s="178"/>
      <c r="M232" s="155" t="s">
        <v>1121</v>
      </c>
    </row>
    <row r="233" spans="1:13" x14ac:dyDescent="0.3">
      <c r="A233" s="155" t="s">
        <v>919</v>
      </c>
      <c r="B233" s="178" t="s">
        <v>760</v>
      </c>
      <c r="C233" s="179" t="str">
        <f t="shared" si="12"/>
        <v>x</v>
      </c>
      <c r="D233" s="178" t="s">
        <v>730</v>
      </c>
      <c r="E233" s="179" t="str">
        <f t="shared" si="13"/>
        <v>x</v>
      </c>
      <c r="F233" s="178" t="s">
        <v>760</v>
      </c>
      <c r="G233" s="179" t="str">
        <f t="shared" si="14"/>
        <v>x</v>
      </c>
      <c r="H233" s="178" t="s">
        <v>760</v>
      </c>
      <c r="I233" s="179" t="str">
        <f t="shared" si="15"/>
        <v>x</v>
      </c>
      <c r="J233" s="178" t="s">
        <v>760</v>
      </c>
      <c r="K233" s="178" t="s">
        <v>730</v>
      </c>
      <c r="L233" s="178"/>
      <c r="M233" s="155" t="s">
        <v>1122</v>
      </c>
    </row>
    <row r="234" spans="1:13" x14ac:dyDescent="0.3">
      <c r="A234" s="155" t="s">
        <v>920</v>
      </c>
      <c r="B234" s="178">
        <v>10.965</v>
      </c>
      <c r="C234" s="179">
        <f t="shared" si="12"/>
        <v>1.7869827378865817E-4</v>
      </c>
      <c r="D234" s="178" t="s">
        <v>760</v>
      </c>
      <c r="E234" s="179" t="str">
        <f t="shared" si="13"/>
        <v>x</v>
      </c>
      <c r="F234" s="178" t="s">
        <v>760</v>
      </c>
      <c r="G234" s="179" t="str">
        <f t="shared" si="14"/>
        <v>x</v>
      </c>
      <c r="H234" s="178" t="s">
        <v>760</v>
      </c>
      <c r="I234" s="179" t="str">
        <f t="shared" si="15"/>
        <v>x</v>
      </c>
      <c r="J234" s="178">
        <v>-10.965</v>
      </c>
      <c r="K234" s="178" t="s">
        <v>760</v>
      </c>
      <c r="L234" s="178"/>
      <c r="M234" s="155" t="s">
        <v>1123</v>
      </c>
    </row>
    <row r="235" spans="1:13" x14ac:dyDescent="0.3">
      <c r="A235" s="155" t="s">
        <v>921</v>
      </c>
      <c r="B235" s="178" t="s">
        <v>730</v>
      </c>
      <c r="C235" s="179" t="str">
        <f t="shared" si="12"/>
        <v>x</v>
      </c>
      <c r="D235" s="178" t="s">
        <v>760</v>
      </c>
      <c r="E235" s="179" t="str">
        <f t="shared" si="13"/>
        <v>x</v>
      </c>
      <c r="F235" s="178" t="s">
        <v>760</v>
      </c>
      <c r="G235" s="179" t="str">
        <f t="shared" si="14"/>
        <v>x</v>
      </c>
      <c r="H235" s="178" t="s">
        <v>760</v>
      </c>
      <c r="I235" s="179" t="str">
        <f t="shared" si="15"/>
        <v>x</v>
      </c>
      <c r="J235" s="178" t="s">
        <v>730</v>
      </c>
      <c r="K235" s="178" t="s">
        <v>760</v>
      </c>
      <c r="L235" s="178"/>
      <c r="M235" s="155" t="s">
        <v>1124</v>
      </c>
    </row>
    <row r="236" spans="1:13" x14ac:dyDescent="0.3">
      <c r="A236" s="155" t="s">
        <v>922</v>
      </c>
      <c r="B236" s="178" t="s">
        <v>760</v>
      </c>
      <c r="C236" s="179" t="str">
        <f t="shared" si="12"/>
        <v>x</v>
      </c>
      <c r="D236" s="178" t="s">
        <v>760</v>
      </c>
      <c r="E236" s="179" t="str">
        <f t="shared" si="13"/>
        <v>x</v>
      </c>
      <c r="F236" s="178" t="s">
        <v>730</v>
      </c>
      <c r="G236" s="179" t="str">
        <f t="shared" si="14"/>
        <v>x</v>
      </c>
      <c r="H236" s="178">
        <v>3.363</v>
      </c>
      <c r="I236" s="179">
        <f t="shared" si="15"/>
        <v>5.8712010624846702E-5</v>
      </c>
      <c r="J236" s="178" t="s">
        <v>730</v>
      </c>
      <c r="K236" s="178">
        <v>3.363</v>
      </c>
      <c r="L236" s="178"/>
      <c r="M236" s="155" t="s">
        <v>1125</v>
      </c>
    </row>
    <row r="237" spans="1:13" x14ac:dyDescent="0.3">
      <c r="A237" s="155" t="s">
        <v>923</v>
      </c>
      <c r="B237" s="178">
        <v>26661.745999999999</v>
      </c>
      <c r="C237" s="179">
        <f t="shared" si="12"/>
        <v>0.43451053227466135</v>
      </c>
      <c r="D237" s="178">
        <v>2587.1210000000001</v>
      </c>
      <c r="E237" s="179">
        <f t="shared" si="13"/>
        <v>3.9378125944428639E-2</v>
      </c>
      <c r="F237" s="178">
        <v>272842.76</v>
      </c>
      <c r="G237" s="179">
        <f t="shared" si="14"/>
        <v>4.7610815349915301</v>
      </c>
      <c r="H237" s="178">
        <v>279808.50100000005</v>
      </c>
      <c r="I237" s="179">
        <f t="shared" si="15"/>
        <v>4.8849597631978687</v>
      </c>
      <c r="J237" s="178">
        <v>246181.01400000002</v>
      </c>
      <c r="K237" s="178">
        <v>277221.38000000006</v>
      </c>
      <c r="L237" s="178"/>
      <c r="M237" s="155" t="s">
        <v>1126</v>
      </c>
    </row>
    <row r="238" spans="1:13" x14ac:dyDescent="0.3">
      <c r="A238" s="155" t="s">
        <v>924</v>
      </c>
      <c r="B238" s="178" t="s">
        <v>760</v>
      </c>
      <c r="C238" s="179" t="str">
        <f t="shared" si="12"/>
        <v>x</v>
      </c>
      <c r="D238" s="178" t="s">
        <v>760</v>
      </c>
      <c r="E238" s="179" t="str">
        <f t="shared" si="13"/>
        <v>x</v>
      </c>
      <c r="F238" s="178">
        <v>262979.74</v>
      </c>
      <c r="G238" s="179">
        <f t="shared" si="14"/>
        <v>4.5889727262357027</v>
      </c>
      <c r="H238" s="178">
        <v>267837.28000000003</v>
      </c>
      <c r="I238" s="179">
        <f t="shared" si="15"/>
        <v>4.6759634936336729</v>
      </c>
      <c r="J238" s="178">
        <v>262979.74</v>
      </c>
      <c r="K238" s="178">
        <v>267837.28000000003</v>
      </c>
      <c r="L238" s="178"/>
      <c r="M238" s="155" t="s">
        <v>1127</v>
      </c>
    </row>
    <row r="239" spans="1:13" x14ac:dyDescent="0.3">
      <c r="A239" s="155" t="s">
        <v>925</v>
      </c>
      <c r="B239" s="178">
        <v>26661.745999999999</v>
      </c>
      <c r="C239" s="179">
        <f t="shared" si="12"/>
        <v>0.43451053227466135</v>
      </c>
      <c r="D239" s="178">
        <v>2587.1210000000001</v>
      </c>
      <c r="E239" s="179">
        <f t="shared" si="13"/>
        <v>3.9378125944428639E-2</v>
      </c>
      <c r="F239" s="178">
        <v>9863.02</v>
      </c>
      <c r="G239" s="179">
        <f t="shared" si="14"/>
        <v>0.17210880875582757</v>
      </c>
      <c r="H239" s="178">
        <v>11971.221</v>
      </c>
      <c r="I239" s="179">
        <f t="shared" si="15"/>
        <v>0.20899626956419506</v>
      </c>
      <c r="J239" s="178">
        <v>-16798.725999999999</v>
      </c>
      <c r="K239" s="178">
        <v>9384.0999999999985</v>
      </c>
      <c r="L239" s="178"/>
      <c r="M239" s="155" t="s">
        <v>1128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3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392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393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394</v>
      </c>
    </row>
    <row r="8" spans="2:2" s="14" customFormat="1" ht="18" customHeight="1" x14ac:dyDescent="0.25">
      <c r="B8" s="17" t="s">
        <v>395</v>
      </c>
    </row>
    <row r="9" spans="2:2" s="14" customFormat="1" ht="18" customHeight="1" x14ac:dyDescent="0.25">
      <c r="B9" s="17" t="s">
        <v>396</v>
      </c>
    </row>
    <row r="10" spans="2:2" s="14" customFormat="1" ht="18" customHeight="1" x14ac:dyDescent="0.25">
      <c r="B10" s="17" t="s">
        <v>397</v>
      </c>
    </row>
    <row r="11" spans="2:2" s="14" customFormat="1" ht="18" customHeight="1" x14ac:dyDescent="0.25">
      <c r="B11" s="17" t="s">
        <v>398</v>
      </c>
    </row>
    <row r="12" spans="2:2" s="14" customFormat="1" ht="18" customHeight="1" x14ac:dyDescent="0.25">
      <c r="B12" s="17" t="s">
        <v>399</v>
      </c>
    </row>
    <row r="13" spans="2:2" s="14" customFormat="1" ht="18" customHeight="1" x14ac:dyDescent="0.25">
      <c r="B13" s="17" t="s">
        <v>400</v>
      </c>
    </row>
    <row r="14" spans="2:2" s="14" customFormat="1" ht="18" customHeight="1" x14ac:dyDescent="0.25">
      <c r="B14" s="17" t="s">
        <v>401</v>
      </c>
    </row>
    <row r="15" spans="2:2" s="14" customFormat="1" ht="18" customHeight="1" x14ac:dyDescent="0.25">
      <c r="B15" s="17" t="s">
        <v>402</v>
      </c>
    </row>
    <row r="16" spans="2:2" s="14" customFormat="1" ht="18" customHeight="1" x14ac:dyDescent="0.25">
      <c r="B16" s="17" t="s">
        <v>403</v>
      </c>
    </row>
    <row r="17" spans="2:2" s="14" customFormat="1" ht="18" customHeight="1" x14ac:dyDescent="0.25">
      <c r="B17" s="17" t="s">
        <v>404</v>
      </c>
    </row>
    <row r="18" spans="2:2" s="14" customFormat="1" ht="18" customHeight="1" x14ac:dyDescent="0.25">
      <c r="B18" s="17" t="s">
        <v>405</v>
      </c>
    </row>
    <row r="19" spans="2:2" ht="18" customHeight="1" x14ac:dyDescent="0.3">
      <c r="B19" s="17" t="s">
        <v>406</v>
      </c>
    </row>
    <row r="20" spans="2:2" ht="18" customHeight="1" x14ac:dyDescent="0.3">
      <c r="B20" s="17" t="s">
        <v>407</v>
      </c>
    </row>
    <row r="21" spans="2:2" ht="18" customHeight="1" x14ac:dyDescent="0.3">
      <c r="B21" s="17" t="s">
        <v>408</v>
      </c>
    </row>
    <row r="22" spans="2:2" ht="18" customHeight="1" x14ac:dyDescent="0.3">
      <c r="B22" s="17" t="s">
        <v>409</v>
      </c>
    </row>
    <row r="23" spans="2:2" ht="18" customHeight="1" x14ac:dyDescent="0.3"/>
    <row r="24" spans="2:2" ht="18" customHeight="1" x14ac:dyDescent="0.3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9" t="s">
        <v>411</v>
      </c>
      <c r="B2" s="260"/>
      <c r="C2" s="260"/>
      <c r="D2" s="260"/>
      <c r="E2" s="260"/>
      <c r="F2" s="261"/>
    </row>
    <row r="3" spans="1:9" ht="18" customHeight="1" thickBot="1" x14ac:dyDescent="0.3">
      <c r="A3" s="256" t="s">
        <v>412</v>
      </c>
      <c r="B3" s="258"/>
      <c r="C3" s="256" t="s">
        <v>412</v>
      </c>
      <c r="D3" s="258"/>
      <c r="E3" s="256" t="s">
        <v>412</v>
      </c>
      <c r="F3" s="258"/>
      <c r="H3" s="255" t="s">
        <v>512</v>
      </c>
      <c r="I3" s="255"/>
    </row>
    <row r="4" spans="1:9" ht="18" customHeight="1" thickBot="1" x14ac:dyDescent="0.3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5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5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5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5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5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5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5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5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5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5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5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5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5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5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5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5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5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5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5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5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5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5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5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5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5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5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5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5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5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5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5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5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5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5">
      <c r="A38" s="1" t="s">
        <v>241</v>
      </c>
      <c r="B38" s="2" t="s">
        <v>712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84" t="s">
        <v>641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87" t="s">
        <v>642</v>
      </c>
      <c r="C4" s="187"/>
      <c r="D4" s="187"/>
      <c r="E4" s="187"/>
      <c r="F4" s="21"/>
      <c r="G4" s="188" t="s">
        <v>643</v>
      </c>
      <c r="H4" s="188"/>
      <c r="I4" s="188"/>
      <c r="J4" s="22"/>
      <c r="K4" s="23" t="s">
        <v>644</v>
      </c>
    </row>
    <row r="5" spans="1:15" ht="3" customHeight="1" x14ac:dyDescent="0.3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3">
      <c r="B6" s="187"/>
      <c r="C6" s="187"/>
      <c r="D6" s="187"/>
      <c r="E6" s="187"/>
      <c r="F6" s="21"/>
      <c r="G6" s="51" t="s">
        <v>713</v>
      </c>
      <c r="H6" s="25"/>
      <c r="I6" s="51" t="s">
        <v>714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515</v>
      </c>
      <c r="E9" s="32"/>
      <c r="F9" s="29"/>
      <c r="G9" s="33">
        <v>19655.235728000007</v>
      </c>
      <c r="H9" s="34"/>
      <c r="I9" s="33">
        <v>21177.135559000009</v>
      </c>
      <c r="J9" s="34"/>
      <c r="K9" s="35">
        <v>7.7429741981265892</v>
      </c>
    </row>
    <row r="10" spans="1:15" ht="13.5" customHeight="1" x14ac:dyDescent="0.3">
      <c r="B10" s="29"/>
      <c r="C10" s="29"/>
      <c r="D10" s="29" t="s">
        <v>519</v>
      </c>
      <c r="E10" s="29"/>
      <c r="F10" s="29"/>
      <c r="G10" s="34">
        <v>25607.232082000002</v>
      </c>
      <c r="H10" s="34"/>
      <c r="I10" s="34">
        <v>27392.762453000039</v>
      </c>
      <c r="J10" s="34"/>
      <c r="K10" s="36">
        <v>6.972758185196966</v>
      </c>
      <c r="N10" s="28"/>
      <c r="O10" s="28"/>
    </row>
    <row r="11" spans="1:15" ht="13.5" customHeight="1" x14ac:dyDescent="0.3">
      <c r="B11" s="32"/>
      <c r="C11" s="32"/>
      <c r="D11" s="32" t="s">
        <v>516</v>
      </c>
      <c r="E11" s="32"/>
      <c r="F11" s="29"/>
      <c r="G11" s="33">
        <v>-5951.9963539999953</v>
      </c>
      <c r="H11" s="34"/>
      <c r="I11" s="33">
        <v>-6215.62689400003</v>
      </c>
      <c r="J11" s="34"/>
      <c r="K11" s="35"/>
    </row>
    <row r="12" spans="1:15" ht="13.5" customHeight="1" x14ac:dyDescent="0.3">
      <c r="B12" s="29"/>
      <c r="C12" s="29"/>
      <c r="D12" s="29" t="s">
        <v>517</v>
      </c>
      <c r="E12" s="29"/>
      <c r="F12" s="29"/>
      <c r="G12" s="34">
        <v>76.756580582624508</v>
      </c>
      <c r="H12" s="34"/>
      <c r="I12" s="34">
        <v>77.309236683723739</v>
      </c>
      <c r="J12" s="34"/>
      <c r="K12" s="37"/>
    </row>
    <row r="13" spans="1:15" ht="25.5" customHeight="1" x14ac:dyDescent="0.3">
      <c r="B13" s="38"/>
      <c r="C13" s="32"/>
      <c r="D13" s="186" t="s">
        <v>645</v>
      </c>
      <c r="E13" s="186"/>
      <c r="F13" s="29"/>
      <c r="G13" s="39">
        <v>-4724.0740939999741</v>
      </c>
      <c r="H13" s="40"/>
      <c r="I13" s="39">
        <v>-4774.2226240000382</v>
      </c>
      <c r="J13" s="40"/>
      <c r="K13" s="41"/>
    </row>
    <row r="14" spans="1:15" ht="13.5" customHeight="1" x14ac:dyDescent="0.3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515</v>
      </c>
      <c r="E15" s="32"/>
      <c r="G15" s="33">
        <v>13924.547060000004</v>
      </c>
      <c r="H15" s="42"/>
      <c r="I15" s="33">
        <v>15449.176383000005</v>
      </c>
      <c r="J15" s="42"/>
      <c r="K15" s="35">
        <v>10.949220225479991</v>
      </c>
    </row>
    <row r="16" spans="1:15" ht="13.5" customHeight="1" x14ac:dyDescent="0.3">
      <c r="D16" s="29" t="s">
        <v>519</v>
      </c>
      <c r="E16" s="29"/>
      <c r="G16" s="42">
        <v>19471.190715999968</v>
      </c>
      <c r="H16" s="42"/>
      <c r="I16" s="42">
        <v>20822.818003000015</v>
      </c>
      <c r="J16" s="42"/>
      <c r="K16" s="43">
        <v>6.9416776134259663</v>
      </c>
    </row>
    <row r="17" spans="2:11" ht="13.5" customHeight="1" x14ac:dyDescent="0.3">
      <c r="B17" s="32"/>
      <c r="C17" s="32"/>
      <c r="D17" s="32" t="s">
        <v>516</v>
      </c>
      <c r="E17" s="32"/>
      <c r="G17" s="33">
        <v>-5546.6436559999638</v>
      </c>
      <c r="H17" s="42"/>
      <c r="I17" s="33">
        <v>-5373.6416200000094</v>
      </c>
      <c r="J17" s="42"/>
      <c r="K17" s="35"/>
    </row>
    <row r="18" spans="2:11" ht="13.5" customHeight="1" x14ac:dyDescent="0.3">
      <c r="D18" s="29" t="s">
        <v>517</v>
      </c>
      <c r="E18" s="29"/>
      <c r="G18" s="44">
        <v>71.513587756900009</v>
      </c>
      <c r="H18" s="44"/>
      <c r="I18" s="44">
        <v>74.193494755485005</v>
      </c>
      <c r="J18" s="42"/>
      <c r="K18" s="45"/>
    </row>
    <row r="19" spans="2:11" ht="26.25" customHeight="1" x14ac:dyDescent="0.3">
      <c r="B19" s="38"/>
      <c r="C19" s="32"/>
      <c r="D19" s="186" t="s">
        <v>645</v>
      </c>
      <c r="E19" s="186"/>
      <c r="G19" s="39">
        <v>-5559.2460179999744</v>
      </c>
      <c r="H19" s="46"/>
      <c r="I19" s="39">
        <v>-5083.3999230000209</v>
      </c>
      <c r="J19" s="46"/>
      <c r="K19" s="41"/>
    </row>
    <row r="20" spans="2:11" ht="13.5" customHeight="1" x14ac:dyDescent="0.3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515</v>
      </c>
      <c r="G21" s="33">
        <v>12766.735569999986</v>
      </c>
      <c r="H21" s="42"/>
      <c r="I21" s="33">
        <v>14223.749292000002</v>
      </c>
      <c r="J21" s="42"/>
      <c r="K21" s="35">
        <v>11.412578524958178</v>
      </c>
    </row>
    <row r="22" spans="2:11" ht="13.5" customHeight="1" x14ac:dyDescent="0.3">
      <c r="E22" s="29" t="s">
        <v>519</v>
      </c>
      <c r="F22" s="29"/>
      <c r="G22" s="42">
        <v>18071.478130999985</v>
      </c>
      <c r="H22" s="42"/>
      <c r="I22" s="42">
        <v>19429.388476000015</v>
      </c>
      <c r="J22" s="42"/>
      <c r="K22" s="43">
        <v>7.514107784413369</v>
      </c>
    </row>
    <row r="23" spans="2:11" ht="13.5" customHeight="1" x14ac:dyDescent="0.3">
      <c r="B23" s="32"/>
      <c r="C23" s="32"/>
      <c r="D23" s="32"/>
      <c r="E23" s="32" t="s">
        <v>516</v>
      </c>
      <c r="G23" s="33">
        <v>-5304.7425609999991</v>
      </c>
      <c r="H23" s="42"/>
      <c r="I23" s="33">
        <v>-5205.6391840000124</v>
      </c>
      <c r="J23" s="42"/>
      <c r="K23" s="35"/>
    </row>
    <row r="24" spans="2:11" ht="13.5" customHeight="1" x14ac:dyDescent="0.3">
      <c r="E24" s="29" t="s">
        <v>517</v>
      </c>
      <c r="F24" s="29"/>
      <c r="G24" s="42">
        <v>70.645773840158682</v>
      </c>
      <c r="H24" s="42"/>
      <c r="I24" s="42">
        <v>73.207395639702028</v>
      </c>
      <c r="J24" s="42"/>
      <c r="K24" s="45"/>
    </row>
    <row r="25" spans="2:11" ht="26.25" customHeight="1" x14ac:dyDescent="0.3">
      <c r="B25" s="38"/>
      <c r="C25" s="32"/>
      <c r="D25" s="32"/>
      <c r="E25" s="181" t="s">
        <v>696</v>
      </c>
      <c r="G25" s="39">
        <v>-5318.189183000004</v>
      </c>
      <c r="H25" s="46"/>
      <c r="I25" s="39">
        <v>-4916.5524800000094</v>
      </c>
      <c r="J25" s="46"/>
      <c r="K25" s="41"/>
    </row>
    <row r="26" spans="2:11" ht="13.5" customHeight="1" x14ac:dyDescent="0.3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515</v>
      </c>
      <c r="E27" s="32"/>
      <c r="G27" s="33">
        <v>5730.6886680000016</v>
      </c>
      <c r="H27" s="42"/>
      <c r="I27" s="33">
        <v>5727.959176000003</v>
      </c>
      <c r="J27" s="42"/>
      <c r="K27" s="35">
        <v>-4.7629389033815528E-2</v>
      </c>
    </row>
    <row r="28" spans="2:11" ht="13.5" customHeight="1" x14ac:dyDescent="0.3">
      <c r="D28" s="29" t="s">
        <v>519</v>
      </c>
      <c r="G28" s="42">
        <v>6136.0413660000331</v>
      </c>
      <c r="H28" s="42"/>
      <c r="I28" s="42">
        <v>6569.9444500000245</v>
      </c>
      <c r="J28" s="42"/>
      <c r="K28" s="43">
        <v>7.0713845966596551</v>
      </c>
    </row>
    <row r="29" spans="2:11" ht="13.5" customHeight="1" x14ac:dyDescent="0.3">
      <c r="B29" s="32"/>
      <c r="C29" s="32"/>
      <c r="D29" s="32" t="s">
        <v>516</v>
      </c>
      <c r="E29" s="32"/>
      <c r="G29" s="33">
        <v>-405.35269800003152</v>
      </c>
      <c r="H29" s="42"/>
      <c r="I29" s="33">
        <v>-841.98527400002149</v>
      </c>
      <c r="J29" s="42"/>
      <c r="K29" s="35"/>
    </row>
    <row r="30" spans="2:11" ht="13.5" customHeight="1" x14ac:dyDescent="0.3">
      <c r="D30" s="29" t="s">
        <v>517</v>
      </c>
      <c r="G30" s="42">
        <v>93.393905389130822</v>
      </c>
      <c r="H30" s="42"/>
      <c r="I30" s="42">
        <v>87.184286253744219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515</v>
      </c>
      <c r="G32" s="42">
        <v>5027.9172729999973</v>
      </c>
      <c r="H32" s="42"/>
      <c r="I32" s="42">
        <v>5105.6571060000006</v>
      </c>
      <c r="J32" s="42"/>
      <c r="K32" s="43">
        <v>1.5461637250371467</v>
      </c>
    </row>
    <row r="33" spans="2:14" ht="13.5" customHeight="1" x14ac:dyDescent="0.3">
      <c r="B33" s="32"/>
      <c r="C33" s="32"/>
      <c r="D33" s="32" t="s">
        <v>353</v>
      </c>
      <c r="E33" s="32" t="s">
        <v>519</v>
      </c>
      <c r="G33" s="33">
        <v>4192.745348999998</v>
      </c>
      <c r="H33" s="42"/>
      <c r="I33" s="33">
        <v>4796.4798070000188</v>
      </c>
      <c r="J33" s="42"/>
      <c r="K33" s="35">
        <v>14.39950218164374</v>
      </c>
    </row>
    <row r="34" spans="2:14" ht="13.5" customHeight="1" x14ac:dyDescent="0.3">
      <c r="D34" s="7" t="s">
        <v>353</v>
      </c>
      <c r="E34" s="7" t="s">
        <v>516</v>
      </c>
      <c r="G34" s="42">
        <v>835.17192399999931</v>
      </c>
      <c r="H34" s="42"/>
      <c r="I34" s="42">
        <v>309.17729899998176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517</v>
      </c>
      <c r="G35" s="33">
        <v>119.91945263737979</v>
      </c>
      <c r="H35" s="42"/>
      <c r="I35" s="33">
        <v>106.4459209970772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activeCell="A2" sqref="A2:AQ2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534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646</v>
      </c>
      <c r="D5" s="188"/>
      <c r="E5" s="188"/>
      <c r="F5" s="188"/>
      <c r="G5" s="188"/>
      <c r="H5" s="188"/>
      <c r="I5" s="188"/>
      <c r="J5" s="53"/>
      <c r="K5" s="187" t="s">
        <v>647</v>
      </c>
      <c r="L5" s="188"/>
      <c r="M5" s="188"/>
      <c r="N5" s="188"/>
      <c r="O5" s="188"/>
      <c r="P5" s="188"/>
      <c r="Q5" s="188"/>
      <c r="R5" s="53"/>
      <c r="S5" s="187" t="s">
        <v>648</v>
      </c>
      <c r="T5" s="188"/>
      <c r="U5" s="188"/>
      <c r="V5" s="188"/>
      <c r="W5" s="188"/>
      <c r="X5" s="188"/>
      <c r="Y5" s="188"/>
      <c r="Z5" s="53"/>
      <c r="AA5" s="187" t="s">
        <v>649</v>
      </c>
      <c r="AB5" s="188"/>
      <c r="AC5" s="188"/>
      <c r="AD5" s="188"/>
      <c r="AE5" s="188"/>
      <c r="AF5" s="188"/>
      <c r="AG5" s="188"/>
      <c r="AH5" s="53"/>
      <c r="AI5" s="187" t="s">
        <v>650</v>
      </c>
      <c r="AJ5" s="188"/>
      <c r="AK5" s="188"/>
      <c r="AL5" s="188"/>
      <c r="AM5" s="188"/>
      <c r="AN5" s="188"/>
      <c r="AO5" s="188"/>
      <c r="AP5" s="53"/>
      <c r="AQ5" s="187" t="s">
        <v>520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643</v>
      </c>
      <c r="D7" s="188"/>
      <c r="E7" s="188"/>
      <c r="F7" s="53"/>
      <c r="G7" s="187" t="s">
        <v>651</v>
      </c>
      <c r="H7" s="188"/>
      <c r="I7" s="188"/>
      <c r="J7" s="53"/>
      <c r="K7" s="188" t="s">
        <v>643</v>
      </c>
      <c r="L7" s="188"/>
      <c r="M7" s="188"/>
      <c r="N7" s="53"/>
      <c r="O7" s="187" t="s">
        <v>651</v>
      </c>
      <c r="P7" s="188"/>
      <c r="Q7" s="188"/>
      <c r="R7" s="53"/>
      <c r="S7" s="188" t="s">
        <v>643</v>
      </c>
      <c r="T7" s="188"/>
      <c r="U7" s="188"/>
      <c r="V7" s="53"/>
      <c r="W7" s="187" t="s">
        <v>651</v>
      </c>
      <c r="X7" s="188"/>
      <c r="Y7" s="188"/>
      <c r="Z7" s="53"/>
      <c r="AA7" s="188" t="s">
        <v>643</v>
      </c>
      <c r="AB7" s="188"/>
      <c r="AC7" s="188"/>
      <c r="AD7" s="53"/>
      <c r="AE7" s="187" t="s">
        <v>651</v>
      </c>
      <c r="AF7" s="188"/>
      <c r="AG7" s="188"/>
      <c r="AH7" s="53"/>
      <c r="AI7" s="188" t="s">
        <v>643</v>
      </c>
      <c r="AJ7" s="188"/>
      <c r="AK7" s="188"/>
      <c r="AL7" s="53"/>
      <c r="AM7" s="187" t="s">
        <v>651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107493.23223300003</v>
      </c>
      <c r="D13" s="58"/>
      <c r="E13" s="57">
        <f>SUM(E14:E25)</f>
        <v>27392.762452999999</v>
      </c>
      <c r="F13" s="58"/>
      <c r="G13" s="59"/>
      <c r="H13" s="58"/>
      <c r="I13" s="58"/>
      <c r="J13" s="58"/>
      <c r="K13" s="57">
        <f>SUM(K14:K25)</f>
        <v>81344.480189000009</v>
      </c>
      <c r="L13" s="58"/>
      <c r="M13" s="57">
        <f>SUM(M14:M25)</f>
        <v>21153.570285000002</v>
      </c>
      <c r="N13" s="58"/>
      <c r="O13" s="59"/>
      <c r="P13" s="58"/>
      <c r="Q13" s="58"/>
      <c r="R13" s="58"/>
      <c r="S13" s="57">
        <f>SUM(S14:S25)</f>
        <v>26148.752044000004</v>
      </c>
      <c r="T13" s="58"/>
      <c r="U13" s="57">
        <f>SUM(U14:U25)</f>
        <v>6239.1921680000023</v>
      </c>
      <c r="V13" s="58"/>
      <c r="W13" s="59"/>
      <c r="X13" s="58"/>
      <c r="Y13" s="58"/>
      <c r="Z13" s="58"/>
      <c r="AA13" s="57">
        <f>SUM(AA14:AA25)</f>
        <v>80130.547952000008</v>
      </c>
      <c r="AB13" s="58"/>
      <c r="AC13" s="57">
        <f>SUM(AC14:AC25)</f>
        <v>20822.818003</v>
      </c>
      <c r="AD13" s="58"/>
      <c r="AE13" s="59"/>
      <c r="AF13" s="58"/>
      <c r="AG13" s="58"/>
      <c r="AH13" s="58"/>
      <c r="AI13" s="57">
        <f>SUM(AI14:AI25)</f>
        <v>27362.684281000005</v>
      </c>
      <c r="AJ13" s="58"/>
      <c r="AK13" s="57">
        <f>SUM(AK14:AK25)</f>
        <v>6569.9444500000018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8095.9560500000007</v>
      </c>
      <c r="D14" s="62"/>
      <c r="E14" s="62">
        <f>M14+U14</f>
        <v>8824.416514999999</v>
      </c>
      <c r="F14" s="29"/>
      <c r="G14" s="34">
        <f>E14/C14*100-100</f>
        <v>8.9978312691062285</v>
      </c>
      <c r="H14" s="62"/>
      <c r="I14" s="34">
        <f>E14/C25*100-100</f>
        <v>1.4930284908033968</v>
      </c>
      <c r="J14" s="29"/>
      <c r="K14" s="62">
        <v>6158.9175140000007</v>
      </c>
      <c r="L14" s="62"/>
      <c r="M14" s="62">
        <v>6847.1233979999988</v>
      </c>
      <c r="N14" s="29"/>
      <c r="O14" s="34">
        <f>M14/K14*100-100</f>
        <v>11.174137053071732</v>
      </c>
      <c r="P14" s="62"/>
      <c r="Q14" s="34">
        <f>M14/K25*100-100</f>
        <v>4.3099501264482427</v>
      </c>
      <c r="R14" s="29"/>
      <c r="S14" s="62">
        <v>1937.038536</v>
      </c>
      <c r="T14" s="62"/>
      <c r="U14" s="62">
        <v>1977.2931170000002</v>
      </c>
      <c r="V14" s="29"/>
      <c r="W14" s="34">
        <f>U14/S14*100-100</f>
        <v>2.0781507570379176</v>
      </c>
      <c r="X14" s="62"/>
      <c r="Y14" s="34">
        <f>U14/S25*100-100</f>
        <v>-7.1865209267197088</v>
      </c>
      <c r="Z14" s="29"/>
      <c r="AA14" s="62">
        <v>6073.8204370000012</v>
      </c>
      <c r="AB14" s="62"/>
      <c r="AC14" s="62">
        <v>6749.233549999999</v>
      </c>
      <c r="AD14" s="29"/>
      <c r="AE14" s="34">
        <f>AC14/AA14*100-100</f>
        <v>11.120070473034914</v>
      </c>
      <c r="AF14" s="62"/>
      <c r="AG14" s="34">
        <f>AC14/AA25*100-100</f>
        <v>4.7505655953391113</v>
      </c>
      <c r="AH14" s="29"/>
      <c r="AI14" s="62">
        <v>2022.1356129999999</v>
      </c>
      <c r="AJ14" s="62"/>
      <c r="AK14" s="62">
        <v>2075.1829650000004</v>
      </c>
      <c r="AL14" s="29"/>
      <c r="AM14" s="34">
        <f>AK14/AI14*100-100</f>
        <v>2.6233330573363673</v>
      </c>
      <c r="AN14" s="62"/>
      <c r="AO14" s="34">
        <f>AK14/AI25*100-100</f>
        <v>-7.8292910585578142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8963.4433970000009</v>
      </c>
      <c r="D15" s="62"/>
      <c r="E15" s="62">
        <f t="shared" ref="E15:E16" si="1">M15+U15</f>
        <v>9302.8131910000011</v>
      </c>
      <c r="F15" s="29"/>
      <c r="G15" s="34">
        <f t="shared" ref="G15:G16" si="2">E15/C15*100-100</f>
        <v>3.7861542597969162</v>
      </c>
      <c r="H15" s="62"/>
      <c r="I15" s="34">
        <f t="shared" ref="I15:I16" si="3">E15/E14*100-100</f>
        <v>5.4212839476333698</v>
      </c>
      <c r="J15" s="29"/>
      <c r="K15" s="62">
        <v>6946.5354150000012</v>
      </c>
      <c r="L15" s="62"/>
      <c r="M15" s="62">
        <v>7056.271862999999</v>
      </c>
      <c r="N15" s="29"/>
      <c r="O15" s="34">
        <f t="shared" ref="O15:O16" si="4">M15/K15*100-100</f>
        <v>1.5797291951184604</v>
      </c>
      <c r="P15" s="62"/>
      <c r="Q15" s="34">
        <f t="shared" ref="Q15:Q16" si="5">M15/M14*100-100</f>
        <v>3.0545449941955241</v>
      </c>
      <c r="R15" s="29"/>
      <c r="S15" s="62">
        <v>2016.9079819999999</v>
      </c>
      <c r="T15" s="62"/>
      <c r="U15" s="62">
        <v>2246.5413280000016</v>
      </c>
      <c r="V15" s="29"/>
      <c r="W15" s="34">
        <f t="shared" ref="W15:W16" si="6">U15/S15*100-100</f>
        <v>11.385415103186489</v>
      </c>
      <c r="X15" s="62"/>
      <c r="Y15" s="34">
        <f t="shared" ref="Y15:Y16" si="7">U15/U14*100-100</f>
        <v>13.617010481911336</v>
      </c>
      <c r="Z15" s="29"/>
      <c r="AA15" s="62">
        <v>6849.4712160000008</v>
      </c>
      <c r="AB15" s="62"/>
      <c r="AC15" s="62">
        <v>6939.4177809999992</v>
      </c>
      <c r="AD15" s="29"/>
      <c r="AE15" s="34">
        <f t="shared" ref="AE15:AE16" si="8">AC15/AA15*100-100</f>
        <v>1.3131899115056882</v>
      </c>
      <c r="AF15" s="62"/>
      <c r="AG15" s="34">
        <f t="shared" ref="AG15:AG16" si="9">AC15/AC14*100-100</f>
        <v>2.8178641262162358</v>
      </c>
      <c r="AH15" s="29"/>
      <c r="AI15" s="62">
        <v>2113.9721810000001</v>
      </c>
      <c r="AJ15" s="62"/>
      <c r="AK15" s="62">
        <v>2363.3954100000014</v>
      </c>
      <c r="AL15" s="29"/>
      <c r="AM15" s="34">
        <f t="shared" ref="AM15:AM16" si="10">AK15/AI15*100-100</f>
        <v>11.798794290756149</v>
      </c>
      <c r="AN15" s="62"/>
      <c r="AO15" s="34">
        <f t="shared" ref="AO15:AO16" si="11">AK15/AK14*100-100</f>
        <v>13.888531751705131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8547.8326349999988</v>
      </c>
      <c r="D16" s="62"/>
      <c r="E16" s="62">
        <f t="shared" si="1"/>
        <v>9265.5327470000011</v>
      </c>
      <c r="F16" s="29"/>
      <c r="G16" s="34">
        <f t="shared" si="2"/>
        <v>8.3962817552288413</v>
      </c>
      <c r="H16" s="62"/>
      <c r="I16" s="34">
        <f t="shared" si="3"/>
        <v>-0.40074376680020407</v>
      </c>
      <c r="J16" s="29"/>
      <c r="K16" s="62">
        <v>6671.4935489999989</v>
      </c>
      <c r="L16" s="62"/>
      <c r="M16" s="62">
        <v>7250.1750240000019</v>
      </c>
      <c r="N16" s="29"/>
      <c r="O16" s="34">
        <f t="shared" si="4"/>
        <v>8.6739419104548574</v>
      </c>
      <c r="P16" s="62"/>
      <c r="Q16" s="34">
        <f t="shared" si="5"/>
        <v>2.7479547948931184</v>
      </c>
      <c r="R16" s="29"/>
      <c r="S16" s="62">
        <v>1876.3390859999997</v>
      </c>
      <c r="T16" s="62"/>
      <c r="U16" s="62">
        <v>2015.3577229999999</v>
      </c>
      <c r="V16" s="29"/>
      <c r="W16" s="34">
        <f t="shared" si="6"/>
        <v>7.4090359273153439</v>
      </c>
      <c r="X16" s="62"/>
      <c r="Y16" s="34">
        <f t="shared" si="7"/>
        <v>-10.290645541153452</v>
      </c>
      <c r="Z16" s="29"/>
      <c r="AA16" s="62">
        <v>6547.8990629999989</v>
      </c>
      <c r="AB16" s="62"/>
      <c r="AC16" s="62">
        <v>7134.1666720000021</v>
      </c>
      <c r="AD16" s="29"/>
      <c r="AE16" s="34">
        <f t="shared" si="8"/>
        <v>8.9535223948824552</v>
      </c>
      <c r="AF16" s="62"/>
      <c r="AG16" s="34">
        <f t="shared" si="9"/>
        <v>2.8064154248389741</v>
      </c>
      <c r="AH16" s="29"/>
      <c r="AI16" s="62">
        <v>1999.9335719999995</v>
      </c>
      <c r="AJ16" s="62"/>
      <c r="AK16" s="62">
        <v>2131.3660749999999</v>
      </c>
      <c r="AL16" s="29"/>
      <c r="AM16" s="34">
        <f t="shared" si="10"/>
        <v>6.5718434272076252</v>
      </c>
      <c r="AN16" s="62"/>
      <c r="AO16" s="34">
        <f t="shared" si="11"/>
        <v>-9.8176265392679909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9269.346160000001</v>
      </c>
      <c r="D17" s="62"/>
      <c r="E17" s="62"/>
      <c r="F17" s="29"/>
      <c r="G17" s="34"/>
      <c r="H17" s="62"/>
      <c r="I17" s="34"/>
      <c r="J17" s="29"/>
      <c r="K17" s="62">
        <v>6676.203714000002</v>
      </c>
      <c r="L17" s="62"/>
      <c r="M17" s="62"/>
      <c r="N17" s="29"/>
      <c r="O17" s="34"/>
      <c r="P17" s="62"/>
      <c r="Q17" s="34"/>
      <c r="R17" s="29"/>
      <c r="S17" s="62">
        <v>2593.1424459999989</v>
      </c>
      <c r="T17" s="62"/>
      <c r="U17" s="62"/>
      <c r="V17" s="29"/>
      <c r="W17" s="34"/>
      <c r="X17" s="62"/>
      <c r="Y17" s="34"/>
      <c r="Z17" s="29"/>
      <c r="AA17" s="62">
        <v>6580.9158830000015</v>
      </c>
      <c r="AB17" s="62"/>
      <c r="AC17" s="62"/>
      <c r="AD17" s="29"/>
      <c r="AE17" s="34"/>
      <c r="AF17" s="62"/>
      <c r="AG17" s="34"/>
      <c r="AH17" s="29"/>
      <c r="AI17" s="62">
        <v>2688.430276999999</v>
      </c>
      <c r="AJ17" s="62"/>
      <c r="AK17" s="62"/>
      <c r="AL17" s="29"/>
      <c r="AM17" s="34"/>
      <c r="AN17" s="62"/>
      <c r="AO17" s="34"/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9122.8255390000013</v>
      </c>
      <c r="D18" s="62"/>
      <c r="E18" s="62"/>
      <c r="F18" s="29"/>
      <c r="G18" s="34"/>
      <c r="H18" s="62"/>
      <c r="I18" s="34"/>
      <c r="J18" s="29"/>
      <c r="K18" s="62">
        <v>6747.8001430000022</v>
      </c>
      <c r="L18" s="62"/>
      <c r="M18" s="62"/>
      <c r="N18" s="29"/>
      <c r="O18" s="34"/>
      <c r="P18" s="62"/>
      <c r="Q18" s="34"/>
      <c r="R18" s="29"/>
      <c r="S18" s="62">
        <v>2375.0253959999995</v>
      </c>
      <c r="T18" s="62"/>
      <c r="U18" s="62"/>
      <c r="V18" s="29"/>
      <c r="W18" s="34"/>
      <c r="X18" s="62"/>
      <c r="Y18" s="34"/>
      <c r="Z18" s="29"/>
      <c r="AA18" s="62">
        <v>6629.1492860000017</v>
      </c>
      <c r="AB18" s="62"/>
      <c r="AC18" s="62"/>
      <c r="AD18" s="29"/>
      <c r="AE18" s="34"/>
      <c r="AF18" s="62"/>
      <c r="AG18" s="34"/>
      <c r="AH18" s="29"/>
      <c r="AI18" s="62">
        <v>2493.6762529999996</v>
      </c>
      <c r="AJ18" s="62"/>
      <c r="AK18" s="62"/>
      <c r="AL18" s="29"/>
      <c r="AM18" s="34"/>
      <c r="AN18" s="62"/>
      <c r="AO18" s="34"/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8547.6549639999994</v>
      </c>
      <c r="D19" s="62"/>
      <c r="E19" s="62"/>
      <c r="F19" s="29"/>
      <c r="G19" s="34"/>
      <c r="H19" s="62"/>
      <c r="I19" s="34"/>
      <c r="J19" s="29"/>
      <c r="K19" s="62">
        <v>6595.8664269999981</v>
      </c>
      <c r="L19" s="62"/>
      <c r="M19" s="62"/>
      <c r="N19" s="29"/>
      <c r="O19" s="34"/>
      <c r="P19" s="62"/>
      <c r="Q19" s="34"/>
      <c r="R19" s="29"/>
      <c r="S19" s="62">
        <v>1951.7885370000008</v>
      </c>
      <c r="T19" s="62"/>
      <c r="U19" s="62"/>
      <c r="V19" s="29"/>
      <c r="W19" s="34"/>
      <c r="X19" s="62"/>
      <c r="Y19" s="34"/>
      <c r="Z19" s="29"/>
      <c r="AA19" s="62">
        <v>6516.025029999998</v>
      </c>
      <c r="AB19" s="62"/>
      <c r="AC19" s="62"/>
      <c r="AD19" s="29"/>
      <c r="AE19" s="34"/>
      <c r="AF19" s="62"/>
      <c r="AG19" s="34"/>
      <c r="AH19" s="29"/>
      <c r="AI19" s="62">
        <v>2031.6299340000007</v>
      </c>
      <c r="AJ19" s="62"/>
      <c r="AK19" s="62"/>
      <c r="AL19" s="29"/>
      <c r="AM19" s="34"/>
      <c r="AN19" s="62"/>
      <c r="AO19" s="34"/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10062.456206000004</v>
      </c>
      <c r="D20" s="62"/>
      <c r="E20" s="62"/>
      <c r="F20" s="29"/>
      <c r="G20" s="34"/>
      <c r="H20" s="62"/>
      <c r="I20" s="34"/>
      <c r="J20" s="29"/>
      <c r="K20" s="62">
        <v>7196.348828000002</v>
      </c>
      <c r="L20" s="62"/>
      <c r="M20" s="62"/>
      <c r="N20" s="29"/>
      <c r="O20" s="34"/>
      <c r="P20" s="62"/>
      <c r="Q20" s="34"/>
      <c r="R20" s="29"/>
      <c r="S20" s="62">
        <v>2866.107378000002</v>
      </c>
      <c r="T20" s="62"/>
      <c r="U20" s="62"/>
      <c r="V20" s="29"/>
      <c r="W20" s="34"/>
      <c r="X20" s="62"/>
      <c r="Y20" s="34"/>
      <c r="Z20" s="29"/>
      <c r="AA20" s="62">
        <v>7085.9351350000015</v>
      </c>
      <c r="AB20" s="62"/>
      <c r="AC20" s="62"/>
      <c r="AD20" s="29"/>
      <c r="AE20" s="34"/>
      <c r="AF20" s="62"/>
      <c r="AG20" s="34"/>
      <c r="AH20" s="29"/>
      <c r="AI20" s="62">
        <v>2976.5210710000019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7844.0507820000003</v>
      </c>
      <c r="D21" s="62"/>
      <c r="E21" s="62"/>
      <c r="F21" s="29"/>
      <c r="G21" s="34"/>
      <c r="H21" s="62"/>
      <c r="I21" s="34"/>
      <c r="J21" s="29"/>
      <c r="K21" s="62">
        <v>5730.6619190000001</v>
      </c>
      <c r="L21" s="62"/>
      <c r="M21" s="62"/>
      <c r="N21" s="29"/>
      <c r="O21" s="34"/>
      <c r="P21" s="62"/>
      <c r="Q21" s="34"/>
      <c r="R21" s="29"/>
      <c r="S21" s="62">
        <v>2113.3888629999997</v>
      </c>
      <c r="T21" s="62"/>
      <c r="U21" s="62"/>
      <c r="V21" s="29"/>
      <c r="W21" s="34"/>
      <c r="X21" s="62"/>
      <c r="Y21" s="34"/>
      <c r="Z21" s="29"/>
      <c r="AA21" s="62">
        <v>5632.4495729999999</v>
      </c>
      <c r="AB21" s="62"/>
      <c r="AC21" s="62"/>
      <c r="AD21" s="29"/>
      <c r="AE21" s="34"/>
      <c r="AF21" s="62"/>
      <c r="AG21" s="34"/>
      <c r="AH21" s="29"/>
      <c r="AI21" s="62">
        <v>2211.6012089999995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8989.3367470000012</v>
      </c>
      <c r="D22" s="62"/>
      <c r="E22" s="62"/>
      <c r="F22" s="29"/>
      <c r="G22" s="34"/>
      <c r="H22" s="62"/>
      <c r="I22" s="34"/>
      <c r="J22" s="29"/>
      <c r="K22" s="62">
        <v>7052.3741960000016</v>
      </c>
      <c r="L22" s="62"/>
      <c r="M22" s="62"/>
      <c r="N22" s="29"/>
      <c r="O22" s="34"/>
      <c r="P22" s="62"/>
      <c r="Q22" s="34"/>
      <c r="R22" s="29"/>
      <c r="S22" s="62">
        <v>1936.9625509999998</v>
      </c>
      <c r="T22" s="62"/>
      <c r="U22" s="62"/>
      <c r="V22" s="29"/>
      <c r="W22" s="34"/>
      <c r="X22" s="62"/>
      <c r="Y22" s="34"/>
      <c r="Z22" s="29"/>
      <c r="AA22" s="62">
        <v>6984.0511640000022</v>
      </c>
      <c r="AB22" s="62"/>
      <c r="AC22" s="62"/>
      <c r="AD22" s="29"/>
      <c r="AE22" s="34"/>
      <c r="AF22" s="62"/>
      <c r="AG22" s="34"/>
      <c r="AH22" s="29"/>
      <c r="AI22" s="62">
        <v>2005.2855829999999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9976.0860940000002</v>
      </c>
      <c r="D23" s="62"/>
      <c r="E23" s="62"/>
      <c r="F23" s="29"/>
      <c r="G23" s="34"/>
      <c r="H23" s="62"/>
      <c r="I23" s="34"/>
      <c r="J23" s="29"/>
      <c r="K23" s="62">
        <v>7433.5760219999993</v>
      </c>
      <c r="L23" s="62"/>
      <c r="M23" s="62"/>
      <c r="N23" s="29"/>
      <c r="O23" s="34"/>
      <c r="P23" s="62"/>
      <c r="Q23" s="34"/>
      <c r="R23" s="29"/>
      <c r="S23" s="62">
        <v>2542.5100720000005</v>
      </c>
      <c r="T23" s="62"/>
      <c r="U23" s="62"/>
      <c r="V23" s="29"/>
      <c r="W23" s="34"/>
      <c r="X23" s="62"/>
      <c r="Y23" s="34"/>
      <c r="Z23" s="29"/>
      <c r="AA23" s="62">
        <v>7320.1722769999988</v>
      </c>
      <c r="AB23" s="62"/>
      <c r="AC23" s="62"/>
      <c r="AD23" s="29"/>
      <c r="AE23" s="34"/>
      <c r="AF23" s="62"/>
      <c r="AG23" s="34"/>
      <c r="AH23" s="29"/>
      <c r="AI23" s="62">
        <v>2655.9138170000006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9379.6400530000028</v>
      </c>
      <c r="D24" s="62"/>
      <c r="E24" s="62"/>
      <c r="F24" s="29"/>
      <c r="G24" s="34"/>
      <c r="H24" s="62"/>
      <c r="I24" s="34"/>
      <c r="J24" s="29"/>
      <c r="K24" s="62">
        <v>7570.4932090000011</v>
      </c>
      <c r="L24" s="62"/>
      <c r="M24" s="62"/>
      <c r="N24" s="29"/>
      <c r="O24" s="34"/>
      <c r="P24" s="62"/>
      <c r="Q24" s="34"/>
      <c r="R24" s="29"/>
      <c r="S24" s="62">
        <v>1809.146844000001</v>
      </c>
      <c r="T24" s="62"/>
      <c r="U24" s="62"/>
      <c r="V24" s="29"/>
      <c r="W24" s="34"/>
      <c r="X24" s="62"/>
      <c r="Y24" s="34"/>
      <c r="Z24" s="29"/>
      <c r="AA24" s="62">
        <v>7467.5112910000007</v>
      </c>
      <c r="AB24" s="62"/>
      <c r="AC24" s="62"/>
      <c r="AD24" s="29"/>
      <c r="AE24" s="34"/>
      <c r="AF24" s="62"/>
      <c r="AG24" s="34"/>
      <c r="AH24" s="29"/>
      <c r="AI24" s="62">
        <v>1912.1287620000007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8694.6036059999988</v>
      </c>
      <c r="D25" s="62"/>
      <c r="E25" s="62"/>
      <c r="F25" s="29"/>
      <c r="G25" s="34"/>
      <c r="H25" s="62"/>
      <c r="I25" s="34"/>
      <c r="J25" s="29"/>
      <c r="K25" s="62">
        <v>6564.2092529999991</v>
      </c>
      <c r="L25" s="62"/>
      <c r="M25" s="62"/>
      <c r="N25" s="29"/>
      <c r="O25" s="34"/>
      <c r="P25" s="62"/>
      <c r="Q25" s="34"/>
      <c r="R25" s="29"/>
      <c r="S25" s="62">
        <v>2130.3943530000001</v>
      </c>
      <c r="T25" s="62"/>
      <c r="U25" s="62"/>
      <c r="V25" s="29"/>
      <c r="W25" s="34"/>
      <c r="X25" s="62"/>
      <c r="Y25" s="34"/>
      <c r="Z25" s="29"/>
      <c r="AA25" s="62">
        <v>6443.1475969999992</v>
      </c>
      <c r="AB25" s="62"/>
      <c r="AC25" s="62"/>
      <c r="AD25" s="29"/>
      <c r="AE25" s="34"/>
      <c r="AF25" s="62"/>
      <c r="AG25" s="34"/>
      <c r="AH25" s="29"/>
      <c r="AI25" s="62">
        <v>2251.456009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3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654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643</v>
      </c>
      <c r="F6" s="66"/>
      <c r="G6" s="187" t="s">
        <v>658</v>
      </c>
      <c r="H6" s="188"/>
      <c r="I6" s="188"/>
      <c r="J6" s="66"/>
      <c r="K6" s="187" t="s">
        <v>643</v>
      </c>
      <c r="L6" s="66"/>
      <c r="M6" s="187" t="s">
        <v>658</v>
      </c>
      <c r="N6" s="188"/>
      <c r="O6" s="188"/>
      <c r="P6" s="67"/>
      <c r="Q6" s="27" t="s">
        <v>659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5"/>
      <c r="R10" s="29"/>
      <c r="S10" s="69" t="s">
        <v>296</v>
      </c>
      <c r="T10" s="29"/>
      <c r="U10" s="191">
        <v>2023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77">
        <v>12.877051953560056</v>
      </c>
      <c r="R11" s="78"/>
      <c r="S11" s="61" t="s">
        <v>521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77">
        <v>9.226594005932526</v>
      </c>
      <c r="R12" s="29"/>
      <c r="S12" s="61" t="s">
        <v>522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77">
        <v>8.8634711748988906</v>
      </c>
      <c r="R13" s="29"/>
      <c r="S13" s="61" t="s">
        <v>523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77">
        <v>2.8306946501934931</v>
      </c>
      <c r="R14" s="29"/>
      <c r="S14" s="61" t="s">
        <v>524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77">
        <v>-0.98157576099524135</v>
      </c>
      <c r="R15" s="29"/>
      <c r="S15" s="61" t="s">
        <v>525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77">
        <v>-5.9573094741352293</v>
      </c>
      <c r="R16" s="29"/>
      <c r="S16" s="61" t="s">
        <v>526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77">
        <v>-6.1466200325219518</v>
      </c>
      <c r="R17" s="29"/>
      <c r="S17" s="61" t="s">
        <v>527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77">
        <v>-9.6981664115906341</v>
      </c>
      <c r="R18" s="29"/>
      <c r="S18" s="61" t="s">
        <v>528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77">
        <v>-11.791289612327674</v>
      </c>
      <c r="R19" s="29"/>
      <c r="S19" s="61" t="s">
        <v>529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77">
        <v>-10.295760075711328</v>
      </c>
      <c r="R20" s="29"/>
      <c r="S20" s="61" t="s">
        <v>530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77">
        <v>-8.0618240497287985</v>
      </c>
      <c r="R21" s="29"/>
      <c r="S21" s="61" t="s">
        <v>531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77">
        <v>-5.7099159429492659</v>
      </c>
      <c r="R22" s="29"/>
      <c r="S22" s="61" t="s">
        <v>532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2024</v>
      </c>
      <c r="B24" s="29"/>
      <c r="C24" s="69" t="s">
        <v>296</v>
      </c>
      <c r="D24" s="66"/>
      <c r="E24" s="71">
        <f>SUM(E25:E36)</f>
        <v>107493.23223300002</v>
      </c>
      <c r="F24" s="72"/>
      <c r="G24" s="73">
        <f t="shared" ref="G24:G36" si="2">E24/E10*100-100</f>
        <v>2.2300126179745234</v>
      </c>
      <c r="H24" s="74"/>
      <c r="I24" s="75"/>
      <c r="J24" s="70"/>
      <c r="K24" s="71">
        <f>SUM(K25:K36)</f>
        <v>96092.139962000016</v>
      </c>
      <c r="L24" s="72"/>
      <c r="M24" s="73">
        <f t="shared" ref="M24:M36" si="3">K24/K10*100-100</f>
        <v>3.3207509948244223</v>
      </c>
      <c r="N24" s="74"/>
      <c r="O24" s="75"/>
      <c r="P24" s="76"/>
      <c r="Q24" s="75"/>
      <c r="R24" s="29"/>
      <c r="S24" s="69" t="s">
        <v>296</v>
      </c>
      <c r="T24" s="29"/>
      <c r="U24" s="191">
        <v>2024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8095.9560500000007</v>
      </c>
      <c r="F25" s="62"/>
      <c r="G25" s="77">
        <f t="shared" si="2"/>
        <v>-3.9908574010217848</v>
      </c>
      <c r="H25" s="78"/>
      <c r="I25" s="77">
        <f>E25/E22*100-100</f>
        <v>-1.6309160195716146</v>
      </c>
      <c r="J25" s="29"/>
      <c r="K25" s="62">
        <v>7307.7478710000014</v>
      </c>
      <c r="L25" s="62"/>
      <c r="M25" s="77">
        <f t="shared" si="3"/>
        <v>-2.7665780883808111E-2</v>
      </c>
      <c r="N25" s="78"/>
      <c r="O25" s="77">
        <f>K25/K22*100-100</f>
        <v>-0.11565737526029807</v>
      </c>
      <c r="P25" s="68"/>
      <c r="Q25" s="77">
        <v>-5.9822174316818746</v>
      </c>
      <c r="R25" s="29"/>
      <c r="S25" s="61" t="s">
        <v>521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8963.4433970000009</v>
      </c>
      <c r="F26" s="62"/>
      <c r="G26" s="77">
        <f t="shared" si="2"/>
        <v>2.4022411203127376</v>
      </c>
      <c r="H26" s="78"/>
      <c r="I26" s="77">
        <f>E26/E25*100-100</f>
        <v>10.71506986503465</v>
      </c>
      <c r="J26" s="29"/>
      <c r="K26" s="62">
        <v>8032.7797990000017</v>
      </c>
      <c r="L26" s="62"/>
      <c r="M26" s="77">
        <f t="shared" si="3"/>
        <v>3.7382501375150241</v>
      </c>
      <c r="N26" s="78"/>
      <c r="O26" s="77">
        <f>K26/K25*100-100</f>
        <v>9.9214141045726336</v>
      </c>
      <c r="P26" s="68"/>
      <c r="Q26" s="77">
        <v>-2.1648411669704046</v>
      </c>
      <c r="R26" s="29"/>
      <c r="S26" s="61" t="s">
        <v>522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8547.8326349999988</v>
      </c>
      <c r="F27" s="62"/>
      <c r="G27" s="77">
        <f t="shared" si="2"/>
        <v>-14.335412194423895</v>
      </c>
      <c r="H27" s="78"/>
      <c r="I27" s="77">
        <f t="shared" ref="I27:I36" si="4">E27/E26*100-100</f>
        <v>-4.6367310373054238</v>
      </c>
      <c r="J27" s="29"/>
      <c r="K27" s="62">
        <v>7769.1013909999983</v>
      </c>
      <c r="L27" s="62"/>
      <c r="M27" s="77">
        <f t="shared" si="3"/>
        <v>-11.544271732370788</v>
      </c>
      <c r="N27" s="78"/>
      <c r="O27" s="77">
        <f t="shared" ref="O27:O36" si="5">K27/K26*100-100</f>
        <v>-3.2825300157341388</v>
      </c>
      <c r="P27" s="68"/>
      <c r="Q27" s="77">
        <v>-5.7306929200955636</v>
      </c>
      <c r="R27" s="29"/>
      <c r="S27" s="61" t="s">
        <v>523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9269.346160000001</v>
      </c>
      <c r="F28" s="62"/>
      <c r="G28" s="77">
        <f t="shared" si="2"/>
        <v>14.360398356294922</v>
      </c>
      <c r="H28" s="78"/>
      <c r="I28" s="77">
        <f t="shared" si="4"/>
        <v>8.4408943858550742</v>
      </c>
      <c r="J28" s="29"/>
      <c r="K28" s="62">
        <v>8226.2149790000003</v>
      </c>
      <c r="L28" s="62"/>
      <c r="M28" s="77">
        <f t="shared" si="3"/>
        <v>13.663484397127462</v>
      </c>
      <c r="N28" s="78"/>
      <c r="O28" s="77">
        <f t="shared" si="5"/>
        <v>5.8837382213796161</v>
      </c>
      <c r="P28" s="68"/>
      <c r="Q28" s="77">
        <v>-0.20936527395583937</v>
      </c>
      <c r="R28" s="29"/>
      <c r="S28" s="61" t="s">
        <v>524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9122.8255390000013</v>
      </c>
      <c r="F29" s="62"/>
      <c r="G29" s="77">
        <f t="shared" si="2"/>
        <v>-3.0010932443045277</v>
      </c>
      <c r="H29" s="78"/>
      <c r="I29" s="77">
        <f t="shared" si="4"/>
        <v>-1.5807007147093088</v>
      </c>
      <c r="J29" s="29"/>
      <c r="K29" s="62">
        <v>8087.3559600000017</v>
      </c>
      <c r="L29" s="62"/>
      <c r="M29" s="77">
        <f t="shared" si="3"/>
        <v>-3.665973819692951</v>
      </c>
      <c r="N29" s="78"/>
      <c r="O29" s="77">
        <f t="shared" si="5"/>
        <v>-1.6880062015699764</v>
      </c>
      <c r="P29" s="68"/>
      <c r="Q29" s="77">
        <v>-1.9961442464190071</v>
      </c>
      <c r="R29" s="29"/>
      <c r="S29" s="61" t="s">
        <v>525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8547.6549639999994</v>
      </c>
      <c r="F30" s="62"/>
      <c r="G30" s="77">
        <f t="shared" si="2"/>
        <v>-6.0793044356511814</v>
      </c>
      <c r="H30" s="78"/>
      <c r="I30" s="77">
        <f t="shared" si="4"/>
        <v>-6.3047415796909831</v>
      </c>
      <c r="J30" s="29"/>
      <c r="K30" s="62">
        <v>7730.4565899999998</v>
      </c>
      <c r="L30" s="62"/>
      <c r="M30" s="77">
        <f t="shared" si="3"/>
        <v>-3.9282452395331831</v>
      </c>
      <c r="N30" s="78"/>
      <c r="O30" s="77">
        <f t="shared" si="5"/>
        <v>-4.4130538060303479</v>
      </c>
      <c r="P30" s="68"/>
      <c r="Q30" s="77">
        <v>1.2341957742601863</v>
      </c>
      <c r="R30" s="29"/>
      <c r="S30" s="61" t="s">
        <v>526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10062.456206000004</v>
      </c>
      <c r="F31" s="62"/>
      <c r="G31" s="77">
        <f t="shared" si="2"/>
        <v>16.219736117910415</v>
      </c>
      <c r="H31" s="78"/>
      <c r="I31" s="77">
        <f t="shared" si="4"/>
        <v>17.721834215113574</v>
      </c>
      <c r="J31" s="29"/>
      <c r="K31" s="62">
        <v>8855.7656790000055</v>
      </c>
      <c r="L31" s="62"/>
      <c r="M31" s="77">
        <f t="shared" si="3"/>
        <v>13.379406485023978</v>
      </c>
      <c r="N31" s="78"/>
      <c r="O31" s="77">
        <f t="shared" si="5"/>
        <v>14.556825666102171</v>
      </c>
      <c r="P31" s="68"/>
      <c r="Q31" s="77">
        <v>2.0939280168733347</v>
      </c>
      <c r="R31" s="29"/>
      <c r="S31" s="61" t="s">
        <v>527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7844.0507819999993</v>
      </c>
      <c r="F32" s="62"/>
      <c r="G32" s="77">
        <f t="shared" si="2"/>
        <v>1.0185096579087514</v>
      </c>
      <c r="H32" s="78"/>
      <c r="I32" s="77">
        <f t="shared" si="4"/>
        <v>-22.046361033374964</v>
      </c>
      <c r="J32" s="29"/>
      <c r="K32" s="62">
        <v>6702.0237519999991</v>
      </c>
      <c r="L32" s="62"/>
      <c r="M32" s="77">
        <f t="shared" si="3"/>
        <v>1.4543054230582868</v>
      </c>
      <c r="N32" s="78"/>
      <c r="O32" s="77">
        <f t="shared" si="5"/>
        <v>-24.320222610533293</v>
      </c>
      <c r="P32" s="68"/>
      <c r="Q32" s="77">
        <v>3.6441735624436831</v>
      </c>
      <c r="R32" s="29"/>
      <c r="S32" s="61" t="s">
        <v>528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8989.3367470000012</v>
      </c>
      <c r="F33" s="62"/>
      <c r="G33" s="77">
        <f t="shared" si="2"/>
        <v>4.7926682223926207</v>
      </c>
      <c r="H33" s="78"/>
      <c r="I33" s="77">
        <f t="shared" si="4"/>
        <v>14.600695442055624</v>
      </c>
      <c r="J33" s="29"/>
      <c r="K33" s="62">
        <v>8286.1914970000016</v>
      </c>
      <c r="L33" s="62"/>
      <c r="M33" s="77">
        <f t="shared" si="3"/>
        <v>11.523299264741183</v>
      </c>
      <c r="N33" s="78"/>
      <c r="O33" s="77">
        <f t="shared" si="5"/>
        <v>23.63715503883823</v>
      </c>
      <c r="P33" s="68"/>
      <c r="Q33" s="77">
        <v>7.5777562828826888</v>
      </c>
      <c r="R33" s="29"/>
      <c r="S33" s="61" t="s">
        <v>529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9976.0860939999984</v>
      </c>
      <c r="F34" s="62"/>
      <c r="G34" s="77">
        <f t="shared" si="2"/>
        <v>7.7165565739859829</v>
      </c>
      <c r="H34" s="78"/>
      <c r="I34" s="77">
        <f t="shared" si="4"/>
        <v>10.976887113827431</v>
      </c>
      <c r="J34" s="29"/>
      <c r="K34" s="62">
        <v>8881.5753939999995</v>
      </c>
      <c r="L34" s="62"/>
      <c r="M34" s="77">
        <f t="shared" si="3"/>
        <v>7.3938098073773801</v>
      </c>
      <c r="N34" s="78"/>
      <c r="O34" s="77">
        <f t="shared" si="5"/>
        <v>7.185253891556286</v>
      </c>
      <c r="P34" s="68"/>
      <c r="Q34" s="77">
        <v>4.7056979980514342</v>
      </c>
      <c r="R34" s="29"/>
      <c r="S34" s="61" t="s">
        <v>530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9379.640053000001</v>
      </c>
      <c r="F35" s="62"/>
      <c r="G35" s="77">
        <f t="shared" si="2"/>
        <v>5.6242619681056141</v>
      </c>
      <c r="H35" s="78"/>
      <c r="I35" s="77">
        <f t="shared" si="4"/>
        <v>-5.9787579555746078</v>
      </c>
      <c r="J35" s="29"/>
      <c r="K35" s="62">
        <v>8628.4235050000025</v>
      </c>
      <c r="L35" s="62"/>
      <c r="M35" s="77">
        <f t="shared" si="3"/>
        <v>7.1111325381344699</v>
      </c>
      <c r="N35" s="78"/>
      <c r="O35" s="77">
        <f t="shared" si="5"/>
        <v>-2.8503038905802214</v>
      </c>
      <c r="P35" s="68"/>
      <c r="Q35" s="77">
        <v>6.0824998735742497</v>
      </c>
      <c r="R35" s="29"/>
      <c r="S35" s="61" t="s">
        <v>531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8694.6036059999988</v>
      </c>
      <c r="F36" s="62"/>
      <c r="G36" s="77">
        <f t="shared" si="2"/>
        <v>5.6428897356908436</v>
      </c>
      <c r="H36" s="78"/>
      <c r="I36" s="77">
        <f t="shared" si="4"/>
        <v>-7.3034406771387665</v>
      </c>
      <c r="J36" s="29"/>
      <c r="K36" s="62">
        <v>7584.5035449999996</v>
      </c>
      <c r="L36" s="62"/>
      <c r="M36" s="77">
        <f t="shared" si="3"/>
        <v>3.6671166138173845</v>
      </c>
      <c r="N36" s="78"/>
      <c r="O36" s="77">
        <f t="shared" si="5"/>
        <v>-12.098617544619501</v>
      </c>
      <c r="P36" s="68"/>
      <c r="Q36" s="77">
        <v>6.364861196131983</v>
      </c>
      <c r="R36" s="29"/>
      <c r="S36" s="61" t="s">
        <v>532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2025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8824.416514999999</v>
      </c>
      <c r="F39" s="62"/>
      <c r="G39" s="77">
        <f t="shared" ref="G39:G41" si="6">E39/E25*100-100</f>
        <v>8.9978312691062285</v>
      </c>
      <c r="H39" s="78"/>
      <c r="I39" s="77">
        <f>E39/E36*100-100</f>
        <v>1.4930284908033968</v>
      </c>
      <c r="J39" s="29"/>
      <c r="K39" s="62">
        <v>8061.8156219999983</v>
      </c>
      <c r="L39" s="62"/>
      <c r="M39" s="77">
        <f t="shared" ref="M39:M41" si="7">K39/K25*100-100</f>
        <v>10.318743398255876</v>
      </c>
      <c r="N39" s="78"/>
      <c r="O39" s="77">
        <f>K39/K36*100-100</f>
        <v>6.2932540563536605</v>
      </c>
      <c r="P39" s="68"/>
      <c r="Q39" s="77">
        <v>6.7138920032635809</v>
      </c>
      <c r="R39" s="29"/>
      <c r="S39" s="61" t="s">
        <v>521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9302.8131910000011</v>
      </c>
      <c r="F40" s="62"/>
      <c r="G40" s="77">
        <f t="shared" si="6"/>
        <v>3.7861542597969162</v>
      </c>
      <c r="H40" s="78"/>
      <c r="I40" s="77">
        <f t="shared" ref="I40:I41" si="8">E40/E39*100-100</f>
        <v>5.4212839476333698</v>
      </c>
      <c r="J40" s="29"/>
      <c r="K40" s="62">
        <v>8311.3150300000016</v>
      </c>
      <c r="L40" s="62"/>
      <c r="M40" s="77">
        <f t="shared" si="7"/>
        <v>3.4674824652192626</v>
      </c>
      <c r="N40" s="78"/>
      <c r="O40" s="77">
        <f t="shared" ref="O40:O41" si="9">K40/K39*100-100</f>
        <v>3.0948290025281722</v>
      </c>
      <c r="P40" s="68"/>
      <c r="Q40" s="77">
        <v>6.0588205129849229</v>
      </c>
      <c r="R40" s="29"/>
      <c r="S40" s="61" t="s">
        <v>522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9265.5327470000011</v>
      </c>
      <c r="F41" s="62"/>
      <c r="G41" s="77">
        <f t="shared" si="6"/>
        <v>8.3962817552288413</v>
      </c>
      <c r="H41" s="78"/>
      <c r="I41" s="77">
        <f t="shared" si="8"/>
        <v>-0.40074376680020407</v>
      </c>
      <c r="J41" s="29"/>
      <c r="K41" s="62">
        <v>8411.1599870000027</v>
      </c>
      <c r="L41" s="62"/>
      <c r="M41" s="77">
        <f t="shared" si="7"/>
        <v>8.2642581643198554</v>
      </c>
      <c r="N41" s="78"/>
      <c r="O41" s="77">
        <f t="shared" si="9"/>
        <v>1.2013135904439594</v>
      </c>
      <c r="P41" s="68"/>
      <c r="Q41" s="77">
        <v>6.9727581851968097</v>
      </c>
      <c r="R41" s="29"/>
      <c r="S41" s="61" t="s">
        <v>523</v>
      </c>
      <c r="T41" s="29"/>
      <c r="U41" s="191"/>
    </row>
    <row r="42" spans="1:21" ht="6.75" customHeight="1" thickBot="1" x14ac:dyDescent="0.35">
      <c r="A42" s="63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1"/>
      <c r="Q42" s="80"/>
      <c r="R42" s="80"/>
      <c r="S42" s="80"/>
      <c r="T42" s="80"/>
      <c r="U42" s="63"/>
    </row>
    <row r="43" spans="1:21" ht="14.4" thickTop="1" x14ac:dyDescent="0.3"/>
  </sheetData>
  <mergeCells count="18">
    <mergeCell ref="U38:U41"/>
    <mergeCell ref="A1:U1"/>
    <mergeCell ref="A38:A41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535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646</v>
      </c>
      <c r="D5" s="188"/>
      <c r="E5" s="188"/>
      <c r="F5" s="188"/>
      <c r="G5" s="188"/>
      <c r="H5" s="188"/>
      <c r="I5" s="188"/>
      <c r="J5" s="53"/>
      <c r="K5" s="187" t="s">
        <v>647</v>
      </c>
      <c r="L5" s="188"/>
      <c r="M5" s="188"/>
      <c r="N5" s="188"/>
      <c r="O5" s="188"/>
      <c r="P5" s="188"/>
      <c r="Q5" s="188"/>
      <c r="R5" s="53"/>
      <c r="S5" s="187" t="s">
        <v>648</v>
      </c>
      <c r="T5" s="188"/>
      <c r="U5" s="188"/>
      <c r="V5" s="188"/>
      <c r="W5" s="188"/>
      <c r="X5" s="188"/>
      <c r="Y5" s="188"/>
      <c r="Z5" s="53"/>
      <c r="AA5" s="187" t="s">
        <v>649</v>
      </c>
      <c r="AB5" s="188"/>
      <c r="AC5" s="188"/>
      <c r="AD5" s="188"/>
      <c r="AE5" s="188"/>
      <c r="AF5" s="188"/>
      <c r="AG5" s="188"/>
      <c r="AH5" s="53"/>
      <c r="AI5" s="187" t="s">
        <v>650</v>
      </c>
      <c r="AJ5" s="188"/>
      <c r="AK5" s="188"/>
      <c r="AL5" s="188"/>
      <c r="AM5" s="188"/>
      <c r="AN5" s="188"/>
      <c r="AO5" s="188"/>
      <c r="AP5" s="53"/>
      <c r="AQ5" s="187" t="s">
        <v>520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643</v>
      </c>
      <c r="D7" s="188"/>
      <c r="E7" s="188"/>
      <c r="F7" s="53"/>
      <c r="G7" s="187" t="s">
        <v>651</v>
      </c>
      <c r="H7" s="188"/>
      <c r="I7" s="188"/>
      <c r="J7" s="53"/>
      <c r="K7" s="188" t="s">
        <v>643</v>
      </c>
      <c r="L7" s="188"/>
      <c r="M7" s="188"/>
      <c r="N7" s="53"/>
      <c r="O7" s="187" t="s">
        <v>651</v>
      </c>
      <c r="P7" s="188"/>
      <c r="Q7" s="188"/>
      <c r="R7" s="53"/>
      <c r="S7" s="188" t="s">
        <v>643</v>
      </c>
      <c r="T7" s="188"/>
      <c r="U7" s="188"/>
      <c r="V7" s="53"/>
      <c r="W7" s="187" t="s">
        <v>651</v>
      </c>
      <c r="X7" s="188"/>
      <c r="Y7" s="188"/>
      <c r="Z7" s="53"/>
      <c r="AA7" s="188" t="s">
        <v>643</v>
      </c>
      <c r="AB7" s="188"/>
      <c r="AC7" s="188"/>
      <c r="AD7" s="53"/>
      <c r="AE7" s="187" t="s">
        <v>651</v>
      </c>
      <c r="AF7" s="188"/>
      <c r="AG7" s="188"/>
      <c r="AH7" s="53"/>
      <c r="AI7" s="188" t="s">
        <v>643</v>
      </c>
      <c r="AJ7" s="188"/>
      <c r="AK7" s="188"/>
      <c r="AL7" s="53"/>
      <c r="AM7" s="187" t="s">
        <v>651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79233.975076999996</v>
      </c>
      <c r="D13" s="58"/>
      <c r="E13" s="57">
        <f>SUM(E14:E25)</f>
        <v>21177.135558999998</v>
      </c>
      <c r="F13" s="58"/>
      <c r="G13" s="59"/>
      <c r="H13" s="58"/>
      <c r="I13" s="58"/>
      <c r="J13" s="58"/>
      <c r="K13" s="57">
        <f>SUM(K14:K25)</f>
        <v>59959.637209</v>
      </c>
      <c r="L13" s="58"/>
      <c r="M13" s="57">
        <f>SUM(M14:M25)</f>
        <v>16362.535726999999</v>
      </c>
      <c r="N13" s="58"/>
      <c r="O13" s="59"/>
      <c r="P13" s="58"/>
      <c r="Q13" s="58"/>
      <c r="R13" s="58"/>
      <c r="S13" s="57">
        <f>SUM(S14:S25)</f>
        <v>19274.337867999999</v>
      </c>
      <c r="T13" s="58"/>
      <c r="U13" s="57">
        <f>SUM(U14:U25)</f>
        <v>4814.599831999999</v>
      </c>
      <c r="V13" s="58"/>
      <c r="W13" s="59"/>
      <c r="X13" s="58"/>
      <c r="Y13" s="58"/>
      <c r="Z13" s="58"/>
      <c r="AA13" s="57">
        <f>SUM(AA14:AA25)</f>
        <v>56348.052232000002</v>
      </c>
      <c r="AB13" s="58"/>
      <c r="AC13" s="57">
        <f>SUM(AC14:AC25)</f>
        <v>15449.176383</v>
      </c>
      <c r="AD13" s="58"/>
      <c r="AE13" s="59"/>
      <c r="AF13" s="58"/>
      <c r="AG13" s="58"/>
      <c r="AH13" s="58"/>
      <c r="AI13" s="57">
        <f>SUM(AI14:AI25)</f>
        <v>22885.922844999994</v>
      </c>
      <c r="AJ13" s="58"/>
      <c r="AK13" s="57">
        <f>SUM(AK14:AK25)</f>
        <v>5727.9591759999976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6338.8408909999998</v>
      </c>
      <c r="D14" s="62"/>
      <c r="E14" s="62">
        <f>M14+U14</f>
        <v>7069.7422709999992</v>
      </c>
      <c r="F14" s="29"/>
      <c r="G14" s="34">
        <f>E14/C14*100-100</f>
        <v>11.53052099852745</v>
      </c>
      <c r="H14" s="62"/>
      <c r="I14" s="34">
        <f>E14/C25*100-100</f>
        <v>24.907770199543606</v>
      </c>
      <c r="J14" s="29"/>
      <c r="K14" s="62">
        <v>4885.0878300000004</v>
      </c>
      <c r="L14" s="62"/>
      <c r="M14" s="62">
        <v>5597.8549709999988</v>
      </c>
      <c r="N14" s="29"/>
      <c r="O14" s="34">
        <f>M14/K14*100-100</f>
        <v>14.590671975697077</v>
      </c>
      <c r="P14" s="62"/>
      <c r="Q14" s="34">
        <f>M14/K25*100-100</f>
        <v>31.433283412725729</v>
      </c>
      <c r="R14" s="29"/>
      <c r="S14" s="62">
        <v>1453.7530609999997</v>
      </c>
      <c r="T14" s="62"/>
      <c r="U14" s="62">
        <v>1471.8873000000003</v>
      </c>
      <c r="V14" s="29"/>
      <c r="W14" s="34">
        <f>U14/S14*100-100</f>
        <v>1.2474084826708207</v>
      </c>
      <c r="X14" s="62"/>
      <c r="Y14" s="34">
        <f>U14/S25*100-100</f>
        <v>5.0683754860397556</v>
      </c>
      <c r="Z14" s="29"/>
      <c r="AA14" s="62">
        <v>4582.7869920000003</v>
      </c>
      <c r="AB14" s="62"/>
      <c r="AC14" s="62">
        <v>5296.7412799999993</v>
      </c>
      <c r="AD14" s="29"/>
      <c r="AE14" s="34">
        <f>AC14/AA14*100-100</f>
        <v>15.579041514395556</v>
      </c>
      <c r="AF14" s="62"/>
      <c r="AG14" s="34">
        <f>AC14/AA25*100-100</f>
        <v>33.979357687268816</v>
      </c>
      <c r="AH14" s="29"/>
      <c r="AI14" s="62">
        <v>1756.0538989999998</v>
      </c>
      <c r="AJ14" s="62"/>
      <c r="AK14" s="62">
        <v>1773.0009910000003</v>
      </c>
      <c r="AL14" s="29"/>
      <c r="AM14" s="34">
        <f>AK14/AI14*100-100</f>
        <v>0.96506673341012572</v>
      </c>
      <c r="AN14" s="62"/>
      <c r="AO14" s="34">
        <f>AK14/AI25*100-100</f>
        <v>3.8927252836752615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6527.9853019999991</v>
      </c>
      <c r="D15" s="62"/>
      <c r="E15" s="62">
        <f t="shared" ref="E15:E16" si="1">M15+U15</f>
        <v>7283.5727829999996</v>
      </c>
      <c r="F15" s="29"/>
      <c r="G15" s="34">
        <f t="shared" ref="G15:G16" si="2">E15/C15*100-100</f>
        <v>11.574589188620081</v>
      </c>
      <c r="H15" s="62"/>
      <c r="I15" s="34">
        <f t="shared" ref="I15:I16" si="3">E15/E14*100-100</f>
        <v>3.0245870896472553</v>
      </c>
      <c r="J15" s="29"/>
      <c r="K15" s="62">
        <v>5042.66489</v>
      </c>
      <c r="L15" s="62"/>
      <c r="M15" s="62">
        <v>5668.88346</v>
      </c>
      <c r="N15" s="29"/>
      <c r="O15" s="34">
        <f t="shared" ref="O15:O16" si="4">M15/K15*100-100</f>
        <v>12.418405419758116</v>
      </c>
      <c r="P15" s="62"/>
      <c r="Q15" s="34">
        <f t="shared" ref="Q15:Q16" si="5">M15/M14*100-100</f>
        <v>1.2688518971636142</v>
      </c>
      <c r="R15" s="29"/>
      <c r="S15" s="62">
        <v>1485.3204119999989</v>
      </c>
      <c r="T15" s="62"/>
      <c r="U15" s="62">
        <v>1614.6893229999996</v>
      </c>
      <c r="V15" s="29"/>
      <c r="W15" s="34">
        <f t="shared" ref="W15:W16" si="6">U15/S15*100-100</f>
        <v>8.7098318958536396</v>
      </c>
      <c r="X15" s="62"/>
      <c r="Y15" s="34">
        <f t="shared" ref="Y15:Y16" si="7">U15/U14*100-100</f>
        <v>9.7019671954503082</v>
      </c>
      <c r="Z15" s="29"/>
      <c r="AA15" s="62">
        <v>4670.0803230000001</v>
      </c>
      <c r="AB15" s="62"/>
      <c r="AC15" s="62">
        <v>5340.5786650000009</v>
      </c>
      <c r="AD15" s="29"/>
      <c r="AE15" s="34">
        <f t="shared" ref="AE15:AE16" si="8">AC15/AA15*100-100</f>
        <v>14.357319267033091</v>
      </c>
      <c r="AF15" s="62"/>
      <c r="AG15" s="34">
        <f t="shared" ref="AG15:AG16" si="9">AC15/AC14*100-100</f>
        <v>0.82762934194138893</v>
      </c>
      <c r="AH15" s="29"/>
      <c r="AI15" s="62">
        <v>1857.9049789999988</v>
      </c>
      <c r="AJ15" s="62"/>
      <c r="AK15" s="62">
        <v>1942.9941179999987</v>
      </c>
      <c r="AL15" s="29"/>
      <c r="AM15" s="34">
        <f t="shared" ref="AM15:AM16" si="10">AK15/AI15*100-100</f>
        <v>4.57984342373625</v>
      </c>
      <c r="AN15" s="62"/>
      <c r="AO15" s="34">
        <f t="shared" ref="AO15:AO16" si="11">AK15/AK14*100-100</f>
        <v>9.5878754644191986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6788.4095349999998</v>
      </c>
      <c r="D16" s="62"/>
      <c r="E16" s="62">
        <f t="shared" si="1"/>
        <v>6823.8205049999997</v>
      </c>
      <c r="F16" s="29"/>
      <c r="G16" s="34">
        <f t="shared" si="2"/>
        <v>0.52163868160025118</v>
      </c>
      <c r="H16" s="62"/>
      <c r="I16" s="34">
        <f t="shared" si="3"/>
        <v>-6.3121807346124257</v>
      </c>
      <c r="J16" s="29"/>
      <c r="K16" s="62">
        <v>4975.5549819999987</v>
      </c>
      <c r="L16" s="62"/>
      <c r="M16" s="62">
        <v>5095.7972960000006</v>
      </c>
      <c r="N16" s="29"/>
      <c r="O16" s="34">
        <f t="shared" si="4"/>
        <v>2.4166613460207174</v>
      </c>
      <c r="P16" s="62"/>
      <c r="Q16" s="34">
        <f t="shared" si="5"/>
        <v>-10.109330488864899</v>
      </c>
      <c r="R16" s="29"/>
      <c r="S16" s="62">
        <v>1812.8545530000008</v>
      </c>
      <c r="T16" s="62"/>
      <c r="U16" s="62">
        <v>1728.0232089999988</v>
      </c>
      <c r="V16" s="29"/>
      <c r="W16" s="34">
        <f t="shared" si="6"/>
        <v>-4.6794346440876353</v>
      </c>
      <c r="X16" s="62"/>
      <c r="Y16" s="34">
        <f t="shared" si="7"/>
        <v>7.0189283093438348</v>
      </c>
      <c r="Z16" s="29"/>
      <c r="AA16" s="62">
        <v>4671.6797449999995</v>
      </c>
      <c r="AB16" s="62"/>
      <c r="AC16" s="62">
        <v>4811.8564380000007</v>
      </c>
      <c r="AD16" s="29"/>
      <c r="AE16" s="34">
        <f t="shared" si="8"/>
        <v>3.0005629805859257</v>
      </c>
      <c r="AF16" s="62"/>
      <c r="AG16" s="34">
        <f t="shared" si="9"/>
        <v>-9.9000924837046682</v>
      </c>
      <c r="AH16" s="29"/>
      <c r="AI16" s="62">
        <v>2116.7297900000008</v>
      </c>
      <c r="AJ16" s="62"/>
      <c r="AK16" s="62">
        <v>2011.9640669999987</v>
      </c>
      <c r="AL16" s="29"/>
      <c r="AM16" s="34">
        <f t="shared" si="10"/>
        <v>-4.9494141148739601</v>
      </c>
      <c r="AN16" s="62"/>
      <c r="AO16" s="34">
        <f t="shared" si="11"/>
        <v>3.5496735868142366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6864.9238369999994</v>
      </c>
      <c r="D17" s="62"/>
      <c r="E17" s="62"/>
      <c r="F17" s="29"/>
      <c r="G17" s="34"/>
      <c r="H17" s="62"/>
      <c r="I17" s="34"/>
      <c r="J17" s="29"/>
      <c r="K17" s="62">
        <v>5186.0913420000006</v>
      </c>
      <c r="L17" s="62"/>
      <c r="M17" s="62"/>
      <c r="N17" s="29"/>
      <c r="O17" s="34"/>
      <c r="P17" s="62"/>
      <c r="Q17" s="34"/>
      <c r="R17" s="29"/>
      <c r="S17" s="62">
        <v>1678.832494999999</v>
      </c>
      <c r="T17" s="62"/>
      <c r="U17" s="62"/>
      <c r="V17" s="29"/>
      <c r="W17" s="34"/>
      <c r="X17" s="62"/>
      <c r="Y17" s="34"/>
      <c r="Z17" s="29"/>
      <c r="AA17" s="62">
        <v>4876.9101840000012</v>
      </c>
      <c r="AB17" s="62"/>
      <c r="AC17" s="62"/>
      <c r="AD17" s="29"/>
      <c r="AE17" s="34"/>
      <c r="AF17" s="62"/>
      <c r="AG17" s="34"/>
      <c r="AH17" s="29"/>
      <c r="AI17" s="62">
        <v>1988.0136529999993</v>
      </c>
      <c r="AJ17" s="62"/>
      <c r="AK17" s="62"/>
      <c r="AL17" s="29"/>
      <c r="AM17" s="34"/>
      <c r="AN17" s="62"/>
      <c r="AO17" s="34"/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6840.8931069999981</v>
      </c>
      <c r="D18" s="62"/>
      <c r="E18" s="62"/>
      <c r="F18" s="29"/>
      <c r="G18" s="34"/>
      <c r="H18" s="62"/>
      <c r="I18" s="34"/>
      <c r="J18" s="29"/>
      <c r="K18" s="62">
        <v>5187.0052709999982</v>
      </c>
      <c r="L18" s="62"/>
      <c r="M18" s="62"/>
      <c r="N18" s="29"/>
      <c r="O18" s="34"/>
      <c r="P18" s="62"/>
      <c r="Q18" s="34"/>
      <c r="R18" s="29"/>
      <c r="S18" s="62">
        <v>1653.8878359999997</v>
      </c>
      <c r="T18" s="62"/>
      <c r="U18" s="62"/>
      <c r="V18" s="29"/>
      <c r="W18" s="34"/>
      <c r="X18" s="62"/>
      <c r="Y18" s="34"/>
      <c r="Z18" s="29"/>
      <c r="AA18" s="62">
        <v>4859.9943839999987</v>
      </c>
      <c r="AB18" s="62"/>
      <c r="AC18" s="62"/>
      <c r="AD18" s="29"/>
      <c r="AE18" s="34"/>
      <c r="AF18" s="62"/>
      <c r="AG18" s="34"/>
      <c r="AH18" s="29"/>
      <c r="AI18" s="62">
        <v>1980.8987229999991</v>
      </c>
      <c r="AJ18" s="62"/>
      <c r="AK18" s="62"/>
      <c r="AL18" s="29"/>
      <c r="AM18" s="34"/>
      <c r="AN18" s="62"/>
      <c r="AO18" s="34"/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6563.6622230000012</v>
      </c>
      <c r="D19" s="62"/>
      <c r="E19" s="62"/>
      <c r="F19" s="29"/>
      <c r="G19" s="34"/>
      <c r="H19" s="62"/>
      <c r="I19" s="34"/>
      <c r="J19" s="29"/>
      <c r="K19" s="62">
        <v>4960.8992090000011</v>
      </c>
      <c r="L19" s="62"/>
      <c r="M19" s="62"/>
      <c r="N19" s="29"/>
      <c r="O19" s="34"/>
      <c r="P19" s="62"/>
      <c r="Q19" s="34"/>
      <c r="R19" s="29"/>
      <c r="S19" s="62">
        <v>1602.7630140000006</v>
      </c>
      <c r="T19" s="62"/>
      <c r="U19" s="62"/>
      <c r="V19" s="29"/>
      <c r="W19" s="34"/>
      <c r="X19" s="62"/>
      <c r="Y19" s="34"/>
      <c r="Z19" s="29"/>
      <c r="AA19" s="62">
        <v>4691.5375420000009</v>
      </c>
      <c r="AB19" s="62"/>
      <c r="AC19" s="62"/>
      <c r="AD19" s="29"/>
      <c r="AE19" s="34"/>
      <c r="AF19" s="62"/>
      <c r="AG19" s="34"/>
      <c r="AH19" s="29"/>
      <c r="AI19" s="62">
        <v>1872.1246810000002</v>
      </c>
      <c r="AJ19" s="62"/>
      <c r="AK19" s="62"/>
      <c r="AL19" s="29"/>
      <c r="AM19" s="34"/>
      <c r="AN19" s="62"/>
      <c r="AO19" s="34"/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7892.8679839999986</v>
      </c>
      <c r="D20" s="62"/>
      <c r="E20" s="62"/>
      <c r="F20" s="29"/>
      <c r="G20" s="34"/>
      <c r="H20" s="62"/>
      <c r="I20" s="34"/>
      <c r="J20" s="29"/>
      <c r="K20" s="62">
        <v>5917.6103679999978</v>
      </c>
      <c r="L20" s="62"/>
      <c r="M20" s="62"/>
      <c r="N20" s="29"/>
      <c r="O20" s="34"/>
      <c r="P20" s="62"/>
      <c r="Q20" s="34"/>
      <c r="R20" s="29"/>
      <c r="S20" s="62">
        <v>1975.2576160000008</v>
      </c>
      <c r="T20" s="62"/>
      <c r="U20" s="62"/>
      <c r="V20" s="29"/>
      <c r="W20" s="34"/>
      <c r="X20" s="62"/>
      <c r="Y20" s="34"/>
      <c r="Z20" s="29"/>
      <c r="AA20" s="62">
        <v>5601.8648139999978</v>
      </c>
      <c r="AB20" s="62"/>
      <c r="AC20" s="62"/>
      <c r="AD20" s="29"/>
      <c r="AE20" s="34"/>
      <c r="AF20" s="62"/>
      <c r="AG20" s="34"/>
      <c r="AH20" s="29"/>
      <c r="AI20" s="62">
        <v>2291.0031700000004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5182.9160260000008</v>
      </c>
      <c r="D21" s="62"/>
      <c r="E21" s="62"/>
      <c r="F21" s="29"/>
      <c r="G21" s="34"/>
      <c r="H21" s="62"/>
      <c r="I21" s="34"/>
      <c r="J21" s="29"/>
      <c r="K21" s="62">
        <v>3817.1075510000001</v>
      </c>
      <c r="L21" s="62"/>
      <c r="M21" s="62"/>
      <c r="N21" s="29"/>
      <c r="O21" s="34"/>
      <c r="P21" s="62"/>
      <c r="Q21" s="34"/>
      <c r="R21" s="29"/>
      <c r="S21" s="62">
        <v>1365.8084750000005</v>
      </c>
      <c r="T21" s="62"/>
      <c r="U21" s="62"/>
      <c r="V21" s="29"/>
      <c r="W21" s="34"/>
      <c r="X21" s="62"/>
      <c r="Y21" s="34"/>
      <c r="Z21" s="29"/>
      <c r="AA21" s="62">
        <v>3602.0615600000001</v>
      </c>
      <c r="AB21" s="62"/>
      <c r="AC21" s="62"/>
      <c r="AD21" s="29"/>
      <c r="AE21" s="34"/>
      <c r="AF21" s="62"/>
      <c r="AG21" s="34"/>
      <c r="AH21" s="29"/>
      <c r="AI21" s="62">
        <v>1580.8544660000002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6430.7654069999999</v>
      </c>
      <c r="D22" s="62"/>
      <c r="E22" s="62"/>
      <c r="F22" s="29"/>
      <c r="G22" s="34"/>
      <c r="H22" s="62"/>
      <c r="I22" s="34"/>
      <c r="J22" s="29"/>
      <c r="K22" s="62">
        <v>5032.5109199999988</v>
      </c>
      <c r="L22" s="62"/>
      <c r="M22" s="62"/>
      <c r="N22" s="29"/>
      <c r="O22" s="34"/>
      <c r="P22" s="62"/>
      <c r="Q22" s="34"/>
      <c r="R22" s="29"/>
      <c r="S22" s="62">
        <v>1398.2544870000013</v>
      </c>
      <c r="T22" s="62"/>
      <c r="U22" s="62"/>
      <c r="V22" s="29"/>
      <c r="W22" s="34"/>
      <c r="X22" s="62"/>
      <c r="Y22" s="34"/>
      <c r="Z22" s="29"/>
      <c r="AA22" s="62">
        <v>4728.9162809999989</v>
      </c>
      <c r="AB22" s="62"/>
      <c r="AC22" s="62"/>
      <c r="AD22" s="29"/>
      <c r="AE22" s="34"/>
      <c r="AF22" s="62"/>
      <c r="AG22" s="34"/>
      <c r="AH22" s="29"/>
      <c r="AI22" s="62">
        <v>1701.849126000001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7340.499534999999</v>
      </c>
      <c r="D23" s="62"/>
      <c r="E23" s="62"/>
      <c r="F23" s="29"/>
      <c r="G23" s="34"/>
      <c r="H23" s="62"/>
      <c r="I23" s="34"/>
      <c r="J23" s="29"/>
      <c r="K23" s="62">
        <v>5432.0924520000008</v>
      </c>
      <c r="L23" s="62"/>
      <c r="M23" s="62"/>
      <c r="N23" s="29"/>
      <c r="O23" s="34"/>
      <c r="P23" s="62"/>
      <c r="Q23" s="34"/>
      <c r="R23" s="29"/>
      <c r="S23" s="62">
        <v>1908.4070829999982</v>
      </c>
      <c r="T23" s="62"/>
      <c r="U23" s="62"/>
      <c r="V23" s="29"/>
      <c r="W23" s="34"/>
      <c r="X23" s="62"/>
      <c r="Y23" s="34"/>
      <c r="Z23" s="29"/>
      <c r="AA23" s="62">
        <v>5137.8224680000012</v>
      </c>
      <c r="AB23" s="62"/>
      <c r="AC23" s="62"/>
      <c r="AD23" s="29"/>
      <c r="AE23" s="34"/>
      <c r="AF23" s="62"/>
      <c r="AG23" s="34"/>
      <c r="AH23" s="29"/>
      <c r="AI23" s="62">
        <v>2202.6770669999983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6802.2412699999995</v>
      </c>
      <c r="D24" s="62"/>
      <c r="E24" s="62"/>
      <c r="F24" s="29"/>
      <c r="G24" s="34"/>
      <c r="H24" s="62"/>
      <c r="I24" s="34"/>
      <c r="J24" s="29"/>
      <c r="K24" s="62">
        <v>5263.9276129999998</v>
      </c>
      <c r="L24" s="62"/>
      <c r="M24" s="62"/>
      <c r="N24" s="29"/>
      <c r="O24" s="34"/>
      <c r="P24" s="62"/>
      <c r="Q24" s="34"/>
      <c r="R24" s="29"/>
      <c r="S24" s="62">
        <v>1538.3136569999997</v>
      </c>
      <c r="T24" s="62"/>
      <c r="U24" s="62"/>
      <c r="V24" s="29"/>
      <c r="W24" s="34"/>
      <c r="X24" s="62"/>
      <c r="Y24" s="34"/>
      <c r="Z24" s="29"/>
      <c r="AA24" s="62">
        <v>4970.9969290000008</v>
      </c>
      <c r="AB24" s="62"/>
      <c r="AC24" s="62"/>
      <c r="AD24" s="29"/>
      <c r="AE24" s="34"/>
      <c r="AF24" s="62"/>
      <c r="AG24" s="34"/>
      <c r="AH24" s="29"/>
      <c r="AI24" s="62">
        <v>1831.2443409999994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5659.9699599999994</v>
      </c>
      <c r="D25" s="62"/>
      <c r="E25" s="62"/>
      <c r="F25" s="29"/>
      <c r="G25" s="34"/>
      <c r="H25" s="62"/>
      <c r="I25" s="34"/>
      <c r="J25" s="29"/>
      <c r="K25" s="62">
        <v>4259.0847809999996</v>
      </c>
      <c r="L25" s="62"/>
      <c r="M25" s="62"/>
      <c r="N25" s="29"/>
      <c r="O25" s="34"/>
      <c r="P25" s="62"/>
      <c r="Q25" s="34"/>
      <c r="R25" s="29"/>
      <c r="S25" s="62">
        <v>1400.8851790000001</v>
      </c>
      <c r="T25" s="62"/>
      <c r="U25" s="62"/>
      <c r="V25" s="29"/>
      <c r="W25" s="34"/>
      <c r="X25" s="62"/>
      <c r="Y25" s="34"/>
      <c r="Z25" s="29"/>
      <c r="AA25" s="62">
        <v>3953.4010100000005</v>
      </c>
      <c r="AB25" s="62"/>
      <c r="AC25" s="62"/>
      <c r="AD25" s="29"/>
      <c r="AE25" s="34"/>
      <c r="AF25" s="62"/>
      <c r="AG25" s="34"/>
      <c r="AH25" s="29"/>
      <c r="AI25" s="62">
        <v>1706.5689499999992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3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660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643</v>
      </c>
      <c r="F6" s="66"/>
      <c r="G6" s="187" t="s">
        <v>658</v>
      </c>
      <c r="H6" s="188"/>
      <c r="I6" s="188"/>
      <c r="J6" s="66"/>
      <c r="K6" s="187" t="s">
        <v>643</v>
      </c>
      <c r="L6" s="66"/>
      <c r="M6" s="187" t="s">
        <v>658</v>
      </c>
      <c r="N6" s="188"/>
      <c r="O6" s="188"/>
      <c r="P6" s="67"/>
      <c r="Q6" s="27" t="s">
        <v>659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5"/>
      <c r="R10" s="29"/>
      <c r="S10" s="69" t="s">
        <v>296</v>
      </c>
      <c r="T10" s="29"/>
      <c r="U10" s="191">
        <v>2023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77">
        <v>13.590887470341713</v>
      </c>
      <c r="R11" s="29"/>
      <c r="S11" s="61" t="s">
        <v>521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77">
        <v>9.709801466865315</v>
      </c>
      <c r="R12" s="29"/>
      <c r="S12" s="61" t="s">
        <v>522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77">
        <v>13.126824537498536</v>
      </c>
      <c r="R13" s="29"/>
      <c r="S13" s="61" t="s">
        <v>523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77">
        <v>7.4310070743720473</v>
      </c>
      <c r="R14" s="29"/>
      <c r="S14" s="61" t="s">
        <v>524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77">
        <v>2.065886319926193</v>
      </c>
      <c r="R15" s="29"/>
      <c r="S15" s="61" t="s">
        <v>525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77">
        <v>-4.6738614556715703</v>
      </c>
      <c r="R16" s="29"/>
      <c r="S16" s="61" t="s">
        <v>526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77">
        <v>-6.8477559011244153</v>
      </c>
      <c r="R17" s="29"/>
      <c r="S17" s="61" t="s">
        <v>527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77">
        <v>-6.912143832396211</v>
      </c>
      <c r="R18" s="29"/>
      <c r="S18" s="61" t="s">
        <v>528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77">
        <v>-9.6359214354536107</v>
      </c>
      <c r="R19" s="29"/>
      <c r="S19" s="61" t="s">
        <v>529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77">
        <v>-7.8567177813358597</v>
      </c>
      <c r="R20" s="29"/>
      <c r="S20" s="61" t="s">
        <v>530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77">
        <v>-6.2326888555297728</v>
      </c>
      <c r="R21" s="29"/>
      <c r="S21" s="61" t="s">
        <v>531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77">
        <v>-2.9456412073906364</v>
      </c>
      <c r="R22" s="29"/>
      <c r="S22" s="61" t="s">
        <v>532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2024</v>
      </c>
      <c r="B24" s="29"/>
      <c r="C24" s="69" t="s">
        <v>296</v>
      </c>
      <c r="D24" s="66"/>
      <c r="E24" s="71">
        <f>SUM(E25:E36)</f>
        <v>79233.975076999996</v>
      </c>
      <c r="F24" s="72"/>
      <c r="G24" s="73">
        <f t="shared" ref="G24:G36" si="2">E24/E10*100-100</f>
        <v>2.4486808016557831</v>
      </c>
      <c r="H24" s="74"/>
      <c r="I24" s="75"/>
      <c r="J24" s="70"/>
      <c r="K24" s="71">
        <f>SUM(K25:K36)</f>
        <v>73818.309817999994</v>
      </c>
      <c r="L24" s="72"/>
      <c r="M24" s="73">
        <f t="shared" ref="M24:M36" si="3">K24/K10*100-100</f>
        <v>1.9271562766706865</v>
      </c>
      <c r="N24" s="74"/>
      <c r="O24" s="75"/>
      <c r="P24" s="76"/>
      <c r="Q24" s="75"/>
      <c r="R24" s="29"/>
      <c r="S24" s="69" t="s">
        <v>296</v>
      </c>
      <c r="T24" s="29"/>
      <c r="U24" s="191">
        <v>2024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6338.8408909999998</v>
      </c>
      <c r="F25" s="62"/>
      <c r="G25" s="77">
        <f t="shared" si="2"/>
        <v>-0.65565009607777824</v>
      </c>
      <c r="H25" s="78"/>
      <c r="I25" s="77">
        <f>E25/E22*100-100</f>
        <v>9.3697412003828475</v>
      </c>
      <c r="J25" s="29"/>
      <c r="K25" s="62">
        <v>5875.5046940000002</v>
      </c>
      <c r="L25" s="62"/>
      <c r="M25" s="77">
        <f t="shared" si="3"/>
        <v>-0.29808688042575682</v>
      </c>
      <c r="N25" s="78"/>
      <c r="O25" s="77">
        <f>K25/K22*100-100</f>
        <v>9.3853014870467746</v>
      </c>
      <c r="P25" s="68"/>
      <c r="Q25" s="77">
        <v>-1.307060932644049</v>
      </c>
      <c r="R25" s="29"/>
      <c r="S25" s="61" t="s">
        <v>521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6527.9853019999991</v>
      </c>
      <c r="F26" s="62"/>
      <c r="G26" s="77">
        <f t="shared" si="2"/>
        <v>1.9028551715917246</v>
      </c>
      <c r="H26" s="78"/>
      <c r="I26" s="77">
        <f>E26/E25*100-100</f>
        <v>2.9838958612851343</v>
      </c>
      <c r="J26" s="29"/>
      <c r="K26" s="62">
        <v>6074.7366659999989</v>
      </c>
      <c r="L26" s="62"/>
      <c r="M26" s="77">
        <f t="shared" si="3"/>
        <v>1.055717536972935</v>
      </c>
      <c r="N26" s="78"/>
      <c r="O26" s="77">
        <f>K26/K25*100-100</f>
        <v>3.3908912063920695</v>
      </c>
      <c r="P26" s="68"/>
      <c r="Q26" s="77">
        <v>0.51083702537677311</v>
      </c>
      <c r="R26" s="29"/>
      <c r="S26" s="61" t="s">
        <v>522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6788.4095350000007</v>
      </c>
      <c r="F27" s="62"/>
      <c r="G27" s="77">
        <f t="shared" si="2"/>
        <v>-13.387426203559841</v>
      </c>
      <c r="H27" s="78"/>
      <c r="I27" s="77">
        <f t="shared" ref="I27:I36" si="4">E27/E26*100-100</f>
        <v>3.9893507866847386</v>
      </c>
      <c r="J27" s="29"/>
      <c r="K27" s="62">
        <v>6435.313607</v>
      </c>
      <c r="L27" s="62"/>
      <c r="M27" s="77">
        <f t="shared" si="3"/>
        <v>-13.434933871976952</v>
      </c>
      <c r="N27" s="78"/>
      <c r="O27" s="77">
        <f t="shared" ref="O27:O36" si="5">K27/K26*100-100</f>
        <v>5.9356801920012856</v>
      </c>
      <c r="P27" s="68"/>
      <c r="Q27" s="77">
        <v>-4.6992751045081604</v>
      </c>
      <c r="R27" s="29"/>
      <c r="S27" s="61" t="s">
        <v>523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6864.9238370000003</v>
      </c>
      <c r="F28" s="62"/>
      <c r="G28" s="77">
        <f t="shared" si="2"/>
        <v>15.134832539823748</v>
      </c>
      <c r="H28" s="78"/>
      <c r="I28" s="77">
        <f t="shared" si="4"/>
        <v>1.127131496788806</v>
      </c>
      <c r="J28" s="29"/>
      <c r="K28" s="62">
        <v>6241.4708990000008</v>
      </c>
      <c r="L28" s="62"/>
      <c r="M28" s="77">
        <f t="shared" si="3"/>
        <v>12.361298574390787</v>
      </c>
      <c r="N28" s="78"/>
      <c r="O28" s="77">
        <f t="shared" si="5"/>
        <v>-3.0121718977167973</v>
      </c>
      <c r="P28" s="68"/>
      <c r="Q28" s="77">
        <v>-0.12346854532002283</v>
      </c>
      <c r="R28" s="29"/>
      <c r="S28" s="61" t="s">
        <v>524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6840.8931069999981</v>
      </c>
      <c r="F29" s="62"/>
      <c r="G29" s="77">
        <f t="shared" si="2"/>
        <v>-1.0796271241684536</v>
      </c>
      <c r="H29" s="78"/>
      <c r="I29" s="77">
        <f t="shared" si="4"/>
        <v>-0.35005093385717601</v>
      </c>
      <c r="J29" s="29"/>
      <c r="K29" s="62">
        <v>6352.8566979999978</v>
      </c>
      <c r="L29" s="62"/>
      <c r="M29" s="77">
        <f t="shared" si="3"/>
        <v>-1.7727754977628081</v>
      </c>
      <c r="N29" s="78"/>
      <c r="O29" s="77">
        <f t="shared" si="5"/>
        <v>1.7846081605193973</v>
      </c>
      <c r="P29" s="68"/>
      <c r="Q29" s="77">
        <v>-1.069279662515541</v>
      </c>
      <c r="R29" s="29"/>
      <c r="S29" s="61" t="s">
        <v>525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6563.6622230000012</v>
      </c>
      <c r="F30" s="62"/>
      <c r="G30" s="77">
        <f t="shared" si="2"/>
        <v>-4.6858590058494798</v>
      </c>
      <c r="H30" s="78"/>
      <c r="I30" s="77">
        <f t="shared" si="4"/>
        <v>-4.052553952587246</v>
      </c>
      <c r="J30" s="29"/>
      <c r="K30" s="62">
        <v>6088.4706380000007</v>
      </c>
      <c r="L30" s="62"/>
      <c r="M30" s="77">
        <f t="shared" si="3"/>
        <v>-5.5440493142125717</v>
      </c>
      <c r="N30" s="78"/>
      <c r="O30" s="77">
        <f t="shared" si="5"/>
        <v>-4.1616877661230944</v>
      </c>
      <c r="P30" s="68"/>
      <c r="Q30" s="77">
        <v>2.5554464654634899</v>
      </c>
      <c r="R30" s="29"/>
      <c r="S30" s="61" t="s">
        <v>526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7892.8679839999986</v>
      </c>
      <c r="F31" s="62"/>
      <c r="G31" s="77">
        <f t="shared" si="2"/>
        <v>23.221733546509697</v>
      </c>
      <c r="H31" s="78"/>
      <c r="I31" s="77">
        <f t="shared" si="4"/>
        <v>20.250977515909824</v>
      </c>
      <c r="J31" s="29"/>
      <c r="K31" s="62">
        <v>7359.6950770000003</v>
      </c>
      <c r="L31" s="62"/>
      <c r="M31" s="77">
        <f t="shared" si="3"/>
        <v>21.391272695145915</v>
      </c>
      <c r="N31" s="78"/>
      <c r="O31" s="77">
        <f t="shared" si="5"/>
        <v>20.879207843524796</v>
      </c>
      <c r="P31" s="68"/>
      <c r="Q31" s="77">
        <v>5.3945922428945607</v>
      </c>
      <c r="R31" s="29"/>
      <c r="S31" s="61" t="s">
        <v>527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5182.9160260000008</v>
      </c>
      <c r="F32" s="62"/>
      <c r="G32" s="77">
        <f t="shared" si="2"/>
        <v>-2.509540819577623</v>
      </c>
      <c r="H32" s="78"/>
      <c r="I32" s="77">
        <f t="shared" si="4"/>
        <v>-34.334185792711452</v>
      </c>
      <c r="J32" s="29"/>
      <c r="K32" s="62">
        <v>4723.5003930000003</v>
      </c>
      <c r="L32" s="62"/>
      <c r="M32" s="77">
        <f t="shared" si="3"/>
        <v>-2.2113575816481585</v>
      </c>
      <c r="N32" s="78"/>
      <c r="O32" s="77">
        <f t="shared" si="5"/>
        <v>-35.819346541114854</v>
      </c>
      <c r="P32" s="68"/>
      <c r="Q32" s="77">
        <v>5.5424757321560065</v>
      </c>
      <c r="R32" s="29"/>
      <c r="S32" s="61" t="s">
        <v>528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6430.7654070000008</v>
      </c>
      <c r="F33" s="62"/>
      <c r="G33" s="77">
        <f t="shared" si="2"/>
        <v>4.145487433773738</v>
      </c>
      <c r="H33" s="78"/>
      <c r="I33" s="77">
        <f t="shared" si="4"/>
        <v>24.07620294714765</v>
      </c>
      <c r="J33" s="29"/>
      <c r="K33" s="62">
        <v>6043.9209650000003</v>
      </c>
      <c r="L33" s="62"/>
      <c r="M33" s="77">
        <f t="shared" si="3"/>
        <v>4.0331298357483547</v>
      </c>
      <c r="N33" s="78"/>
      <c r="O33" s="77">
        <f t="shared" si="5"/>
        <v>27.954280981045315</v>
      </c>
      <c r="P33" s="68"/>
      <c r="Q33" s="77">
        <v>8.9962018662781844</v>
      </c>
      <c r="R33" s="29"/>
      <c r="S33" s="61" t="s">
        <v>529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7340.499534999999</v>
      </c>
      <c r="F34" s="62"/>
      <c r="G34" s="77">
        <f t="shared" si="2"/>
        <v>15.858635914142539</v>
      </c>
      <c r="H34" s="78"/>
      <c r="I34" s="77">
        <f t="shared" si="4"/>
        <v>14.146591741781407</v>
      </c>
      <c r="J34" s="29"/>
      <c r="K34" s="62">
        <v>6921.9087459999992</v>
      </c>
      <c r="L34" s="62"/>
      <c r="M34" s="77">
        <f t="shared" si="3"/>
        <v>15.335288478419628</v>
      </c>
      <c r="N34" s="78"/>
      <c r="O34" s="77">
        <f t="shared" si="5"/>
        <v>14.52679123510012</v>
      </c>
      <c r="P34" s="68"/>
      <c r="Q34" s="77">
        <v>6.3237231463412655</v>
      </c>
      <c r="R34" s="29"/>
      <c r="S34" s="61" t="s">
        <v>530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6802.2412700000004</v>
      </c>
      <c r="F35" s="62"/>
      <c r="G35" s="77">
        <f t="shared" si="2"/>
        <v>-1.7478279804747672</v>
      </c>
      <c r="H35" s="78"/>
      <c r="I35" s="77">
        <f t="shared" si="4"/>
        <v>-7.3327198296729961</v>
      </c>
      <c r="J35" s="29"/>
      <c r="K35" s="62">
        <v>6375.8891440000007</v>
      </c>
      <c r="L35" s="62"/>
      <c r="M35" s="77">
        <f t="shared" si="3"/>
        <v>-2.5149001314763808</v>
      </c>
      <c r="N35" s="78"/>
      <c r="O35" s="77">
        <f t="shared" si="5"/>
        <v>-7.888280849058134</v>
      </c>
      <c r="P35" s="68"/>
      <c r="Q35" s="77">
        <v>5.8646878935769422</v>
      </c>
      <c r="R35" s="29"/>
      <c r="S35" s="61" t="s">
        <v>531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5659.9699599999994</v>
      </c>
      <c r="F36" s="62"/>
      <c r="G36" s="77">
        <f t="shared" si="2"/>
        <v>-2.3434314929642142</v>
      </c>
      <c r="H36" s="78"/>
      <c r="I36" s="77">
        <f t="shared" si="4"/>
        <v>-16.792572692735448</v>
      </c>
      <c r="J36" s="29"/>
      <c r="K36" s="62">
        <v>5325.0422909999998</v>
      </c>
      <c r="L36" s="62"/>
      <c r="M36" s="77">
        <f t="shared" si="3"/>
        <v>-0.8627536240192768</v>
      </c>
      <c r="N36" s="78"/>
      <c r="O36" s="77">
        <f t="shared" si="5"/>
        <v>-16.481573460054506</v>
      </c>
      <c r="P36" s="68"/>
      <c r="Q36" s="77">
        <v>3.9251827117464444</v>
      </c>
      <c r="R36" s="29"/>
      <c r="S36" s="61" t="s">
        <v>532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2025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7069.7422709999992</v>
      </c>
      <c r="F39" s="62"/>
      <c r="G39" s="77">
        <f t="shared" ref="G39:G41" si="6">E39/E25*100-100</f>
        <v>11.53052099852745</v>
      </c>
      <c r="H39" s="78"/>
      <c r="I39" s="77">
        <f>E39/E36*100-100</f>
        <v>24.907770199543606</v>
      </c>
      <c r="J39" s="29"/>
      <c r="K39" s="62">
        <v>6654.2674679999991</v>
      </c>
      <c r="L39" s="62"/>
      <c r="M39" s="77">
        <f t="shared" ref="M39:M41" si="7">K39/K25*100-100</f>
        <v>13.254397954872928</v>
      </c>
      <c r="N39" s="78"/>
      <c r="O39" s="77">
        <f>K39/K36*100-100</f>
        <v>24.961776909200495</v>
      </c>
      <c r="P39" s="68"/>
      <c r="Q39" s="77">
        <v>2.4875514428692327</v>
      </c>
      <c r="R39" s="29"/>
      <c r="S39" s="61" t="s">
        <v>521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7283.5727829999996</v>
      </c>
      <c r="F40" s="62"/>
      <c r="G40" s="77">
        <f t="shared" si="6"/>
        <v>11.574589188620081</v>
      </c>
      <c r="H40" s="78"/>
      <c r="I40" s="77">
        <f t="shared" ref="I40:I41" si="8">E40/E39*100-100</f>
        <v>3.0245870896472553</v>
      </c>
      <c r="J40" s="29"/>
      <c r="K40" s="62">
        <v>6872.8392599999997</v>
      </c>
      <c r="L40" s="62"/>
      <c r="M40" s="77">
        <f t="shared" si="7"/>
        <v>13.138060756887484</v>
      </c>
      <c r="N40" s="78"/>
      <c r="O40" s="77">
        <f t="shared" ref="O40:O41" si="9">K40/K39*100-100</f>
        <v>3.2846860011428873</v>
      </c>
      <c r="P40" s="68"/>
      <c r="Q40" s="77">
        <v>7.2372943145522299</v>
      </c>
      <c r="R40" s="29"/>
      <c r="S40" s="61" t="s">
        <v>522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6823.8205049999997</v>
      </c>
      <c r="F41" s="62"/>
      <c r="G41" s="77">
        <f t="shared" si="6"/>
        <v>0.52163868160025118</v>
      </c>
      <c r="H41" s="78"/>
      <c r="I41" s="77">
        <f t="shared" si="8"/>
        <v>-6.3121807346124257</v>
      </c>
      <c r="J41" s="29"/>
      <c r="K41" s="62">
        <v>6482.9612869999992</v>
      </c>
      <c r="L41" s="62"/>
      <c r="M41" s="77">
        <f t="shared" si="7"/>
        <v>0.7404096040971524</v>
      </c>
      <c r="N41" s="78"/>
      <c r="O41" s="77">
        <f t="shared" si="9"/>
        <v>-5.6727352154020849</v>
      </c>
      <c r="P41" s="68"/>
      <c r="Q41" s="77">
        <v>7.7429741981265892</v>
      </c>
      <c r="R41" s="29"/>
      <c r="S41" s="61" t="s">
        <v>523</v>
      </c>
      <c r="T41" s="29"/>
      <c r="U41" s="191"/>
    </row>
    <row r="42" spans="1:21" ht="6.75" customHeight="1" thickBot="1" x14ac:dyDescent="0.35">
      <c r="A42" s="63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1"/>
      <c r="Q42" s="80"/>
      <c r="R42" s="80"/>
      <c r="S42" s="80"/>
      <c r="T42" s="80"/>
      <c r="U42" s="63"/>
    </row>
    <row r="43" spans="1:21" ht="14.4" thickTop="1" x14ac:dyDescent="0.3"/>
  </sheetData>
  <mergeCells count="18">
    <mergeCell ref="U24:U36"/>
    <mergeCell ref="U38:U41"/>
    <mergeCell ref="A38:A41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3"/>
  <sheetViews>
    <sheetView showGridLines="0" zoomScale="90" zoomScaleNormal="90" workbookViewId="0">
      <pane ySplit="8" topLeftCell="A22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4" t="s">
        <v>661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643</v>
      </c>
      <c r="F6" s="66"/>
      <c r="G6" s="187" t="s">
        <v>704</v>
      </c>
      <c r="H6" s="188"/>
      <c r="I6" s="188"/>
      <c r="J6" s="66"/>
      <c r="K6" s="187" t="s">
        <v>643</v>
      </c>
      <c r="L6" s="66"/>
      <c r="M6" s="187" t="s">
        <v>704</v>
      </c>
      <c r="N6" s="188"/>
      <c r="O6" s="188"/>
      <c r="P6" s="67"/>
      <c r="Q6" s="27" t="s">
        <v>705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5"/>
      <c r="R10" s="29"/>
      <c r="S10" s="69" t="s">
        <v>296</v>
      </c>
      <c r="T10" s="29"/>
      <c r="U10" s="191">
        <v>2023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78">
        <v>-748.08405999999559</v>
      </c>
      <c r="R11" s="29"/>
      <c r="S11" s="61" t="s">
        <v>521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78">
        <v>-540.20368899999448</v>
      </c>
      <c r="R12" s="29"/>
      <c r="S12" s="61" t="s">
        <v>522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78">
        <v>181.54656599999453</v>
      </c>
      <c r="R13" s="29"/>
      <c r="S13" s="61" t="s">
        <v>523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78">
        <v>658.91211499999463</v>
      </c>
      <c r="R14" s="29"/>
      <c r="S14" s="61" t="s">
        <v>524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78">
        <v>691.79862999999477</v>
      </c>
      <c r="R15" s="29"/>
      <c r="S15" s="61" t="s">
        <v>525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78">
        <v>716.69472500000029</v>
      </c>
      <c r="R16" s="29"/>
      <c r="S16" s="61" t="s">
        <v>526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78">
        <v>293.55710300000192</v>
      </c>
      <c r="R17" s="29"/>
      <c r="S17" s="61" t="s">
        <v>527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78">
        <v>1359.4839189999966</v>
      </c>
      <c r="R18" s="29"/>
      <c r="S18" s="61" t="s">
        <v>528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78">
        <v>1433.6594970000033</v>
      </c>
      <c r="R19" s="29"/>
      <c r="S19" s="61" t="s">
        <v>529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78">
        <v>1418.7246520000044</v>
      </c>
      <c r="R20" s="29"/>
      <c r="S20" s="61" t="s">
        <v>530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78">
        <v>1051.2356060000066</v>
      </c>
      <c r="R21" s="29"/>
      <c r="S21" s="61" t="s">
        <v>531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78">
        <v>1018.6741560000009</v>
      </c>
      <c r="R22" s="29"/>
      <c r="S22" s="61" t="s">
        <v>532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2024</v>
      </c>
      <c r="B24" s="29"/>
      <c r="C24" s="69" t="s">
        <v>296</v>
      </c>
      <c r="D24" s="66"/>
      <c r="E24" s="71">
        <f>SUM(E25:E36)</f>
        <v>-28259.257156000003</v>
      </c>
      <c r="F24" s="72"/>
      <c r="G24" s="82">
        <f>SUM(G25:G36)</f>
        <v>-451.00911400000223</v>
      </c>
      <c r="H24" s="74"/>
      <c r="I24" s="75"/>
      <c r="J24" s="70"/>
      <c r="K24" s="71">
        <f>SUM(K25:K36)</f>
        <v>-22273.830144000007</v>
      </c>
      <c r="L24" s="72"/>
      <c r="M24" s="82">
        <f>SUM(M25:M36)</f>
        <v>-1692.7249630000151</v>
      </c>
      <c r="N24" s="74"/>
      <c r="O24" s="75"/>
      <c r="P24" s="76"/>
      <c r="Q24" s="75"/>
      <c r="R24" s="29"/>
      <c r="S24" s="69" t="s">
        <v>296</v>
      </c>
      <c r="T24" s="29"/>
      <c r="U24" s="191">
        <v>2024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-1757.1151590000009</v>
      </c>
      <c r="F25" s="62"/>
      <c r="G25" s="78">
        <v>294.69352400000389</v>
      </c>
      <c r="H25" s="78"/>
      <c r="I25" s="78">
        <v>677.27793499999825</v>
      </c>
      <c r="J25" s="29"/>
      <c r="K25" s="62">
        <v>-1432.2431770000012</v>
      </c>
      <c r="L25" s="62"/>
      <c r="M25" s="78">
        <v>-15.544166999997287</v>
      </c>
      <c r="N25" s="78"/>
      <c r="O25" s="78">
        <v>512.5823279999986</v>
      </c>
      <c r="P25" s="68"/>
      <c r="Q25" s="78">
        <v>1351.4460210000043</v>
      </c>
      <c r="R25" s="29"/>
      <c r="S25" s="61" t="s">
        <v>521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-2435.4580950000018</v>
      </c>
      <c r="F26" s="62"/>
      <c r="G26" s="78">
        <v>-88.373723000002428</v>
      </c>
      <c r="H26" s="78"/>
      <c r="I26" s="78">
        <v>-678.34293600000092</v>
      </c>
      <c r="J26" s="29"/>
      <c r="K26" s="62">
        <v>-1958.0431330000029</v>
      </c>
      <c r="L26" s="62"/>
      <c r="M26" s="78">
        <v>-226.00241500000266</v>
      </c>
      <c r="N26" s="78"/>
      <c r="O26" s="78">
        <v>-525.79995600000166</v>
      </c>
      <c r="P26" s="68"/>
      <c r="Q26" s="78">
        <v>654.44463500000074</v>
      </c>
      <c r="R26" s="29"/>
      <c r="S26" s="61" t="s">
        <v>522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-1759.4230999999982</v>
      </c>
      <c r="F27" s="62"/>
      <c r="G27" s="78">
        <v>381.16168600000674</v>
      </c>
      <c r="H27" s="78"/>
      <c r="I27" s="78">
        <v>676.03499500000362</v>
      </c>
      <c r="J27" s="29"/>
      <c r="K27" s="62">
        <v>-1333.7877839999983</v>
      </c>
      <c r="L27" s="62"/>
      <c r="M27" s="78">
        <v>15.174606000004133</v>
      </c>
      <c r="N27" s="78"/>
      <c r="O27" s="78">
        <v>624.25534900000457</v>
      </c>
      <c r="P27" s="68"/>
      <c r="Q27" s="78">
        <v>587.4814870000082</v>
      </c>
      <c r="R27" s="29"/>
      <c r="S27" s="61" t="s">
        <v>523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-2404.4223230000007</v>
      </c>
      <c r="F28" s="62"/>
      <c r="G28" s="78">
        <v>-261.54938799999854</v>
      </c>
      <c r="H28" s="78"/>
      <c r="I28" s="78">
        <v>-644.99922300000253</v>
      </c>
      <c r="J28" s="29"/>
      <c r="K28" s="62">
        <v>-1984.7440799999995</v>
      </c>
      <c r="L28" s="62"/>
      <c r="M28" s="78">
        <v>-302.22486399999616</v>
      </c>
      <c r="N28" s="78"/>
      <c r="O28" s="78">
        <v>-650.9562960000012</v>
      </c>
      <c r="P28" s="68"/>
      <c r="Q28" s="78">
        <v>31.238575000005767</v>
      </c>
      <c r="R28" s="29"/>
      <c r="S28" s="61" t="s">
        <v>524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-2281.9324320000032</v>
      </c>
      <c r="F29" s="62"/>
      <c r="G29" s="78">
        <v>207.59303299999374</v>
      </c>
      <c r="H29" s="78"/>
      <c r="I29" s="78">
        <v>122.48989099999744</v>
      </c>
      <c r="J29" s="29"/>
      <c r="K29" s="62">
        <v>-1734.4992620000039</v>
      </c>
      <c r="L29" s="62"/>
      <c r="M29" s="78">
        <v>193.10840499999085</v>
      </c>
      <c r="N29" s="78"/>
      <c r="O29" s="78">
        <v>250.24481799999558</v>
      </c>
      <c r="P29" s="68"/>
      <c r="Q29" s="78">
        <v>327.20533100000193</v>
      </c>
      <c r="R29" s="29"/>
      <c r="S29" s="61" t="s">
        <v>525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-1983.9927409999982</v>
      </c>
      <c r="F30" s="62"/>
      <c r="G30" s="78">
        <v>230.58862700000282</v>
      </c>
      <c r="H30" s="78"/>
      <c r="I30" s="78">
        <v>297.93969100000504</v>
      </c>
      <c r="J30" s="29"/>
      <c r="K30" s="62">
        <v>-1641.9859519999991</v>
      </c>
      <c r="L30" s="62"/>
      <c r="M30" s="78">
        <v>-41.272025999996913</v>
      </c>
      <c r="N30" s="78"/>
      <c r="O30" s="78">
        <v>92.513310000004822</v>
      </c>
      <c r="P30" s="68"/>
      <c r="Q30" s="78">
        <v>176.63227199999801</v>
      </c>
      <c r="R30" s="29"/>
      <c r="S30" s="61" t="s">
        <v>526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-2169.5882220000058</v>
      </c>
      <c r="F31" s="62"/>
      <c r="G31" s="78">
        <v>83.123376999995344</v>
      </c>
      <c r="H31" s="78"/>
      <c r="I31" s="78">
        <v>-185.59548100000757</v>
      </c>
      <c r="J31" s="29"/>
      <c r="K31" s="62">
        <v>-1496.0706020000052</v>
      </c>
      <c r="L31" s="62"/>
      <c r="M31" s="78">
        <v>251.87736999999561</v>
      </c>
      <c r="N31" s="78"/>
      <c r="O31" s="78">
        <v>145.91534999999385</v>
      </c>
      <c r="P31" s="68"/>
      <c r="Q31" s="78">
        <v>521.3050369999919</v>
      </c>
      <c r="R31" s="29"/>
      <c r="S31" s="61" t="s">
        <v>527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-2661.1347559999986</v>
      </c>
      <c r="F32" s="62"/>
      <c r="G32" s="78">
        <v>-212.50241699999788</v>
      </c>
      <c r="H32" s="78"/>
      <c r="I32" s="78">
        <v>-491.54653399999279</v>
      </c>
      <c r="J32" s="29"/>
      <c r="K32" s="62">
        <v>-1978.5233589999989</v>
      </c>
      <c r="L32" s="62"/>
      <c r="M32" s="78">
        <v>-202.88629099999798</v>
      </c>
      <c r="N32" s="78"/>
      <c r="O32" s="78">
        <v>-482.45275699999365</v>
      </c>
      <c r="P32" s="68"/>
      <c r="Q32" s="78">
        <v>101.20958700000028</v>
      </c>
      <c r="R32" s="29"/>
      <c r="S32" s="61" t="s">
        <v>528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-2558.5713400000004</v>
      </c>
      <c r="F33" s="62"/>
      <c r="G33" s="78">
        <v>-155.1500640000022</v>
      </c>
      <c r="H33" s="78"/>
      <c r="I33" s="78">
        <v>102.56341599999814</v>
      </c>
      <c r="J33" s="29"/>
      <c r="K33" s="62">
        <v>-2242.2705320000014</v>
      </c>
      <c r="L33" s="62"/>
      <c r="M33" s="78">
        <v>-621.87302000000454</v>
      </c>
      <c r="N33" s="78"/>
      <c r="O33" s="78">
        <v>-263.74717300000248</v>
      </c>
      <c r="P33" s="68"/>
      <c r="Q33" s="78">
        <v>-284.52910400000474</v>
      </c>
      <c r="R33" s="29"/>
      <c r="S33" s="61" t="s">
        <v>529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-2635.5865589999994</v>
      </c>
      <c r="F34" s="62"/>
      <c r="G34" s="78">
        <v>290.09865400000126</v>
      </c>
      <c r="H34" s="78"/>
      <c r="I34" s="78">
        <v>-77.015218999998979</v>
      </c>
      <c r="J34" s="29"/>
      <c r="K34" s="62">
        <v>-1959.6666480000004</v>
      </c>
      <c r="L34" s="62"/>
      <c r="M34" s="78">
        <v>308.88004299999739</v>
      </c>
      <c r="N34" s="78"/>
      <c r="O34" s="78">
        <v>282.60388400000102</v>
      </c>
      <c r="P34" s="68"/>
      <c r="Q34" s="78">
        <v>-77.553826999998819</v>
      </c>
      <c r="R34" s="29"/>
      <c r="S34" s="61" t="s">
        <v>530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-2577.3987830000005</v>
      </c>
      <c r="F35" s="62"/>
      <c r="G35" s="78">
        <v>-620.45187100000476</v>
      </c>
      <c r="H35" s="78"/>
      <c r="I35" s="78">
        <v>58.187775999998848</v>
      </c>
      <c r="J35" s="29"/>
      <c r="K35" s="62">
        <v>-2252.5343610000018</v>
      </c>
      <c r="L35" s="62"/>
      <c r="M35" s="78">
        <v>-737.32685500000753</v>
      </c>
      <c r="N35" s="78"/>
      <c r="O35" s="78">
        <v>-292.86771300000146</v>
      </c>
      <c r="P35" s="68"/>
      <c r="Q35" s="78">
        <v>-485.5032810000057</v>
      </c>
      <c r="R35" s="29"/>
      <c r="S35" s="61" t="s">
        <v>531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-3034.6336459999993</v>
      </c>
      <c r="F36" s="62"/>
      <c r="G36" s="78">
        <v>-600.24055200000021</v>
      </c>
      <c r="H36" s="78"/>
      <c r="I36" s="78">
        <v>-457.23486299999877</v>
      </c>
      <c r="J36" s="29"/>
      <c r="K36" s="62">
        <v>-2259.4612539999998</v>
      </c>
      <c r="L36" s="62"/>
      <c r="M36" s="78">
        <v>-314.63574900000003</v>
      </c>
      <c r="N36" s="78"/>
      <c r="O36" s="78">
        <v>-6.9268929999980173</v>
      </c>
      <c r="P36" s="68"/>
      <c r="Q36" s="78">
        <v>-930.59376900000279</v>
      </c>
      <c r="R36" s="29"/>
      <c r="S36" s="61" t="s">
        <v>532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1">
        <v>2025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-1754.6742439999998</v>
      </c>
      <c r="F39" s="62"/>
      <c r="G39" s="78">
        <v>2.4409150000010413</v>
      </c>
      <c r="H39" s="78"/>
      <c r="I39" s="78">
        <v>1279.9594019999995</v>
      </c>
      <c r="J39" s="29"/>
      <c r="K39" s="62">
        <v>-1407.5481539999992</v>
      </c>
      <c r="L39" s="62"/>
      <c r="M39" s="78">
        <v>24.695023000002038</v>
      </c>
      <c r="N39" s="78"/>
      <c r="O39" s="78">
        <v>851.91310000000067</v>
      </c>
      <c r="P39" s="68"/>
      <c r="Q39" s="78">
        <v>-1218.2515080000039</v>
      </c>
      <c r="R39" s="29"/>
      <c r="S39" s="61" t="s">
        <v>521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-2019.2404080000015</v>
      </c>
      <c r="F40" s="62"/>
      <c r="G40" s="78">
        <v>416.2176870000003</v>
      </c>
      <c r="H40" s="78"/>
      <c r="I40" s="78">
        <v>-264.56616400000166</v>
      </c>
      <c r="J40" s="29"/>
      <c r="K40" s="62">
        <v>-1438.4757700000018</v>
      </c>
      <c r="L40" s="62"/>
      <c r="M40" s="78">
        <v>519.56736300000102</v>
      </c>
      <c r="N40" s="78"/>
      <c r="O40" s="78">
        <v>-30.927616000002672</v>
      </c>
      <c r="P40" s="68"/>
      <c r="Q40" s="78">
        <v>-181.58194999999887</v>
      </c>
      <c r="R40" s="29"/>
      <c r="S40" s="61" t="s">
        <v>522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-2441.7122420000014</v>
      </c>
      <c r="F41" s="62"/>
      <c r="G41" s="78">
        <v>-682.28914200000327</v>
      </c>
      <c r="H41" s="78"/>
      <c r="I41" s="78">
        <v>-422.47183399999994</v>
      </c>
      <c r="J41" s="29"/>
      <c r="K41" s="62">
        <v>-1928.1987000000036</v>
      </c>
      <c r="L41" s="62"/>
      <c r="M41" s="78">
        <v>-594.41091600000527</v>
      </c>
      <c r="N41" s="78"/>
      <c r="O41" s="78">
        <v>-489.72293000000172</v>
      </c>
      <c r="P41" s="68"/>
      <c r="Q41" s="78">
        <v>-263.63054000000193</v>
      </c>
      <c r="R41" s="29"/>
      <c r="S41" s="61" t="s">
        <v>523</v>
      </c>
      <c r="T41" s="29"/>
      <c r="U41" s="191"/>
    </row>
    <row r="42" spans="1:21" ht="6.75" customHeight="1" thickBot="1" x14ac:dyDescent="0.35">
      <c r="A42" s="63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1"/>
      <c r="Q42" s="80"/>
      <c r="R42" s="80"/>
      <c r="S42" s="80"/>
      <c r="T42" s="80"/>
      <c r="U42" s="63"/>
    </row>
    <row r="43" spans="1:21" ht="14.4" thickTop="1" x14ac:dyDescent="0.3"/>
  </sheetData>
  <mergeCells count="18">
    <mergeCell ref="U24:U36"/>
    <mergeCell ref="U38:U41"/>
    <mergeCell ref="U4:U8"/>
    <mergeCell ref="U10:U22"/>
    <mergeCell ref="Y10:Z10"/>
    <mergeCell ref="A38:A41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662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663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533</v>
      </c>
      <c r="S4" s="199" t="s">
        <v>520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2024</v>
      </c>
      <c r="B6" s="84" t="s">
        <v>338</v>
      </c>
      <c r="C6" s="88">
        <v>987.81736100000001</v>
      </c>
      <c r="D6" s="88">
        <v>45.547131</v>
      </c>
      <c r="E6" s="88">
        <v>268.43764299999998</v>
      </c>
      <c r="F6" s="88">
        <v>7.8742169999999998</v>
      </c>
      <c r="G6" s="88">
        <v>0.58073699999999995</v>
      </c>
      <c r="H6" s="88">
        <v>5.435263</v>
      </c>
      <c r="I6" s="88">
        <v>41.458326</v>
      </c>
      <c r="J6" s="88">
        <v>28.259962999999999</v>
      </c>
      <c r="K6" s="88">
        <v>15.143829</v>
      </c>
      <c r="L6" s="88">
        <v>2805.679157</v>
      </c>
      <c r="M6" s="88">
        <v>2.866749</v>
      </c>
      <c r="N6" s="88">
        <v>25.009609999999999</v>
      </c>
      <c r="O6" s="88">
        <v>563.46737800000005</v>
      </c>
      <c r="P6" s="88">
        <v>15.509895</v>
      </c>
      <c r="Q6" s="88">
        <v>43.895766999999999</v>
      </c>
      <c r="R6" s="87">
        <v>2024</v>
      </c>
      <c r="S6" s="84" t="s">
        <v>536</v>
      </c>
      <c r="U6" s="28"/>
    </row>
    <row r="7" spans="1:21" x14ac:dyDescent="0.2">
      <c r="B7" s="84" t="s">
        <v>339</v>
      </c>
      <c r="C7" s="88">
        <v>1052.693712</v>
      </c>
      <c r="D7" s="88">
        <v>158.82996399999999</v>
      </c>
      <c r="E7" s="88">
        <v>273.89675099999999</v>
      </c>
      <c r="F7" s="88">
        <v>9.1476970000000009</v>
      </c>
      <c r="G7" s="88">
        <v>0.86346100000000003</v>
      </c>
      <c r="H7" s="88">
        <v>5.299868</v>
      </c>
      <c r="I7" s="88">
        <v>43.295969999999997</v>
      </c>
      <c r="J7" s="88">
        <v>27.603161</v>
      </c>
      <c r="K7" s="88">
        <v>15.026730000000001</v>
      </c>
      <c r="L7" s="88">
        <v>2834.3967579999999</v>
      </c>
      <c r="M7" s="88">
        <v>9.1859160000000006</v>
      </c>
      <c r="N7" s="88">
        <v>31.291899999999998</v>
      </c>
      <c r="O7" s="88">
        <v>618.66581299999996</v>
      </c>
      <c r="P7" s="88">
        <v>15.635872000000001</v>
      </c>
      <c r="Q7" s="88">
        <v>70.313699</v>
      </c>
      <c r="R7" s="83"/>
      <c r="S7" s="84" t="s">
        <v>537</v>
      </c>
    </row>
    <row r="8" spans="1:21" x14ac:dyDescent="0.2">
      <c r="B8" s="84" t="s">
        <v>340</v>
      </c>
      <c r="C8" s="88">
        <v>1060.870596</v>
      </c>
      <c r="D8" s="88">
        <v>47.647655999999998</v>
      </c>
      <c r="E8" s="88">
        <v>274.62421899999998</v>
      </c>
      <c r="F8" s="88">
        <v>9.4091640000000005</v>
      </c>
      <c r="G8" s="88">
        <v>1.1308579999999999</v>
      </c>
      <c r="H8" s="88">
        <v>6.9775780000000003</v>
      </c>
      <c r="I8" s="88">
        <v>40.655746999999998</v>
      </c>
      <c r="J8" s="88">
        <v>26.986357999999999</v>
      </c>
      <c r="K8" s="88">
        <v>17.687684999999998</v>
      </c>
      <c r="L8" s="88">
        <v>2813.0643879999998</v>
      </c>
      <c r="M8" s="88">
        <v>4.8085279999999999</v>
      </c>
      <c r="N8" s="88">
        <v>19.109152999999999</v>
      </c>
      <c r="O8" s="88">
        <v>696.71938799999998</v>
      </c>
      <c r="P8" s="88">
        <v>14.929239000000001</v>
      </c>
      <c r="Q8" s="88">
        <v>79.445699000000005</v>
      </c>
      <c r="R8" s="83"/>
      <c r="S8" s="84" t="s">
        <v>538</v>
      </c>
    </row>
    <row r="9" spans="1:21" x14ac:dyDescent="0.2">
      <c r="B9" s="84" t="s">
        <v>341</v>
      </c>
      <c r="C9" s="88">
        <v>1065.790855</v>
      </c>
      <c r="D9" s="88">
        <v>60.143354000000002</v>
      </c>
      <c r="E9" s="88">
        <v>280.53141099999999</v>
      </c>
      <c r="F9" s="88">
        <v>16.981152999999999</v>
      </c>
      <c r="G9" s="88">
        <v>1.7866329999999999</v>
      </c>
      <c r="H9" s="88">
        <v>7.8916490000000001</v>
      </c>
      <c r="I9" s="88">
        <v>44.594653000000001</v>
      </c>
      <c r="J9" s="88">
        <v>35.150320000000001</v>
      </c>
      <c r="K9" s="88">
        <v>16.669065</v>
      </c>
      <c r="L9" s="88">
        <v>2874.2023760000002</v>
      </c>
      <c r="M9" s="88">
        <v>3.5473560000000002</v>
      </c>
      <c r="N9" s="88">
        <v>25.933527000000002</v>
      </c>
      <c r="O9" s="88">
        <v>611.62315699999999</v>
      </c>
      <c r="P9" s="88">
        <v>9.5743080000000003</v>
      </c>
      <c r="Q9" s="88">
        <v>64.354405999999997</v>
      </c>
      <c r="R9" s="83"/>
      <c r="S9" s="84" t="s">
        <v>539</v>
      </c>
    </row>
    <row r="10" spans="1:21" x14ac:dyDescent="0.2">
      <c r="B10" s="84" t="s">
        <v>342</v>
      </c>
      <c r="C10" s="88">
        <v>1016.252247</v>
      </c>
      <c r="D10" s="88">
        <v>52.155915999999998</v>
      </c>
      <c r="E10" s="88">
        <v>269.60127399999999</v>
      </c>
      <c r="F10" s="88">
        <v>9.4183039999999991</v>
      </c>
      <c r="G10" s="88">
        <v>0.77678100000000005</v>
      </c>
      <c r="H10" s="88">
        <v>8.458107</v>
      </c>
      <c r="I10" s="88">
        <v>35.272711999999999</v>
      </c>
      <c r="J10" s="88">
        <v>28.401983999999999</v>
      </c>
      <c r="K10" s="88">
        <v>15.694967999999999</v>
      </c>
      <c r="L10" s="88">
        <v>3021.195933</v>
      </c>
      <c r="M10" s="88">
        <v>3.707964</v>
      </c>
      <c r="N10" s="88">
        <v>31.829612000000001</v>
      </c>
      <c r="O10" s="88">
        <v>608.33421099999998</v>
      </c>
      <c r="P10" s="88">
        <v>17.760014000000002</v>
      </c>
      <c r="Q10" s="88">
        <v>45.802110999999996</v>
      </c>
      <c r="R10" s="83"/>
      <c r="S10" s="84" t="s">
        <v>540</v>
      </c>
    </row>
    <row r="11" spans="1:21" x14ac:dyDescent="0.2">
      <c r="B11" s="84" t="s">
        <v>343</v>
      </c>
      <c r="C11" s="88">
        <v>985.731718</v>
      </c>
      <c r="D11" s="88">
        <v>54.818989999999999</v>
      </c>
      <c r="E11" s="88">
        <v>264.82575800000001</v>
      </c>
      <c r="F11" s="88">
        <v>9.0701970000000003</v>
      </c>
      <c r="G11" s="88">
        <v>1.035917</v>
      </c>
      <c r="H11" s="88">
        <v>6.0056000000000003</v>
      </c>
      <c r="I11" s="88">
        <v>43.087567999999997</v>
      </c>
      <c r="J11" s="88">
        <v>23.275400000000001</v>
      </c>
      <c r="K11" s="88">
        <v>14.561837000000001</v>
      </c>
      <c r="L11" s="88">
        <v>2872.8815760000002</v>
      </c>
      <c r="M11" s="88">
        <v>3.0346639999999998</v>
      </c>
      <c r="N11" s="88">
        <v>29.836767999999999</v>
      </c>
      <c r="O11" s="88">
        <v>704.79661899999996</v>
      </c>
      <c r="P11" s="88">
        <v>19.435324999999999</v>
      </c>
      <c r="Q11" s="88">
        <v>48.994523999999998</v>
      </c>
      <c r="R11" s="83"/>
      <c r="S11" s="84" t="s">
        <v>541</v>
      </c>
    </row>
    <row r="12" spans="1:21" x14ac:dyDescent="0.2">
      <c r="B12" s="84" t="s">
        <v>344</v>
      </c>
      <c r="C12" s="88">
        <v>1076.816315</v>
      </c>
      <c r="D12" s="88">
        <v>50.834457</v>
      </c>
      <c r="E12" s="88">
        <v>287.64744300000001</v>
      </c>
      <c r="F12" s="88">
        <v>7.7956019999999997</v>
      </c>
      <c r="G12" s="88">
        <v>1.8134520000000001</v>
      </c>
      <c r="H12" s="88">
        <v>4.53674</v>
      </c>
      <c r="I12" s="88">
        <v>37.320072000000003</v>
      </c>
      <c r="J12" s="88">
        <v>31.125665000000001</v>
      </c>
      <c r="K12" s="88">
        <v>22.859836000000001</v>
      </c>
      <c r="L12" s="88">
        <v>3184.0738160000001</v>
      </c>
      <c r="M12" s="88">
        <v>4.2680410000000002</v>
      </c>
      <c r="N12" s="88">
        <v>23.596575999999999</v>
      </c>
      <c r="O12" s="88">
        <v>652.14782500000001</v>
      </c>
      <c r="P12" s="88">
        <v>21.884605000000001</v>
      </c>
      <c r="Q12" s="88">
        <v>35.896149999999999</v>
      </c>
      <c r="R12" s="83"/>
      <c r="S12" s="84" t="s">
        <v>542</v>
      </c>
    </row>
    <row r="13" spans="1:21" x14ac:dyDescent="0.2">
      <c r="B13" s="84" t="s">
        <v>345</v>
      </c>
      <c r="C13" s="88">
        <v>852.31093199999998</v>
      </c>
      <c r="D13" s="88">
        <v>35.099572000000002</v>
      </c>
      <c r="E13" s="88">
        <v>252.35071400000001</v>
      </c>
      <c r="F13" s="88">
        <v>13.089121</v>
      </c>
      <c r="G13" s="88">
        <v>0.92674800000000002</v>
      </c>
      <c r="H13" s="88">
        <v>2.7565249999999999</v>
      </c>
      <c r="I13" s="88">
        <v>37.860357</v>
      </c>
      <c r="J13" s="88">
        <v>17.168724999999998</v>
      </c>
      <c r="K13" s="88">
        <v>11.946847</v>
      </c>
      <c r="L13" s="88">
        <v>2644.1049619999999</v>
      </c>
      <c r="M13" s="88">
        <v>2.078433</v>
      </c>
      <c r="N13" s="88">
        <v>22.686266</v>
      </c>
      <c r="O13" s="88">
        <v>528.45544900000004</v>
      </c>
      <c r="P13" s="88">
        <v>14.422196</v>
      </c>
      <c r="Q13" s="88">
        <v>32.435164999999998</v>
      </c>
      <c r="R13" s="83"/>
      <c r="S13" s="84" t="s">
        <v>543</v>
      </c>
    </row>
    <row r="14" spans="1:21" x14ac:dyDescent="0.2">
      <c r="B14" s="84" t="s">
        <v>346</v>
      </c>
      <c r="C14" s="88">
        <v>1058.0614310000001</v>
      </c>
      <c r="D14" s="88">
        <v>48.779856000000002</v>
      </c>
      <c r="E14" s="88">
        <v>275.13403099999999</v>
      </c>
      <c r="F14" s="88">
        <v>9.1145910000000008</v>
      </c>
      <c r="G14" s="88">
        <v>0.82767800000000002</v>
      </c>
      <c r="H14" s="88">
        <v>3.3509760000000002</v>
      </c>
      <c r="I14" s="88">
        <v>40.808424000000002</v>
      </c>
      <c r="J14" s="88">
        <v>19.588504</v>
      </c>
      <c r="K14" s="88">
        <v>32.087938999999999</v>
      </c>
      <c r="L14" s="88">
        <v>3031.8560189999998</v>
      </c>
      <c r="M14" s="88">
        <v>2.5427710000000001</v>
      </c>
      <c r="N14" s="88">
        <v>23.244289999999999</v>
      </c>
      <c r="O14" s="88">
        <v>686.77185499999996</v>
      </c>
      <c r="P14" s="88">
        <v>15.141733</v>
      </c>
      <c r="Q14" s="88">
        <v>44.601922000000002</v>
      </c>
      <c r="R14" s="83"/>
      <c r="S14" s="84" t="s">
        <v>544</v>
      </c>
    </row>
    <row r="15" spans="1:21" x14ac:dyDescent="0.2">
      <c r="B15" s="84" t="s">
        <v>347</v>
      </c>
      <c r="C15" s="88">
        <v>1082.309432</v>
      </c>
      <c r="D15" s="88">
        <v>52.661233000000003</v>
      </c>
      <c r="E15" s="88">
        <v>328.23005000000001</v>
      </c>
      <c r="F15" s="88">
        <v>8.7194610000000008</v>
      </c>
      <c r="G15" s="88">
        <v>0.79128100000000001</v>
      </c>
      <c r="H15" s="88">
        <v>6.9399509999999998</v>
      </c>
      <c r="I15" s="88">
        <v>47.354613999999998</v>
      </c>
      <c r="J15" s="88">
        <v>34.352058999999997</v>
      </c>
      <c r="K15" s="88">
        <v>16.015307</v>
      </c>
      <c r="L15" s="88">
        <v>3333.9395730000001</v>
      </c>
      <c r="M15" s="88">
        <v>2.6000350000000001</v>
      </c>
      <c r="N15" s="88">
        <v>26.260035999999999</v>
      </c>
      <c r="O15" s="88">
        <v>730.43313699999999</v>
      </c>
      <c r="P15" s="88">
        <v>19.430306999999999</v>
      </c>
      <c r="Q15" s="88">
        <v>47.46058</v>
      </c>
      <c r="R15" s="83"/>
      <c r="S15" s="84" t="s">
        <v>545</v>
      </c>
    </row>
    <row r="16" spans="1:21" x14ac:dyDescent="0.2">
      <c r="B16" s="84" t="s">
        <v>348</v>
      </c>
      <c r="C16" s="88">
        <v>1062.647631</v>
      </c>
      <c r="D16" s="88">
        <v>59.007523999999997</v>
      </c>
      <c r="E16" s="88">
        <v>312.27615900000001</v>
      </c>
      <c r="F16" s="88">
        <v>10.071968</v>
      </c>
      <c r="G16" s="88">
        <v>0.97591300000000003</v>
      </c>
      <c r="H16" s="88">
        <v>6.4709529999999997</v>
      </c>
      <c r="I16" s="88">
        <v>45.879198000000002</v>
      </c>
      <c r="J16" s="88">
        <v>31.170382</v>
      </c>
      <c r="K16" s="88">
        <v>19.725559000000001</v>
      </c>
      <c r="L16" s="88">
        <v>3076.99548</v>
      </c>
      <c r="M16" s="88">
        <v>2.4955419999999999</v>
      </c>
      <c r="N16" s="88">
        <v>29.710695999999999</v>
      </c>
      <c r="O16" s="88">
        <v>728.70916199999999</v>
      </c>
      <c r="P16" s="88">
        <v>17.153873000000001</v>
      </c>
      <c r="Q16" s="88">
        <v>59.087404999999997</v>
      </c>
      <c r="R16" s="83"/>
      <c r="S16" s="84" t="s">
        <v>546</v>
      </c>
    </row>
    <row r="17" spans="1:19" x14ac:dyDescent="0.2">
      <c r="B17" s="84" t="s">
        <v>349</v>
      </c>
      <c r="C17" s="88">
        <v>898.33401300000003</v>
      </c>
      <c r="D17" s="88">
        <v>47.956825000000002</v>
      </c>
      <c r="E17" s="88">
        <v>288.03541100000001</v>
      </c>
      <c r="F17" s="88">
        <v>8.2946410000000004</v>
      </c>
      <c r="G17" s="88">
        <v>0.73431500000000005</v>
      </c>
      <c r="H17" s="88">
        <v>6.7018649999999997</v>
      </c>
      <c r="I17" s="88">
        <v>59.967809000000003</v>
      </c>
      <c r="J17" s="88">
        <v>23.453336</v>
      </c>
      <c r="K17" s="88">
        <v>14.391792000000001</v>
      </c>
      <c r="L17" s="88">
        <v>3032.1664150000001</v>
      </c>
      <c r="M17" s="88">
        <v>8.9459029999999995</v>
      </c>
      <c r="N17" s="88">
        <v>24.974834000000001</v>
      </c>
      <c r="O17" s="88">
        <v>635.55410600000005</v>
      </c>
      <c r="P17" s="88">
        <v>34.608995</v>
      </c>
      <c r="Q17" s="88">
        <v>41.368240999999998</v>
      </c>
      <c r="R17" s="83"/>
      <c r="S17" s="84" t="s">
        <v>547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2025</v>
      </c>
      <c r="B19" s="84" t="s">
        <v>338</v>
      </c>
      <c r="C19" s="88">
        <v>1049.115978</v>
      </c>
      <c r="D19" s="88">
        <v>41.641199</v>
      </c>
      <c r="E19" s="88">
        <v>280.77906100000001</v>
      </c>
      <c r="F19" s="88">
        <v>8.4484940000000002</v>
      </c>
      <c r="G19" s="88">
        <v>0.67551899999999998</v>
      </c>
      <c r="H19" s="88">
        <v>4.6460169999999996</v>
      </c>
      <c r="I19" s="88">
        <v>33.537650999999997</v>
      </c>
      <c r="J19" s="88">
        <v>25.893758999999999</v>
      </c>
      <c r="K19" s="88">
        <v>24.352506999999999</v>
      </c>
      <c r="L19" s="88">
        <v>2880.7773179999999</v>
      </c>
      <c r="M19" s="88">
        <v>3.2470590000000001</v>
      </c>
      <c r="N19" s="88">
        <v>20.685766999999998</v>
      </c>
      <c r="O19" s="88">
        <v>617.88122099999998</v>
      </c>
      <c r="P19" s="88">
        <v>20.684753000000001</v>
      </c>
      <c r="Q19" s="88">
        <v>56.963586999999997</v>
      </c>
      <c r="R19" s="87">
        <v>2025</v>
      </c>
      <c r="S19" s="84" t="s">
        <v>536</v>
      </c>
    </row>
    <row r="20" spans="1:19" x14ac:dyDescent="0.2">
      <c r="B20" s="84" t="s">
        <v>339</v>
      </c>
      <c r="C20" s="88">
        <v>1090.5916219999999</v>
      </c>
      <c r="D20" s="88">
        <v>52.622836</v>
      </c>
      <c r="E20" s="88">
        <v>304.729311</v>
      </c>
      <c r="F20" s="88">
        <v>14.181729000000001</v>
      </c>
      <c r="G20" s="88">
        <v>0.75219800000000003</v>
      </c>
      <c r="H20" s="88">
        <v>5.3002840000000004</v>
      </c>
      <c r="I20" s="88">
        <v>33.602207999999997</v>
      </c>
      <c r="J20" s="88">
        <v>47.752834999999997</v>
      </c>
      <c r="K20" s="88">
        <v>16.063226</v>
      </c>
      <c r="L20" s="88">
        <v>2923.6992380000002</v>
      </c>
      <c r="M20" s="88">
        <v>2.5179040000000001</v>
      </c>
      <c r="N20" s="88">
        <v>26.405975000000002</v>
      </c>
      <c r="O20" s="88">
        <v>703.85136699999998</v>
      </c>
      <c r="P20" s="88">
        <v>18.029318</v>
      </c>
      <c r="Q20" s="88">
        <v>52.678949000000003</v>
      </c>
      <c r="R20" s="83"/>
      <c r="S20" s="84" t="s">
        <v>537</v>
      </c>
    </row>
    <row r="21" spans="1:19" x14ac:dyDescent="0.2">
      <c r="B21" s="84" t="s">
        <v>340</v>
      </c>
      <c r="C21" s="88">
        <v>1220.1688690000001</v>
      </c>
      <c r="D21" s="88">
        <v>49.506419000000001</v>
      </c>
      <c r="E21" s="88">
        <v>338.31715800000001</v>
      </c>
      <c r="F21" s="88">
        <v>9.5519809999999996</v>
      </c>
      <c r="G21" s="88">
        <v>0.56787100000000001</v>
      </c>
      <c r="H21" s="88">
        <v>6.4764309999999998</v>
      </c>
      <c r="I21" s="88">
        <v>53.215888</v>
      </c>
      <c r="J21" s="88">
        <v>36.595332999999997</v>
      </c>
      <c r="K21" s="88">
        <v>16.627307999999999</v>
      </c>
      <c r="L21" s="88">
        <v>3071.2464869999999</v>
      </c>
      <c r="M21" s="88">
        <v>2.1423019999999999</v>
      </c>
      <c r="N21" s="88">
        <v>28.890263000000001</v>
      </c>
      <c r="O21" s="88">
        <v>714.632699</v>
      </c>
      <c r="P21" s="88">
        <v>15.92295</v>
      </c>
      <c r="Q21" s="88">
        <v>97.056599000000006</v>
      </c>
      <c r="R21" s="83"/>
      <c r="S21" s="84" t="s">
        <v>538</v>
      </c>
    </row>
    <row r="22" spans="1:19" x14ac:dyDescent="0.2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539</v>
      </c>
    </row>
    <row r="23" spans="1:19" x14ac:dyDescent="0.2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540</v>
      </c>
    </row>
    <row r="24" spans="1:19" x14ac:dyDescent="0.2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541</v>
      </c>
    </row>
    <row r="25" spans="1:19" x14ac:dyDescent="0.2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542</v>
      </c>
    </row>
    <row r="26" spans="1:19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543</v>
      </c>
    </row>
    <row r="27" spans="1:19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544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545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546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547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558</v>
      </c>
      <c r="D31" s="86" t="s">
        <v>165</v>
      </c>
      <c r="E31" s="86" t="s">
        <v>559</v>
      </c>
      <c r="F31" s="86" t="s">
        <v>167</v>
      </c>
      <c r="G31" s="86" t="s">
        <v>560</v>
      </c>
      <c r="H31" s="86" t="s">
        <v>561</v>
      </c>
      <c r="I31" s="86" t="s">
        <v>562</v>
      </c>
      <c r="J31" s="86" t="s">
        <v>563</v>
      </c>
      <c r="K31" s="86" t="s">
        <v>564</v>
      </c>
      <c r="L31" s="86" t="s">
        <v>565</v>
      </c>
      <c r="M31" s="86" t="s">
        <v>173</v>
      </c>
      <c r="N31" s="86" t="s">
        <v>566</v>
      </c>
      <c r="O31" s="86" t="s">
        <v>567</v>
      </c>
      <c r="P31" s="86" t="s">
        <v>568</v>
      </c>
      <c r="Q31" s="86" t="s">
        <v>569</v>
      </c>
      <c r="R31" s="199" t="s">
        <v>533</v>
      </c>
      <c r="S31" s="199" t="s">
        <v>520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2"/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663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533</v>
      </c>
      <c r="S35" s="199" t="s">
        <v>520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699</v>
      </c>
      <c r="L36" s="86" t="s">
        <v>702</v>
      </c>
      <c r="M36" s="86" t="s">
        <v>186</v>
      </c>
      <c r="N36" s="86" t="s">
        <v>187</v>
      </c>
      <c r="O36" s="86" t="s">
        <v>188</v>
      </c>
      <c r="P36" s="86" t="s">
        <v>623</v>
      </c>
      <c r="Q36" s="86" t="s">
        <v>624</v>
      </c>
      <c r="R36" s="200"/>
      <c r="S36" s="200"/>
    </row>
    <row r="37" spans="1:19" x14ac:dyDescent="0.2">
      <c r="A37" s="87">
        <v>2024</v>
      </c>
      <c r="B37" s="84" t="s">
        <v>338</v>
      </c>
      <c r="C37" s="88">
        <v>47.136155000000002</v>
      </c>
      <c r="D37" s="88">
        <v>415.56514900000002</v>
      </c>
      <c r="E37" s="88">
        <v>3.2418459999999998</v>
      </c>
      <c r="F37" s="88">
        <v>9.6798870000000008</v>
      </c>
      <c r="G37" s="88">
        <v>5.1232249999999997</v>
      </c>
      <c r="H37" s="88">
        <v>3.6789499999999999</v>
      </c>
      <c r="I37" s="88">
        <v>391.00789700000001</v>
      </c>
      <c r="J37" s="88">
        <v>154.03443200000001</v>
      </c>
      <c r="K37" s="88">
        <v>85.097077000000013</v>
      </c>
      <c r="L37" s="88">
        <v>63.692323999999999</v>
      </c>
      <c r="M37" s="88">
        <v>51.174951999999998</v>
      </c>
      <c r="N37" s="88">
        <v>72.470004000000003</v>
      </c>
      <c r="O37" s="88">
        <v>3.2590000000000001E-2</v>
      </c>
      <c r="P37" s="89">
        <v>2022.1356129999999</v>
      </c>
      <c r="Q37" s="89">
        <v>1937.038536</v>
      </c>
      <c r="R37" s="87">
        <v>2024</v>
      </c>
      <c r="S37" s="84" t="s">
        <v>536</v>
      </c>
    </row>
    <row r="38" spans="1:19" x14ac:dyDescent="0.2">
      <c r="B38" s="84" t="s">
        <v>339</v>
      </c>
      <c r="C38" s="88">
        <v>416.94949300000002</v>
      </c>
      <c r="D38" s="88">
        <v>451.574521</v>
      </c>
      <c r="E38" s="88">
        <v>6.041004</v>
      </c>
      <c r="F38" s="88">
        <v>5.9797159999999998</v>
      </c>
      <c r="G38" s="88">
        <v>7.4018480000000002</v>
      </c>
      <c r="H38" s="88">
        <v>5.1093330000000003</v>
      </c>
      <c r="I38" s="88">
        <v>444.75891300000001</v>
      </c>
      <c r="J38" s="88">
        <v>158.487347</v>
      </c>
      <c r="K38" s="88">
        <v>97.064198999999988</v>
      </c>
      <c r="L38" s="88">
        <v>76.679691000000005</v>
      </c>
      <c r="M38" s="88">
        <v>36.138212000000003</v>
      </c>
      <c r="N38" s="88">
        <v>74.166831999999999</v>
      </c>
      <c r="O38" s="88">
        <v>3.7033999999999997E-2</v>
      </c>
      <c r="P38" s="89">
        <v>2113.9721810000001</v>
      </c>
      <c r="Q38" s="89">
        <v>2016.9079819999999</v>
      </c>
      <c r="R38" s="83"/>
      <c r="S38" s="84" t="s">
        <v>537</v>
      </c>
    </row>
    <row r="39" spans="1:19" x14ac:dyDescent="0.2">
      <c r="B39" s="84" t="s">
        <v>340</v>
      </c>
      <c r="C39" s="88">
        <v>64.871503000000004</v>
      </c>
      <c r="D39" s="88">
        <v>467.87202600000001</v>
      </c>
      <c r="E39" s="88">
        <v>3.3955489999999999</v>
      </c>
      <c r="F39" s="88">
        <v>7.9287270000000003</v>
      </c>
      <c r="G39" s="88">
        <v>6.3285600000000004</v>
      </c>
      <c r="H39" s="88">
        <v>65.826643000000004</v>
      </c>
      <c r="I39" s="88">
        <v>450.22727400000002</v>
      </c>
      <c r="J39" s="88">
        <v>154.16962000000001</v>
      </c>
      <c r="K39" s="88">
        <v>123.59448599999986</v>
      </c>
      <c r="L39" s="88">
        <v>75.611232999999999</v>
      </c>
      <c r="M39" s="88">
        <v>46.230156999999998</v>
      </c>
      <c r="N39" s="88">
        <v>91.361495000000005</v>
      </c>
      <c r="O39" s="88">
        <v>1.0019999999999999E-2</v>
      </c>
      <c r="P39" s="89">
        <v>1999.9335719999995</v>
      </c>
      <c r="Q39" s="89">
        <v>1876.3390859999997</v>
      </c>
      <c r="R39" s="83"/>
      <c r="S39" s="84" t="s">
        <v>538</v>
      </c>
    </row>
    <row r="40" spans="1:19" x14ac:dyDescent="0.2">
      <c r="B40" s="84" t="s">
        <v>341</v>
      </c>
      <c r="C40" s="88">
        <v>61.758262000000002</v>
      </c>
      <c r="D40" s="88">
        <v>472.16944999999998</v>
      </c>
      <c r="E40" s="88">
        <v>9.0672049999999995</v>
      </c>
      <c r="F40" s="88">
        <v>6.6030069999999998</v>
      </c>
      <c r="G40" s="88">
        <v>7.7443840000000002</v>
      </c>
      <c r="H40" s="88">
        <v>4.3160889999999998</v>
      </c>
      <c r="I40" s="88">
        <v>531.33893499999999</v>
      </c>
      <c r="J40" s="88">
        <v>163.81187499999999</v>
      </c>
      <c r="K40" s="88">
        <v>95.28783099999994</v>
      </c>
      <c r="L40" s="88">
        <v>69.869600000000005</v>
      </c>
      <c r="M40" s="88">
        <v>38.61674</v>
      </c>
      <c r="N40" s="88">
        <v>96.846113000000003</v>
      </c>
      <c r="O40" s="88">
        <v>0</v>
      </c>
      <c r="P40" s="89">
        <v>2688.430276999999</v>
      </c>
      <c r="Q40" s="89">
        <v>2593.1424459999989</v>
      </c>
      <c r="R40" s="83"/>
      <c r="S40" s="84" t="s">
        <v>539</v>
      </c>
    </row>
    <row r="41" spans="1:19" s="90" customFormat="1" ht="9" customHeight="1" x14ac:dyDescent="0.2">
      <c r="A41" s="83"/>
      <c r="B41" s="84" t="s">
        <v>342</v>
      </c>
      <c r="C41" s="88">
        <v>59.258893</v>
      </c>
      <c r="D41" s="88">
        <v>507.51892400000003</v>
      </c>
      <c r="E41" s="88">
        <v>2.0988549999999999</v>
      </c>
      <c r="F41" s="88">
        <v>10.581702999999999</v>
      </c>
      <c r="G41" s="88">
        <v>7.5167020000000004</v>
      </c>
      <c r="H41" s="88">
        <v>5.0703870000000002</v>
      </c>
      <c r="I41" s="88">
        <v>502.73227900000001</v>
      </c>
      <c r="J41" s="88">
        <v>155.756508</v>
      </c>
      <c r="K41" s="88">
        <v>118.65085699999992</v>
      </c>
      <c r="L41" s="88">
        <v>64.727806999999999</v>
      </c>
      <c r="M41" s="88">
        <v>45.054755999999998</v>
      </c>
      <c r="N41" s="88">
        <v>104.170334</v>
      </c>
      <c r="O41" s="88">
        <v>0</v>
      </c>
      <c r="P41" s="89">
        <v>2493.6762529999996</v>
      </c>
      <c r="Q41" s="89">
        <v>2375.0253959999995</v>
      </c>
      <c r="R41" s="83"/>
      <c r="S41" s="84" t="s">
        <v>540</v>
      </c>
    </row>
    <row r="42" spans="1:19" ht="9" customHeight="1" x14ac:dyDescent="0.2">
      <c r="B42" s="84" t="s">
        <v>343</v>
      </c>
      <c r="C42" s="88">
        <v>146.15730300000001</v>
      </c>
      <c r="D42" s="88">
        <v>448.74192099999999</v>
      </c>
      <c r="E42" s="88">
        <v>2.6396660000000001</v>
      </c>
      <c r="F42" s="88">
        <v>9.044295</v>
      </c>
      <c r="G42" s="88">
        <v>7.909694</v>
      </c>
      <c r="H42" s="88">
        <v>5.017366</v>
      </c>
      <c r="I42" s="88">
        <v>474.250406</v>
      </c>
      <c r="J42" s="88">
        <v>146.43924699999999</v>
      </c>
      <c r="K42" s="88">
        <v>79.841396999999986</v>
      </c>
      <c r="L42" s="88">
        <v>65.750756999999993</v>
      </c>
      <c r="M42" s="88">
        <v>40.809849999999997</v>
      </c>
      <c r="N42" s="88">
        <v>87.821672000000007</v>
      </c>
      <c r="O42" s="88">
        <v>5.0391999999999999E-2</v>
      </c>
      <c r="P42" s="89">
        <v>2031.6299340000007</v>
      </c>
      <c r="Q42" s="89">
        <v>1951.7885370000008</v>
      </c>
      <c r="R42" s="83"/>
      <c r="S42" s="84" t="s">
        <v>541</v>
      </c>
    </row>
    <row r="43" spans="1:19" ht="9" customHeight="1" x14ac:dyDescent="0.2">
      <c r="B43" s="84" t="s">
        <v>344</v>
      </c>
      <c r="C43" s="88">
        <v>335.35330699999997</v>
      </c>
      <c r="D43" s="88">
        <v>471.46909499999998</v>
      </c>
      <c r="E43" s="88">
        <v>3.8902770000000002</v>
      </c>
      <c r="F43" s="88">
        <v>7.9294979999999997</v>
      </c>
      <c r="G43" s="88">
        <v>10.201203</v>
      </c>
      <c r="H43" s="88">
        <v>4.8911550000000004</v>
      </c>
      <c r="I43" s="88">
        <v>461.31527</v>
      </c>
      <c r="J43" s="88">
        <v>142.933617</v>
      </c>
      <c r="K43" s="88">
        <v>110.41369300000009</v>
      </c>
      <c r="L43" s="88">
        <v>49.484696</v>
      </c>
      <c r="M43" s="88">
        <v>56.104022000000001</v>
      </c>
      <c r="N43" s="88">
        <v>99.746399999999994</v>
      </c>
      <c r="O43" s="88">
        <v>0</v>
      </c>
      <c r="P43" s="89">
        <v>2976.5210710000019</v>
      </c>
      <c r="Q43" s="89">
        <v>2866.107378000002</v>
      </c>
      <c r="R43" s="83"/>
      <c r="S43" s="84" t="s">
        <v>542</v>
      </c>
    </row>
    <row r="44" spans="1:19" ht="9" customHeight="1" x14ac:dyDescent="0.2">
      <c r="B44" s="84" t="s">
        <v>345</v>
      </c>
      <c r="C44" s="88">
        <v>62.804437999999998</v>
      </c>
      <c r="D44" s="88">
        <v>375.42429499999997</v>
      </c>
      <c r="E44" s="88">
        <v>3.682642</v>
      </c>
      <c r="F44" s="88">
        <v>7.8334489999999999</v>
      </c>
      <c r="G44" s="88">
        <v>6.8049749999999998</v>
      </c>
      <c r="H44" s="88">
        <v>4.2680110000000004</v>
      </c>
      <c r="I44" s="88">
        <v>444.1814</v>
      </c>
      <c r="J44" s="88">
        <v>118.95039800000001</v>
      </c>
      <c r="K44" s="88">
        <v>98.21234599999994</v>
      </c>
      <c r="L44" s="88">
        <v>54.163843</v>
      </c>
      <c r="M44" s="88">
        <v>27.481984000000001</v>
      </c>
      <c r="N44" s="88">
        <v>59.161879999999996</v>
      </c>
      <c r="O44" s="88">
        <v>2.4600000000000002E-4</v>
      </c>
      <c r="P44" s="89">
        <v>2211.6012089999995</v>
      </c>
      <c r="Q44" s="89">
        <v>2113.3888629999997</v>
      </c>
      <c r="R44" s="83"/>
      <c r="S44" s="84" t="s">
        <v>543</v>
      </c>
    </row>
    <row r="45" spans="1:19" x14ac:dyDescent="0.2">
      <c r="B45" s="84" t="s">
        <v>346</v>
      </c>
      <c r="C45" s="88">
        <v>54.350847000000002</v>
      </c>
      <c r="D45" s="88">
        <v>477.74063699999999</v>
      </c>
      <c r="E45" s="88">
        <v>2.52372</v>
      </c>
      <c r="F45" s="88">
        <v>7.6507209999999999</v>
      </c>
      <c r="G45" s="88">
        <v>7.7210510000000001</v>
      </c>
      <c r="H45" s="88">
        <v>4.299086</v>
      </c>
      <c r="I45" s="88">
        <v>810.35405100000003</v>
      </c>
      <c r="J45" s="88">
        <v>143.77432899999999</v>
      </c>
      <c r="K45" s="88">
        <v>68.323031999999969</v>
      </c>
      <c r="L45" s="88">
        <v>74.450399000000004</v>
      </c>
      <c r="M45" s="88">
        <v>46.610385999999998</v>
      </c>
      <c r="N45" s="88">
        <v>62.595440000000004</v>
      </c>
      <c r="O45" s="88">
        <v>6.8476999999999996E-2</v>
      </c>
      <c r="P45" s="89">
        <v>2005.2855829999999</v>
      </c>
      <c r="Q45" s="89">
        <v>1936.9625509999998</v>
      </c>
      <c r="R45" s="83"/>
      <c r="S45" s="84" t="s">
        <v>544</v>
      </c>
    </row>
    <row r="46" spans="1:19" x14ac:dyDescent="0.2">
      <c r="B46" s="84" t="s">
        <v>347</v>
      </c>
      <c r="C46" s="88">
        <v>74.359252999999995</v>
      </c>
      <c r="D46" s="88">
        <v>537.961501</v>
      </c>
      <c r="E46" s="88">
        <v>3.1625000000000001</v>
      </c>
      <c r="F46" s="88">
        <v>7.5801689999999997</v>
      </c>
      <c r="G46" s="88">
        <v>7.7500080000000002</v>
      </c>
      <c r="H46" s="88">
        <v>6.0416340000000002</v>
      </c>
      <c r="I46" s="88">
        <v>538.61172499999998</v>
      </c>
      <c r="J46" s="88">
        <v>167.586353</v>
      </c>
      <c r="K46" s="88">
        <v>113.4037450000001</v>
      </c>
      <c r="L46" s="88">
        <v>88.740143000000003</v>
      </c>
      <c r="M46" s="88">
        <v>70.557153999999997</v>
      </c>
      <c r="N46" s="88">
        <v>79.941834</v>
      </c>
      <c r="O46" s="88">
        <v>0.38294699999999998</v>
      </c>
      <c r="P46" s="89">
        <v>2655.9138170000006</v>
      </c>
      <c r="Q46" s="89">
        <v>2542.5100720000005</v>
      </c>
      <c r="R46" s="83"/>
      <c r="S46" s="84" t="s">
        <v>545</v>
      </c>
    </row>
    <row r="47" spans="1:19" x14ac:dyDescent="0.2">
      <c r="B47" s="84" t="s">
        <v>348</v>
      </c>
      <c r="C47" s="88">
        <v>605.03079400000001</v>
      </c>
      <c r="D47" s="88">
        <v>478.27588200000002</v>
      </c>
      <c r="E47" s="88">
        <v>2.6246010000000002</v>
      </c>
      <c r="F47" s="88">
        <v>8.5709429999999998</v>
      </c>
      <c r="G47" s="88">
        <v>7.6015769999999998</v>
      </c>
      <c r="H47" s="88">
        <v>5.4157859999999998</v>
      </c>
      <c r="I47" s="88">
        <v>509.16295100000002</v>
      </c>
      <c r="J47" s="88">
        <v>157.24614099999999</v>
      </c>
      <c r="K47" s="88">
        <v>102.98191799999988</v>
      </c>
      <c r="L47" s="88">
        <v>82.133905999999996</v>
      </c>
      <c r="M47" s="88">
        <v>44.892541999999999</v>
      </c>
      <c r="N47" s="88">
        <v>104.16185900000001</v>
      </c>
      <c r="O47" s="88">
        <v>1.6864000000000001E-2</v>
      </c>
      <c r="P47" s="89">
        <v>1912.1287620000007</v>
      </c>
      <c r="Q47" s="89">
        <v>1809.146844000001</v>
      </c>
      <c r="R47" s="83"/>
      <c r="S47" s="84" t="s">
        <v>546</v>
      </c>
    </row>
    <row r="48" spans="1:19" x14ac:dyDescent="0.2">
      <c r="B48" s="84" t="s">
        <v>349</v>
      </c>
      <c r="C48" s="88">
        <v>59.169179</v>
      </c>
      <c r="D48" s="88">
        <v>453.75275499999998</v>
      </c>
      <c r="E48" s="88">
        <v>3.6227459999999998</v>
      </c>
      <c r="F48" s="88">
        <v>4.7890860000000002</v>
      </c>
      <c r="G48" s="88">
        <v>10.507982</v>
      </c>
      <c r="H48" s="88">
        <v>3.3954390000000001</v>
      </c>
      <c r="I48" s="88">
        <v>458.456389</v>
      </c>
      <c r="J48" s="88">
        <v>142.43909400000001</v>
      </c>
      <c r="K48" s="88">
        <v>121.06165599999997</v>
      </c>
      <c r="L48" s="88">
        <v>62.115403000000001</v>
      </c>
      <c r="M48" s="88">
        <v>35.031984000000001</v>
      </c>
      <c r="N48" s="88">
        <v>84.295681000000002</v>
      </c>
      <c r="O48" s="88">
        <v>8.3358000000000002E-2</v>
      </c>
      <c r="P48" s="89">
        <v>2251.456009</v>
      </c>
      <c r="Q48" s="89">
        <v>2130.3943530000001</v>
      </c>
      <c r="R48" s="83"/>
      <c r="S48" s="84" t="s">
        <v>547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2">
      <c r="A50" s="87">
        <v>2025</v>
      </c>
      <c r="B50" s="84" t="s">
        <v>338</v>
      </c>
      <c r="C50" s="88">
        <v>436.004142</v>
      </c>
      <c r="D50" s="88">
        <v>432.07562799999999</v>
      </c>
      <c r="E50" s="88">
        <v>3.7843879999999999</v>
      </c>
      <c r="F50" s="88">
        <v>5.3524669999999999</v>
      </c>
      <c r="G50" s="88">
        <v>6.9072250000000004</v>
      </c>
      <c r="H50" s="88">
        <v>4.6221240000000003</v>
      </c>
      <c r="I50" s="88">
        <v>483.13490899999999</v>
      </c>
      <c r="J50" s="88">
        <v>138.84069</v>
      </c>
      <c r="K50" s="88">
        <v>97.889847999999915</v>
      </c>
      <c r="L50" s="88">
        <v>61.843426000000001</v>
      </c>
      <c r="M50" s="88">
        <v>44.151124000000003</v>
      </c>
      <c r="N50" s="88">
        <v>62.951214999999998</v>
      </c>
      <c r="O50" s="88">
        <v>0.236322</v>
      </c>
      <c r="P50" s="89">
        <v>2075.1829650000004</v>
      </c>
      <c r="Q50" s="89">
        <v>1977.2931170000002</v>
      </c>
      <c r="R50" s="87">
        <v>2025</v>
      </c>
      <c r="S50" s="84" t="s">
        <v>536</v>
      </c>
      <c r="U50" s="89"/>
    </row>
    <row r="51" spans="1:21" x14ac:dyDescent="0.2">
      <c r="B51" s="84" t="s">
        <v>339</v>
      </c>
      <c r="C51" s="88">
        <v>250.84458699999999</v>
      </c>
      <c r="D51" s="88">
        <v>499.37296500000002</v>
      </c>
      <c r="E51" s="88">
        <v>3.3426670000000001</v>
      </c>
      <c r="F51" s="88">
        <v>5.2249720000000002</v>
      </c>
      <c r="G51" s="88">
        <v>8.1929239999999997</v>
      </c>
      <c r="H51" s="88">
        <v>5.4530269999999996</v>
      </c>
      <c r="I51" s="88">
        <v>511.86349999999999</v>
      </c>
      <c r="J51" s="88">
        <v>152.89015599999999</v>
      </c>
      <c r="K51" s="88">
        <v>116.85408200000001</v>
      </c>
      <c r="L51" s="88">
        <v>76.083817999999994</v>
      </c>
      <c r="M51" s="88">
        <v>49.572693999999998</v>
      </c>
      <c r="N51" s="88">
        <v>83.797471000000002</v>
      </c>
      <c r="O51" s="88">
        <v>0</v>
      </c>
      <c r="P51" s="89">
        <v>2363.3954100000014</v>
      </c>
      <c r="Q51" s="89">
        <v>2246.5413280000016</v>
      </c>
      <c r="R51" s="83"/>
      <c r="S51" s="84" t="s">
        <v>537</v>
      </c>
    </row>
    <row r="52" spans="1:21" x14ac:dyDescent="0.2">
      <c r="B52" s="84" t="s">
        <v>340</v>
      </c>
      <c r="C52" s="88">
        <v>54.583013000000001</v>
      </c>
      <c r="D52" s="88">
        <v>509.21411799999998</v>
      </c>
      <c r="E52" s="88">
        <v>4.568187</v>
      </c>
      <c r="F52" s="88">
        <v>6.5711729999999999</v>
      </c>
      <c r="G52" s="88">
        <v>8.9109239999999996</v>
      </c>
      <c r="H52" s="88">
        <v>6.1846269999999999</v>
      </c>
      <c r="I52" s="88">
        <v>519.154225</v>
      </c>
      <c r="J52" s="88">
        <v>165.49686600000001</v>
      </c>
      <c r="K52" s="88">
        <v>116.00835200000016</v>
      </c>
      <c r="L52" s="88">
        <v>75.183001000000004</v>
      </c>
      <c r="M52" s="88">
        <v>42.130116000000001</v>
      </c>
      <c r="N52" s="88">
        <v>81.251863999999998</v>
      </c>
      <c r="O52" s="88">
        <v>0</v>
      </c>
      <c r="P52" s="89">
        <v>2131.3660749999999</v>
      </c>
      <c r="Q52" s="89">
        <v>2015.3577229999999</v>
      </c>
      <c r="R52" s="83"/>
      <c r="S52" s="84" t="s">
        <v>538</v>
      </c>
    </row>
    <row r="53" spans="1:21" x14ac:dyDescent="0.2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539</v>
      </c>
    </row>
    <row r="54" spans="1:21" x14ac:dyDescent="0.2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540</v>
      </c>
    </row>
    <row r="55" spans="1:21" x14ac:dyDescent="0.2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541</v>
      </c>
    </row>
    <row r="56" spans="1:21" x14ac:dyDescent="0.2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542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543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544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545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546</v>
      </c>
    </row>
    <row r="61" spans="1:21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547</v>
      </c>
    </row>
    <row r="62" spans="1:21" ht="21" customHeight="1" thickBot="1" x14ac:dyDescent="0.25">
      <c r="A62" s="199" t="s">
        <v>162</v>
      </c>
      <c r="B62" s="199" t="s">
        <v>163</v>
      </c>
      <c r="C62" s="86" t="s">
        <v>548</v>
      </c>
      <c r="D62" s="86" t="s">
        <v>549</v>
      </c>
      <c r="E62" s="86" t="s">
        <v>550</v>
      </c>
      <c r="F62" s="86" t="s">
        <v>551</v>
      </c>
      <c r="G62" s="86" t="s">
        <v>552</v>
      </c>
      <c r="H62" s="86" t="s">
        <v>183</v>
      </c>
      <c r="I62" s="86" t="s">
        <v>553</v>
      </c>
      <c r="J62" s="86" t="s">
        <v>554</v>
      </c>
      <c r="K62" s="86" t="s">
        <v>700</v>
      </c>
      <c r="L62" s="86" t="s">
        <v>703</v>
      </c>
      <c r="M62" s="86" t="s">
        <v>555</v>
      </c>
      <c r="N62" s="86" t="s">
        <v>556</v>
      </c>
      <c r="O62" s="86" t="s">
        <v>557</v>
      </c>
      <c r="P62" s="86" t="s">
        <v>625</v>
      </c>
      <c r="Q62" s="86" t="s">
        <v>626</v>
      </c>
      <c r="R62" s="199" t="s">
        <v>533</v>
      </c>
      <c r="S62" s="199" t="s">
        <v>520</v>
      </c>
    </row>
    <row r="63" spans="1:21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635</v>
      </c>
      <c r="B67" s="196"/>
      <c r="C67" s="197" t="s">
        <v>636</v>
      </c>
      <c r="D67" s="197"/>
      <c r="G67" s="204" t="s">
        <v>701</v>
      </c>
      <c r="H67" s="204"/>
      <c r="I67" s="204"/>
    </row>
    <row r="68" spans="1:9" ht="21" customHeight="1" x14ac:dyDescent="0.2">
      <c r="A68" s="195" t="s">
        <v>637</v>
      </c>
      <c r="B68" s="196"/>
      <c r="C68" s="197" t="s">
        <v>638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2025-05-06T10:34:49Z</dcterms:modified>
</cp:coreProperties>
</file>