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5_01_Statflash\Envio_CD\"/>
    </mc:Choice>
  </mc:AlternateContent>
  <xr:revisionPtr revIDLastSave="0" documentId="13_ncr:1_{213FF13A-0448-4651-8F1A-01666905F42C}" xr6:coauthVersionLast="47" xr6:coauthVersionMax="47" xr10:uidLastSave="{00000000-0000-0000-0000-000000000000}"/>
  <bookViews>
    <workbookView xWindow="-108" yWindow="-108" windowWidth="23256" windowHeight="12456" tabRatio="742" xr2:uid="{00000000-000D-0000-FFFF-FFFF00000000}"/>
  </bookViews>
  <sheets>
    <sheet name="Índice" sheetId="24" r:id="rId1"/>
    <sheet name="Contents" sheetId="27" r:id="rId2"/>
    <sheet name="01" sheetId="18" r:id="rId3"/>
    <sheet name="02" sheetId="31" r:id="rId4"/>
    <sheet name="03" sheetId="28" r:id="rId5"/>
    <sheet name="04" sheetId="2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7" l="1"/>
  <c r="B16" i="24"/>
  <c r="AK45" i="31"/>
  <c r="AL45" i="31"/>
  <c r="AL31" i="31"/>
  <c r="AL97" i="31"/>
  <c r="AK97" i="31"/>
  <c r="AJ97" i="31"/>
  <c r="AI97" i="31"/>
  <c r="AH97" i="31"/>
  <c r="AG97" i="31"/>
  <c r="AL94" i="31"/>
  <c r="AK94" i="31"/>
  <c r="AJ94" i="31"/>
  <c r="AI94" i="31"/>
  <c r="AH94" i="31"/>
  <c r="AG94" i="31"/>
  <c r="AL93" i="31"/>
  <c r="AK93" i="31"/>
  <c r="AJ93" i="31"/>
  <c r="AI93" i="31"/>
  <c r="AH93" i="31"/>
  <c r="AG93" i="31"/>
  <c r="AL92" i="31"/>
  <c r="AK92" i="31"/>
  <c r="AJ92" i="31"/>
  <c r="AI92" i="31"/>
  <c r="AH92" i="31"/>
  <c r="AG92" i="31"/>
  <c r="AL91" i="31"/>
  <c r="AK91" i="31"/>
  <c r="AJ91" i="31"/>
  <c r="AI91" i="31"/>
  <c r="AH91" i="31"/>
  <c r="AG91" i="31"/>
  <c r="AL90" i="31"/>
  <c r="AK90" i="31"/>
  <c r="AJ90" i="31"/>
  <c r="AI90" i="31"/>
  <c r="AH90" i="31"/>
  <c r="AG90" i="31"/>
  <c r="AL89" i="31"/>
  <c r="AK89" i="31"/>
  <c r="AJ89" i="31"/>
  <c r="AI89" i="31"/>
  <c r="AH89" i="31"/>
  <c r="AG89" i="31"/>
  <c r="AL88" i="31"/>
  <c r="AK88" i="31"/>
  <c r="AJ88" i="31"/>
  <c r="AI88" i="31"/>
  <c r="AH88" i="31"/>
  <c r="AG88" i="31"/>
  <c r="AL87" i="31"/>
  <c r="AK87" i="31"/>
  <c r="AJ87" i="31"/>
  <c r="AI87" i="31"/>
  <c r="AH87" i="31"/>
  <c r="AG87" i="31"/>
  <c r="AL86" i="31"/>
  <c r="AK86" i="31"/>
  <c r="AJ86" i="31"/>
  <c r="AI86" i="31"/>
  <c r="AH86" i="31"/>
  <c r="AG86" i="31"/>
  <c r="AL85" i="31"/>
  <c r="AK85" i="31"/>
  <c r="AJ85" i="31"/>
  <c r="AI85" i="31"/>
  <c r="AH85" i="31"/>
  <c r="AG85" i="31"/>
  <c r="AL84" i="31"/>
  <c r="AK84" i="31"/>
  <c r="AJ84" i="31"/>
  <c r="AI84" i="31"/>
  <c r="AH84" i="31"/>
  <c r="AG84" i="31"/>
  <c r="AL83" i="31"/>
  <c r="AK83" i="31"/>
  <c r="AJ83" i="31"/>
  <c r="AI83" i="31"/>
  <c r="AH83" i="31"/>
  <c r="AG83" i="31"/>
  <c r="AL80" i="31"/>
  <c r="AK80" i="31"/>
  <c r="AJ80" i="31"/>
  <c r="AI80" i="31"/>
  <c r="AH80" i="31"/>
  <c r="AG80" i="31"/>
  <c r="AL79" i="31"/>
  <c r="AK79" i="31"/>
  <c r="AJ79" i="31"/>
  <c r="AI79" i="31"/>
  <c r="AH79" i="31"/>
  <c r="AG79" i="31"/>
  <c r="AL78" i="31"/>
  <c r="AK78" i="31"/>
  <c r="AJ78" i="31"/>
  <c r="AI78" i="31"/>
  <c r="AH78" i="31"/>
  <c r="AG78" i="31"/>
  <c r="AL77" i="31"/>
  <c r="AK77" i="31"/>
  <c r="AJ77" i="31"/>
  <c r="AI77" i="31"/>
  <c r="AH77" i="31"/>
  <c r="AG77" i="31"/>
  <c r="AL76" i="31"/>
  <c r="AK76" i="31"/>
  <c r="AJ76" i="31"/>
  <c r="AI76" i="31"/>
  <c r="AH76" i="31"/>
  <c r="AG76" i="31"/>
  <c r="AL75" i="31"/>
  <c r="AK75" i="31"/>
  <c r="AJ75" i="31"/>
  <c r="AI75" i="31"/>
  <c r="AH75" i="31"/>
  <c r="AG75" i="31"/>
  <c r="AL74" i="31"/>
  <c r="AK74" i="31"/>
  <c r="AJ74" i="31"/>
  <c r="AI74" i="31"/>
  <c r="AH74" i="31"/>
  <c r="AG74" i="31"/>
  <c r="AL73" i="31"/>
  <c r="AK73" i="31"/>
  <c r="AJ73" i="31"/>
  <c r="AI73" i="31"/>
  <c r="AH73" i="31"/>
  <c r="AG73" i="31"/>
  <c r="AL72" i="31"/>
  <c r="AK72" i="31"/>
  <c r="AJ72" i="31"/>
  <c r="AI72" i="31"/>
  <c r="AH72" i="31"/>
  <c r="AG72" i="31"/>
  <c r="AL71" i="31"/>
  <c r="AK71" i="31"/>
  <c r="AJ71" i="31"/>
  <c r="AI71" i="31"/>
  <c r="AH71" i="31"/>
  <c r="AG71" i="31"/>
  <c r="AL70" i="31"/>
  <c r="AK70" i="31"/>
  <c r="AJ70" i="31"/>
  <c r="AI70" i="31"/>
  <c r="AH70" i="31"/>
  <c r="AG70" i="31"/>
  <c r="AL69" i="31"/>
  <c r="AK69" i="31"/>
  <c r="AJ69" i="31"/>
  <c r="AI69" i="31"/>
  <c r="AH69" i="31"/>
  <c r="AG69" i="31"/>
  <c r="AL66" i="31"/>
  <c r="AK66" i="31"/>
  <c r="AJ66" i="31"/>
  <c r="AI66" i="31"/>
  <c r="AH66" i="31"/>
  <c r="AG66" i="31"/>
  <c r="AL65" i="31"/>
  <c r="AK65" i="31"/>
  <c r="AJ65" i="31"/>
  <c r="AI65" i="31"/>
  <c r="AH65" i="31"/>
  <c r="AG65" i="31"/>
  <c r="AL64" i="31"/>
  <c r="AK64" i="31"/>
  <c r="AJ64" i="31"/>
  <c r="AI64" i="31"/>
  <c r="AH64" i="31"/>
  <c r="AG64" i="31"/>
  <c r="AL63" i="31"/>
  <c r="AK63" i="31"/>
  <c r="AJ63" i="31"/>
  <c r="AI63" i="31"/>
  <c r="AH63" i="31"/>
  <c r="AG63" i="31"/>
  <c r="AL62" i="31"/>
  <c r="AK62" i="31"/>
  <c r="AJ62" i="31"/>
  <c r="AI62" i="31"/>
  <c r="AH62" i="31"/>
  <c r="AG62" i="31"/>
  <c r="AL61" i="31"/>
  <c r="AK61" i="31"/>
  <c r="AJ61" i="31"/>
  <c r="AI61" i="31"/>
  <c r="AH61" i="31"/>
  <c r="AG61" i="31"/>
  <c r="AL60" i="31"/>
  <c r="AK60" i="31"/>
  <c r="AJ60" i="31"/>
  <c r="AI60" i="31"/>
  <c r="AH60" i="31"/>
  <c r="AG60" i="31"/>
  <c r="AL59" i="31"/>
  <c r="AK59" i="31"/>
  <c r="AJ59" i="31"/>
  <c r="AI59" i="31"/>
  <c r="AH59" i="31"/>
  <c r="AG59" i="31"/>
  <c r="AL58" i="31"/>
  <c r="AK58" i="31"/>
  <c r="AJ58" i="31"/>
  <c r="AI58" i="31"/>
  <c r="AH58" i="31"/>
  <c r="AG58" i="31"/>
  <c r="AL57" i="31"/>
  <c r="AK57" i="31"/>
  <c r="AJ57" i="31"/>
  <c r="AI57" i="31"/>
  <c r="AH57" i="31"/>
  <c r="AG57" i="31"/>
  <c r="AL56" i="31"/>
  <c r="AK56" i="31"/>
  <c r="AJ56" i="31"/>
  <c r="AI56" i="31"/>
  <c r="AH56" i="31"/>
  <c r="AG56" i="31"/>
  <c r="AL55" i="31"/>
  <c r="AK55" i="31"/>
  <c r="AJ55" i="31"/>
  <c r="AI55" i="31"/>
  <c r="AH55" i="31"/>
  <c r="AG55" i="31"/>
  <c r="AL52" i="31"/>
  <c r="AK52" i="31"/>
  <c r="AJ52" i="31"/>
  <c r="AI52" i="31"/>
  <c r="AH52" i="31"/>
  <c r="AG52" i="31"/>
  <c r="AL51" i="31"/>
  <c r="AK51" i="31"/>
  <c r="AJ51" i="31"/>
  <c r="AI51" i="31"/>
  <c r="AH51" i="31"/>
  <c r="AG51" i="31"/>
  <c r="AL50" i="31"/>
  <c r="AK50" i="31"/>
  <c r="AJ50" i="31"/>
  <c r="AI50" i="31"/>
  <c r="AH50" i="31"/>
  <c r="AG50" i="31"/>
  <c r="AL49" i="31"/>
  <c r="AK49" i="31"/>
  <c r="AJ49" i="31"/>
  <c r="AI49" i="31"/>
  <c r="AH49" i="31"/>
  <c r="AG49" i="31"/>
  <c r="AL48" i="31"/>
  <c r="AK48" i="31"/>
  <c r="AJ48" i="31"/>
  <c r="AI48" i="31"/>
  <c r="AH48" i="31"/>
  <c r="AG48" i="31"/>
  <c r="AL47" i="31"/>
  <c r="AK47" i="31"/>
  <c r="AJ47" i="31"/>
  <c r="AI47" i="31"/>
  <c r="AH47" i="31"/>
  <c r="AG47" i="31"/>
  <c r="AL46" i="31"/>
  <c r="AK46" i="31"/>
  <c r="AJ46" i="31"/>
  <c r="AI46" i="31"/>
  <c r="AH46" i="31"/>
  <c r="AG46" i="31"/>
  <c r="AJ45" i="31"/>
  <c r="AI45" i="31"/>
  <c r="AH45" i="31"/>
  <c r="AG45" i="31"/>
  <c r="AL44" i="31"/>
  <c r="AK44" i="31"/>
  <c r="AJ44" i="31"/>
  <c r="AI44" i="31"/>
  <c r="AH44" i="31"/>
  <c r="AG44" i="31"/>
  <c r="AL43" i="31"/>
  <c r="AK43" i="31"/>
  <c r="AJ43" i="31"/>
  <c r="AI43" i="31"/>
  <c r="AH43" i="31"/>
  <c r="AG43" i="31"/>
  <c r="AL42" i="31"/>
  <c r="AK42" i="31"/>
  <c r="AJ42" i="31"/>
  <c r="AI42" i="31"/>
  <c r="AH42" i="31"/>
  <c r="AG42" i="31"/>
  <c r="AL41" i="31"/>
  <c r="AK41" i="31"/>
  <c r="AJ41" i="31"/>
  <c r="AI41" i="31"/>
  <c r="AH41" i="31"/>
  <c r="AG41" i="31"/>
  <c r="AL38" i="31"/>
  <c r="AK38" i="31"/>
  <c r="AJ38" i="31"/>
  <c r="AI38" i="31"/>
  <c r="AH38" i="31"/>
  <c r="AG38" i="31"/>
  <c r="AL37" i="31"/>
  <c r="AK37" i="31"/>
  <c r="AJ37" i="31"/>
  <c r="AI37" i="31"/>
  <c r="AH37" i="31"/>
  <c r="AG37" i="31"/>
  <c r="AL36" i="31"/>
  <c r="AK36" i="31"/>
  <c r="AJ36" i="31"/>
  <c r="AI36" i="31"/>
  <c r="AH36" i="31"/>
  <c r="AG36" i="31"/>
  <c r="AL35" i="31"/>
  <c r="AK35" i="31"/>
  <c r="AJ35" i="31"/>
  <c r="AI35" i="31"/>
  <c r="AH35" i="31"/>
  <c r="AG35" i="31"/>
  <c r="AL34" i="31"/>
  <c r="AK34" i="31"/>
  <c r="AJ34" i="31"/>
  <c r="AI34" i="31"/>
  <c r="AH34" i="31"/>
  <c r="AG34" i="31"/>
  <c r="AL33" i="31"/>
  <c r="AK33" i="31"/>
  <c r="AJ33" i="31"/>
  <c r="AI33" i="31"/>
  <c r="AH33" i="31"/>
  <c r="AG33" i="31"/>
  <c r="AL32" i="31"/>
  <c r="AK32" i="31"/>
  <c r="AJ32" i="31"/>
  <c r="AI32" i="31"/>
  <c r="AH32" i="31"/>
  <c r="AG32" i="31"/>
  <c r="AK31" i="31"/>
  <c r="AJ31" i="31"/>
  <c r="AI31" i="31"/>
  <c r="AH31" i="31"/>
  <c r="AG31" i="31"/>
  <c r="AL30" i="31"/>
  <c r="AK30" i="31"/>
  <c r="AJ30" i="31"/>
  <c r="AI30" i="31"/>
  <c r="AH30" i="31"/>
  <c r="AG30" i="31"/>
  <c r="AL29" i="31"/>
  <c r="AK29" i="31"/>
  <c r="AJ29" i="31"/>
  <c r="AI29" i="31"/>
  <c r="AH29" i="31"/>
  <c r="AG29" i="31"/>
  <c r="AL28" i="31"/>
  <c r="AK28" i="31"/>
  <c r="AJ28" i="31"/>
  <c r="AI28" i="31"/>
  <c r="AH28" i="31"/>
  <c r="AG28" i="31"/>
  <c r="AL27" i="31"/>
  <c r="AK27" i="31"/>
  <c r="AJ27" i="31"/>
  <c r="AI27" i="31"/>
  <c r="AH27" i="31"/>
  <c r="AG27" i="31"/>
  <c r="AF45" i="31"/>
  <c r="AE45" i="31"/>
  <c r="AF97" i="31"/>
  <c r="AE97" i="31"/>
  <c r="AD97" i="31"/>
  <c r="AC97" i="31"/>
  <c r="AB97" i="31"/>
  <c r="AA97" i="31"/>
  <c r="AF94" i="31"/>
  <c r="AE94" i="31"/>
  <c r="AD94" i="31"/>
  <c r="AC94" i="31"/>
  <c r="AB94" i="31"/>
  <c r="AA94" i="31"/>
  <c r="AF93" i="31"/>
  <c r="AE93" i="31"/>
  <c r="AD93" i="31"/>
  <c r="AC93" i="31"/>
  <c r="AB93" i="31"/>
  <c r="AA93" i="31"/>
  <c r="AF92" i="31"/>
  <c r="AE92" i="31"/>
  <c r="AD92" i="31"/>
  <c r="AC92" i="31"/>
  <c r="AB92" i="31"/>
  <c r="AA92" i="31"/>
  <c r="AF91" i="31"/>
  <c r="AE91" i="31"/>
  <c r="AD91" i="31"/>
  <c r="AC91" i="31"/>
  <c r="AB91" i="31"/>
  <c r="AA91" i="31"/>
  <c r="AF90" i="31"/>
  <c r="AE90" i="31"/>
  <c r="AD90" i="31"/>
  <c r="AC90" i="31"/>
  <c r="AB90" i="31"/>
  <c r="AA90" i="31"/>
  <c r="AF89" i="31"/>
  <c r="AE89" i="31"/>
  <c r="AD89" i="31"/>
  <c r="AC89" i="31"/>
  <c r="AB89" i="31"/>
  <c r="AA89" i="31"/>
  <c r="AF88" i="31"/>
  <c r="AE88" i="31"/>
  <c r="AD88" i="31"/>
  <c r="AC88" i="31"/>
  <c r="AB88" i="31"/>
  <c r="AA88" i="31"/>
  <c r="AF87" i="31"/>
  <c r="AE87" i="31"/>
  <c r="AD87" i="31"/>
  <c r="AC87" i="31"/>
  <c r="AB87" i="31"/>
  <c r="AA87" i="31"/>
  <c r="AF86" i="31"/>
  <c r="AE86" i="31"/>
  <c r="AD86" i="31"/>
  <c r="AC86" i="31"/>
  <c r="AB86" i="31"/>
  <c r="AA86" i="31"/>
  <c r="AF85" i="31"/>
  <c r="AE85" i="31"/>
  <c r="AD85" i="31"/>
  <c r="AC85" i="31"/>
  <c r="AB85" i="31"/>
  <c r="AA85" i="31"/>
  <c r="AF84" i="31"/>
  <c r="AE84" i="31"/>
  <c r="AD84" i="31"/>
  <c r="AC84" i="31"/>
  <c r="AB84" i="31"/>
  <c r="AA84" i="31"/>
  <c r="AF83" i="31"/>
  <c r="AE83" i="31"/>
  <c r="AD83" i="31"/>
  <c r="AC83" i="31"/>
  <c r="AB83" i="31"/>
  <c r="AA83" i="31"/>
  <c r="AF80" i="31"/>
  <c r="AE80" i="31"/>
  <c r="AD80" i="31"/>
  <c r="AC80" i="31"/>
  <c r="AB80" i="31"/>
  <c r="AA80" i="31"/>
  <c r="AF79" i="31"/>
  <c r="AE79" i="31"/>
  <c r="AD79" i="31"/>
  <c r="AC79" i="31"/>
  <c r="AB79" i="31"/>
  <c r="AA79" i="31"/>
  <c r="AF78" i="31"/>
  <c r="AE78" i="31"/>
  <c r="AD78" i="31"/>
  <c r="AC78" i="31"/>
  <c r="AB78" i="31"/>
  <c r="AA78" i="31"/>
  <c r="AF77" i="31"/>
  <c r="AE77" i="31"/>
  <c r="AD77" i="31"/>
  <c r="AC77" i="31"/>
  <c r="AB77" i="31"/>
  <c r="AA77" i="31"/>
  <c r="AF76" i="31"/>
  <c r="AE76" i="31"/>
  <c r="AD76" i="31"/>
  <c r="AC76" i="31"/>
  <c r="AB76" i="31"/>
  <c r="AA76" i="31"/>
  <c r="AF75" i="31"/>
  <c r="AE75" i="31"/>
  <c r="AD75" i="31"/>
  <c r="AC75" i="31"/>
  <c r="AB75" i="31"/>
  <c r="AA75" i="31"/>
  <c r="AF74" i="31"/>
  <c r="AE74" i="31"/>
  <c r="AD74" i="31"/>
  <c r="AC74" i="31"/>
  <c r="AB74" i="31"/>
  <c r="AA74" i="31"/>
  <c r="AF73" i="31"/>
  <c r="AE73" i="31"/>
  <c r="AD73" i="31"/>
  <c r="AC73" i="31"/>
  <c r="AB73" i="31"/>
  <c r="AA73" i="31"/>
  <c r="AF72" i="31"/>
  <c r="AE72" i="31"/>
  <c r="AD72" i="31"/>
  <c r="AC72" i="31"/>
  <c r="AB72" i="31"/>
  <c r="AA72" i="31"/>
  <c r="AF71" i="31"/>
  <c r="AE71" i="31"/>
  <c r="AD71" i="31"/>
  <c r="AC71" i="31"/>
  <c r="AB71" i="31"/>
  <c r="AA71" i="31"/>
  <c r="AF70" i="31"/>
  <c r="AE70" i="31"/>
  <c r="AD70" i="31"/>
  <c r="AC70" i="31"/>
  <c r="AB70" i="31"/>
  <c r="AA70" i="31"/>
  <c r="AF69" i="31"/>
  <c r="AE69" i="31"/>
  <c r="AD69" i="31"/>
  <c r="AC69" i="31"/>
  <c r="AB69" i="31"/>
  <c r="AA69" i="31"/>
  <c r="AF66" i="31"/>
  <c r="AE66" i="31"/>
  <c r="AD66" i="31"/>
  <c r="AC66" i="31"/>
  <c r="AB66" i="31"/>
  <c r="AA66" i="31"/>
  <c r="AF65" i="31"/>
  <c r="AE65" i="31"/>
  <c r="AD65" i="31"/>
  <c r="AC65" i="31"/>
  <c r="AB65" i="31"/>
  <c r="AA65" i="31"/>
  <c r="AF64" i="31"/>
  <c r="AE64" i="31"/>
  <c r="AD64" i="31"/>
  <c r="AC64" i="31"/>
  <c r="AB64" i="31"/>
  <c r="AA64" i="31"/>
  <c r="AF63" i="31"/>
  <c r="AE63" i="31"/>
  <c r="AD63" i="31"/>
  <c r="AC63" i="31"/>
  <c r="AB63" i="31"/>
  <c r="AA63" i="31"/>
  <c r="AF62" i="31"/>
  <c r="AE62" i="31"/>
  <c r="AD62" i="31"/>
  <c r="AC62" i="31"/>
  <c r="AB62" i="31"/>
  <c r="AA62" i="31"/>
  <c r="AF61" i="31"/>
  <c r="AE61" i="31"/>
  <c r="AD61" i="31"/>
  <c r="AC61" i="31"/>
  <c r="AB61" i="31"/>
  <c r="AA61" i="31"/>
  <c r="AF60" i="31"/>
  <c r="AE60" i="31"/>
  <c r="AD60" i="31"/>
  <c r="AC60" i="31"/>
  <c r="AB60" i="31"/>
  <c r="AA60" i="31"/>
  <c r="AF59" i="31"/>
  <c r="AE59" i="31"/>
  <c r="AD59" i="31"/>
  <c r="AC59" i="31"/>
  <c r="AB59" i="31"/>
  <c r="AA59" i="31"/>
  <c r="AF58" i="31"/>
  <c r="AE58" i="31"/>
  <c r="AD58" i="31"/>
  <c r="AC58" i="31"/>
  <c r="AB58" i="31"/>
  <c r="AA58" i="31"/>
  <c r="AF57" i="31"/>
  <c r="AE57" i="31"/>
  <c r="AD57" i="31"/>
  <c r="AC57" i="31"/>
  <c r="AB57" i="31"/>
  <c r="AA57" i="31"/>
  <c r="AF56" i="31"/>
  <c r="AE56" i="31"/>
  <c r="AD56" i="31"/>
  <c r="AC56" i="31"/>
  <c r="AB56" i="31"/>
  <c r="AA56" i="31"/>
  <c r="AF55" i="31"/>
  <c r="AE55" i="31"/>
  <c r="AD55" i="31"/>
  <c r="AC55" i="31"/>
  <c r="AB55" i="31"/>
  <c r="AA55" i="31"/>
  <c r="AF52" i="31"/>
  <c r="AE52" i="31"/>
  <c r="AD52" i="31"/>
  <c r="AC52" i="31"/>
  <c r="AB52" i="31"/>
  <c r="AA52" i="31"/>
  <c r="AF51" i="31"/>
  <c r="AE51" i="31"/>
  <c r="AD51" i="31"/>
  <c r="AC51" i="31"/>
  <c r="AB51" i="31"/>
  <c r="AA51" i="31"/>
  <c r="AF50" i="31"/>
  <c r="AE50" i="31"/>
  <c r="AD50" i="31"/>
  <c r="AC50" i="31"/>
  <c r="AB50" i="31"/>
  <c r="AA50" i="31"/>
  <c r="AF49" i="31"/>
  <c r="AE49" i="31"/>
  <c r="AD49" i="31"/>
  <c r="AC49" i="31"/>
  <c r="AB49" i="31"/>
  <c r="AA49" i="31"/>
  <c r="AF48" i="31"/>
  <c r="AE48" i="31"/>
  <c r="AD48" i="31"/>
  <c r="AC48" i="31"/>
  <c r="AB48" i="31"/>
  <c r="AA48" i="31"/>
  <c r="AF47" i="31"/>
  <c r="AE47" i="31"/>
  <c r="AD47" i="31"/>
  <c r="AC47" i="31"/>
  <c r="AB47" i="31"/>
  <c r="AA47" i="31"/>
  <c r="AF46" i="31"/>
  <c r="AE46" i="31"/>
  <c r="AD46" i="31"/>
  <c r="AC46" i="31"/>
  <c r="AB46" i="31"/>
  <c r="AA46" i="31"/>
  <c r="AD45" i="31"/>
  <c r="AC45" i="31"/>
  <c r="AB45" i="31"/>
  <c r="AA45" i="31"/>
  <c r="AF44" i="31"/>
  <c r="AE44" i="31"/>
  <c r="AD44" i="31"/>
  <c r="AC44" i="31"/>
  <c r="AB44" i="31"/>
  <c r="AA44" i="31"/>
  <c r="AF43" i="31"/>
  <c r="AE43" i="31"/>
  <c r="AD43" i="31"/>
  <c r="AC43" i="31"/>
  <c r="AB43" i="31"/>
  <c r="AA43" i="31"/>
  <c r="AF42" i="31"/>
  <c r="AE42" i="31"/>
  <c r="AD42" i="31"/>
  <c r="AC42" i="31"/>
  <c r="AB42" i="31"/>
  <c r="AA42" i="31"/>
  <c r="AF41" i="31"/>
  <c r="AE41" i="31"/>
  <c r="AD41" i="31"/>
  <c r="AC41" i="31"/>
  <c r="AB41" i="31"/>
  <c r="AA41" i="31"/>
  <c r="AF38" i="31"/>
  <c r="AE38" i="31"/>
  <c r="AD38" i="31"/>
  <c r="AC38" i="31"/>
  <c r="AB38" i="31"/>
  <c r="AA38" i="31"/>
  <c r="AF37" i="31"/>
  <c r="AE37" i="31"/>
  <c r="AD37" i="31"/>
  <c r="AC37" i="31"/>
  <c r="AB37" i="31"/>
  <c r="AA37" i="31"/>
  <c r="AF36" i="31"/>
  <c r="AE36" i="31"/>
  <c r="AD36" i="31"/>
  <c r="AC36" i="31"/>
  <c r="AB36" i="31"/>
  <c r="AA36" i="31"/>
  <c r="AF35" i="31"/>
  <c r="AE35" i="31"/>
  <c r="AD35" i="31"/>
  <c r="AC35" i="31"/>
  <c r="AB35" i="31"/>
  <c r="AA35" i="31"/>
  <c r="AF34" i="31"/>
  <c r="AE34" i="31"/>
  <c r="AD34" i="31"/>
  <c r="AC34" i="31"/>
  <c r="AB34" i="31"/>
  <c r="AA34" i="31"/>
  <c r="AF33" i="31"/>
  <c r="AE33" i="31"/>
  <c r="AD33" i="31"/>
  <c r="AC33" i="31"/>
  <c r="AB33" i="31"/>
  <c r="AA33" i="31"/>
  <c r="AF32" i="31"/>
  <c r="AE32" i="31"/>
  <c r="AD32" i="31"/>
  <c r="AC32" i="31"/>
  <c r="AB32" i="31"/>
  <c r="AA32" i="31"/>
  <c r="AF31" i="31"/>
  <c r="AE31" i="31"/>
  <c r="AD31" i="31"/>
  <c r="AC31" i="31"/>
  <c r="AB31" i="31"/>
  <c r="AA31" i="31"/>
  <c r="AF30" i="31"/>
  <c r="AE30" i="31"/>
  <c r="AD30" i="31"/>
  <c r="AC30" i="31"/>
  <c r="AB30" i="31"/>
  <c r="AA30" i="31"/>
  <c r="AF29" i="31"/>
  <c r="AE29" i="31"/>
  <c r="AD29" i="31"/>
  <c r="AC29" i="31"/>
  <c r="AB29" i="31"/>
  <c r="AA29" i="31"/>
  <c r="AF28" i="31"/>
  <c r="AE28" i="31"/>
  <c r="AD28" i="31"/>
  <c r="AC28" i="31"/>
  <c r="AB28" i="31"/>
  <c r="AA28" i="31"/>
  <c r="AF27" i="31"/>
  <c r="AE27" i="31"/>
  <c r="AD27" i="31"/>
  <c r="AC27" i="31"/>
  <c r="AB27" i="31"/>
  <c r="AA27" i="31" l="1"/>
  <c r="R95" i="28" l="1"/>
  <c r="Q95" i="28"/>
  <c r="P95" i="28"/>
  <c r="O95" i="28"/>
  <c r="N95" i="28"/>
  <c r="M95" i="28"/>
  <c r="L95" i="28"/>
  <c r="K95" i="28"/>
  <c r="H95" i="28"/>
  <c r="C95" i="28"/>
  <c r="I94" i="18"/>
  <c r="K94" i="18"/>
  <c r="J94" i="18"/>
  <c r="Q92" i="28" l="1"/>
  <c r="R92" i="28"/>
  <c r="L92" i="28"/>
  <c r="M92" i="28"/>
  <c r="N92" i="28"/>
  <c r="O92" i="28"/>
  <c r="H92" i="28"/>
  <c r="C92" i="28"/>
  <c r="I91" i="18"/>
  <c r="J91" i="18"/>
  <c r="K91" i="18"/>
  <c r="L91" i="28"/>
  <c r="M91" i="28"/>
  <c r="N91" i="28"/>
  <c r="O91" i="28"/>
  <c r="Q91" i="28"/>
  <c r="R91" i="28"/>
  <c r="H91" i="28"/>
  <c r="C91" i="28"/>
  <c r="I90" i="18"/>
  <c r="J90" i="18"/>
  <c r="K90" i="18"/>
  <c r="L90" i="28"/>
  <c r="M90" i="28"/>
  <c r="N90" i="28"/>
  <c r="O90" i="28"/>
  <c r="Q90" i="28"/>
  <c r="R90" i="28"/>
  <c r="H90" i="28"/>
  <c r="C90" i="28"/>
  <c r="I89" i="18"/>
  <c r="J89" i="18"/>
  <c r="K89" i="18"/>
  <c r="L89" i="28"/>
  <c r="M89" i="28"/>
  <c r="N89" i="28"/>
  <c r="O89" i="28"/>
  <c r="Q89" i="28"/>
  <c r="R89" i="28"/>
  <c r="H89" i="28"/>
  <c r="C89" i="28"/>
  <c r="I88" i="18"/>
  <c r="J88" i="18"/>
  <c r="K88" i="18"/>
  <c r="L88" i="28"/>
  <c r="M88" i="28"/>
  <c r="N88" i="28"/>
  <c r="O88" i="28"/>
  <c r="Q88" i="28"/>
  <c r="R88" i="28"/>
  <c r="H88" i="28"/>
  <c r="C88" i="28"/>
  <c r="I87" i="18"/>
  <c r="J87" i="18"/>
  <c r="K87" i="18"/>
  <c r="L87" i="28"/>
  <c r="M87" i="28"/>
  <c r="N87" i="28"/>
  <c r="O87" i="28"/>
  <c r="Q87" i="28"/>
  <c r="R87" i="28"/>
  <c r="H87" i="28"/>
  <c r="C87" i="28"/>
  <c r="I86" i="18"/>
  <c r="J86" i="18"/>
  <c r="K86" i="18"/>
  <c r="L86" i="28"/>
  <c r="M86" i="28"/>
  <c r="N86" i="28"/>
  <c r="O86" i="28"/>
  <c r="Q86" i="28"/>
  <c r="R86" i="28"/>
  <c r="H86" i="28"/>
  <c r="C86" i="28"/>
  <c r="I85" i="18"/>
  <c r="J85" i="18"/>
  <c r="K85" i="18"/>
  <c r="L85" i="28"/>
  <c r="M85" i="28"/>
  <c r="N85" i="28"/>
  <c r="O85" i="28"/>
  <c r="Q85" i="28"/>
  <c r="R85" i="28"/>
  <c r="H85" i="28"/>
  <c r="C85" i="28"/>
  <c r="I84" i="18"/>
  <c r="J84" i="18"/>
  <c r="K84" i="18"/>
  <c r="K92" i="28" l="1"/>
  <c r="Q84" i="28"/>
  <c r="R84" i="28"/>
  <c r="L84" i="28"/>
  <c r="M84" i="28"/>
  <c r="N84" i="28"/>
  <c r="O84" i="28"/>
  <c r="H84" i="28"/>
  <c r="C84" i="28"/>
  <c r="I83" i="18"/>
  <c r="J83" i="18"/>
  <c r="K83" i="18"/>
  <c r="Q83" i="28"/>
  <c r="R83" i="28"/>
  <c r="L83" i="28"/>
  <c r="M83" i="28"/>
  <c r="N83" i="28"/>
  <c r="O83" i="28"/>
  <c r="H83" i="28"/>
  <c r="C83" i="28"/>
  <c r="I82" i="18"/>
  <c r="J82" i="18"/>
  <c r="K82" i="18"/>
  <c r="L82" i="28"/>
  <c r="M82" i="28"/>
  <c r="N82" i="28"/>
  <c r="O82" i="28"/>
  <c r="Q82" i="28"/>
  <c r="R82" i="28"/>
  <c r="H82" i="28"/>
  <c r="C82" i="28"/>
  <c r="I81" i="18"/>
  <c r="J81" i="18"/>
  <c r="K81" i="18"/>
  <c r="H67" i="28"/>
  <c r="P67" i="28" s="1"/>
  <c r="H68" i="28"/>
  <c r="H69" i="28"/>
  <c r="H70" i="28"/>
  <c r="H71" i="28"/>
  <c r="P85" i="28" s="1"/>
  <c r="H72" i="28"/>
  <c r="H73" i="28"/>
  <c r="P87" i="28" s="1"/>
  <c r="H74" i="28"/>
  <c r="P88" i="28" s="1"/>
  <c r="H75" i="28"/>
  <c r="H76" i="28"/>
  <c r="H77" i="28"/>
  <c r="P91" i="28" s="1"/>
  <c r="H78" i="28"/>
  <c r="P92" i="28" s="1"/>
  <c r="R81" i="28"/>
  <c r="Q81" i="28"/>
  <c r="O81" i="28"/>
  <c r="N81" i="28"/>
  <c r="M81" i="28"/>
  <c r="L81" i="28"/>
  <c r="H81" i="28"/>
  <c r="P81" i="28" s="1"/>
  <c r="C81" i="28"/>
  <c r="K80" i="18"/>
  <c r="J80" i="18"/>
  <c r="I80" i="18"/>
  <c r="L78" i="28"/>
  <c r="M78" i="28"/>
  <c r="N78" i="28"/>
  <c r="O78" i="28"/>
  <c r="Q78" i="28"/>
  <c r="R78" i="28"/>
  <c r="C78" i="28"/>
  <c r="I77" i="18"/>
  <c r="J77" i="18"/>
  <c r="K77" i="18"/>
  <c r="L77" i="28"/>
  <c r="M77" i="28"/>
  <c r="N77" i="28"/>
  <c r="O77" i="28"/>
  <c r="Q77" i="28"/>
  <c r="R77" i="28"/>
  <c r="C77" i="28"/>
  <c r="K91" i="28" s="1"/>
  <c r="I76" i="18"/>
  <c r="J76" i="18"/>
  <c r="K76" i="18"/>
  <c r="C76" i="28"/>
  <c r="L76" i="28"/>
  <c r="M76" i="28"/>
  <c r="N76" i="28"/>
  <c r="O76" i="28"/>
  <c r="Q76" i="28"/>
  <c r="R76" i="28"/>
  <c r="I75" i="18"/>
  <c r="J75" i="18"/>
  <c r="K75" i="18"/>
  <c r="L75" i="28"/>
  <c r="M75" i="28"/>
  <c r="N75" i="28"/>
  <c r="O75" i="28"/>
  <c r="Q75" i="28"/>
  <c r="R75" i="28"/>
  <c r="C75" i="28"/>
  <c r="I74" i="18"/>
  <c r="J74" i="18"/>
  <c r="K74" i="18"/>
  <c r="C74" i="28"/>
  <c r="L74" i="28"/>
  <c r="M74" i="28"/>
  <c r="N74" i="28"/>
  <c r="O74" i="28"/>
  <c r="Q74" i="28"/>
  <c r="R74" i="28"/>
  <c r="I73" i="18"/>
  <c r="J73" i="18"/>
  <c r="K73" i="18"/>
  <c r="L73" i="28"/>
  <c r="M73" i="28"/>
  <c r="N73" i="28"/>
  <c r="O73" i="28"/>
  <c r="Q73" i="28"/>
  <c r="R73" i="28"/>
  <c r="C73" i="28"/>
  <c r="I72" i="18"/>
  <c r="J72" i="18"/>
  <c r="K72" i="18"/>
  <c r="Q72" i="28"/>
  <c r="R72" i="28"/>
  <c r="L72" i="28"/>
  <c r="M72" i="28"/>
  <c r="N72" i="28"/>
  <c r="O72" i="28"/>
  <c r="C72" i="28"/>
  <c r="I71" i="18"/>
  <c r="J71" i="18"/>
  <c r="K71" i="18"/>
  <c r="Q71" i="28"/>
  <c r="R71" i="28"/>
  <c r="L71" i="28"/>
  <c r="M71" i="28"/>
  <c r="N71" i="28"/>
  <c r="O71" i="28"/>
  <c r="C71" i="28"/>
  <c r="K85" i="28" s="1"/>
  <c r="I70" i="18"/>
  <c r="J70" i="18"/>
  <c r="K70" i="18"/>
  <c r="L70" i="28"/>
  <c r="M70" i="28"/>
  <c r="N70" i="28"/>
  <c r="O70" i="28"/>
  <c r="Q70" i="28"/>
  <c r="R70" i="28"/>
  <c r="C70" i="28"/>
  <c r="I69" i="18"/>
  <c r="J69" i="18"/>
  <c r="K69" i="18"/>
  <c r="L69" i="28"/>
  <c r="M69" i="28"/>
  <c r="N69" i="28"/>
  <c r="O69" i="28"/>
  <c r="Q69" i="28"/>
  <c r="R69" i="28"/>
  <c r="C69" i="28"/>
  <c r="I68" i="18"/>
  <c r="J68" i="18"/>
  <c r="K68" i="18"/>
  <c r="L68" i="28"/>
  <c r="M68" i="28"/>
  <c r="N68" i="28"/>
  <c r="O68" i="28"/>
  <c r="Q68" i="28"/>
  <c r="R68" i="28"/>
  <c r="C68" i="28"/>
  <c r="K82" i="28" s="1"/>
  <c r="I67" i="18"/>
  <c r="J67" i="18"/>
  <c r="K67" i="18"/>
  <c r="R67" i="28"/>
  <c r="Q67" i="28"/>
  <c r="O67" i="28"/>
  <c r="N67" i="28"/>
  <c r="M67" i="28"/>
  <c r="L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I62" i="18"/>
  <c r="J62" i="18"/>
  <c r="K62" i="18"/>
  <c r="H63" i="28"/>
  <c r="P77" i="28" s="1"/>
  <c r="L62" i="28"/>
  <c r="M62" i="28"/>
  <c r="N62" i="28"/>
  <c r="O62" i="28"/>
  <c r="Q62" i="28"/>
  <c r="R62" i="28"/>
  <c r="H62" i="28"/>
  <c r="C62" i="28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/>
  <c r="R55" i="28"/>
  <c r="L55" i="28"/>
  <c r="M55" i="28"/>
  <c r="N55" i="28"/>
  <c r="O55" i="28"/>
  <c r="H55" i="28"/>
  <c r="P69" i="28" s="1"/>
  <c r="C55" i="28"/>
  <c r="I54" i="18"/>
  <c r="J54" i="18"/>
  <c r="K54" i="18"/>
  <c r="L54" i="28"/>
  <c r="M54" i="28"/>
  <c r="N54" i="28"/>
  <c r="O54" i="28"/>
  <c r="Q54" i="28"/>
  <c r="R54" i="28"/>
  <c r="H54" i="28"/>
  <c r="C54" i="28"/>
  <c r="K68" i="28" s="1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8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7" i="27"/>
  <c r="B15" i="27"/>
  <c r="B17" i="24"/>
  <c r="H36" i="28"/>
  <c r="P36" i="28" s="1"/>
  <c r="H35" i="28"/>
  <c r="H34" i="28"/>
  <c r="H33" i="28"/>
  <c r="H32" i="28"/>
  <c r="H31" i="28"/>
  <c r="H30" i="28"/>
  <c r="P44" i="28" s="1"/>
  <c r="H29" i="28"/>
  <c r="H28" i="28"/>
  <c r="H27" i="28"/>
  <c r="H26" i="28"/>
  <c r="H25" i="28"/>
  <c r="C36" i="28"/>
  <c r="K36" i="28" s="1"/>
  <c r="C35" i="28"/>
  <c r="C34" i="28"/>
  <c r="K34" i="28" s="1"/>
  <c r="C33" i="28"/>
  <c r="C32" i="28"/>
  <c r="C31" i="28"/>
  <c r="C30" i="28"/>
  <c r="K30" i="28" s="1"/>
  <c r="C29" i="28"/>
  <c r="C28" i="28"/>
  <c r="K28" i="28" s="1"/>
  <c r="C27" i="28"/>
  <c r="C26" i="28"/>
  <c r="C25" i="28"/>
  <c r="H53" i="28"/>
  <c r="H40" i="28"/>
  <c r="H41" i="28"/>
  <c r="P55" i="28" s="1"/>
  <c r="H42" i="28"/>
  <c r="P42" i="28" s="1"/>
  <c r="H43" i="28"/>
  <c r="P57" i="28" s="1"/>
  <c r="H44" i="28"/>
  <c r="H45" i="28"/>
  <c r="H46" i="28"/>
  <c r="P60" i="28" s="1"/>
  <c r="H47" i="28"/>
  <c r="H48" i="28"/>
  <c r="P62" i="28"/>
  <c r="H49" i="28"/>
  <c r="H50" i="28"/>
  <c r="H39" i="28"/>
  <c r="C53" i="28"/>
  <c r="C40" i="28"/>
  <c r="C41" i="28"/>
  <c r="C42" i="28"/>
  <c r="C43" i="28"/>
  <c r="C44" i="28"/>
  <c r="C45" i="28"/>
  <c r="K59" i="28"/>
  <c r="C46" i="28"/>
  <c r="C47" i="28"/>
  <c r="C48" i="28"/>
  <c r="C49" i="28"/>
  <c r="K63" i="28" s="1"/>
  <c r="C50" i="28"/>
  <c r="C39" i="28"/>
  <c r="K61" i="28"/>
  <c r="B18" i="24"/>
  <c r="B15" i="24"/>
  <c r="K50" i="28" l="1"/>
  <c r="P26" i="28"/>
  <c r="P32" i="28"/>
  <c r="P31" i="28"/>
  <c r="P72" i="28"/>
  <c r="P74" i="28"/>
  <c r="K39" i="28"/>
  <c r="P54" i="28"/>
  <c r="P27" i="28"/>
  <c r="P64" i="28"/>
  <c r="P76" i="28"/>
  <c r="P73" i="28"/>
  <c r="K48" i="28"/>
  <c r="P59" i="28"/>
  <c r="P68" i="28"/>
  <c r="P78" i="28"/>
  <c r="K67" i="28"/>
  <c r="K70" i="28"/>
  <c r="K73" i="28"/>
  <c r="K74" i="28"/>
  <c r="P63" i="28"/>
  <c r="K29" i="28"/>
  <c r="K76" i="28"/>
  <c r="K90" i="28"/>
  <c r="P83" i="28"/>
  <c r="P48" i="28"/>
  <c r="K46" i="28"/>
  <c r="K41" i="28"/>
  <c r="P53" i="28"/>
  <c r="K35" i="28"/>
  <c r="P33" i="28"/>
  <c r="K54" i="28"/>
  <c r="K27" i="28"/>
  <c r="K56" i="28"/>
  <c r="P41" i="28"/>
  <c r="P61" i="28"/>
  <c r="P25" i="28"/>
  <c r="P30" i="28"/>
  <c r="P35" i="28"/>
  <c r="P90" i="28"/>
  <c r="K88" i="28"/>
  <c r="P47" i="28"/>
  <c r="P40" i="28"/>
  <c r="P39" i="28"/>
  <c r="P58" i="28"/>
  <c r="K33" i="28"/>
  <c r="K60" i="28"/>
  <c r="K72" i="28"/>
  <c r="K53" i="28"/>
  <c r="K55" i="28"/>
  <c r="K58" i="28"/>
  <c r="K25" i="28"/>
  <c r="P45" i="28"/>
  <c r="P34" i="28"/>
  <c r="P28" i="28"/>
  <c r="K69" i="28"/>
  <c r="K62" i="28"/>
  <c r="K77" i="28"/>
  <c r="P75" i="28"/>
  <c r="P89" i="28"/>
  <c r="K83" i="28"/>
  <c r="P84" i="28"/>
  <c r="P86" i="28"/>
  <c r="K84" i="28"/>
  <c r="P50" i="28"/>
  <c r="K57" i="28"/>
  <c r="K26" i="28"/>
  <c r="K31" i="28"/>
  <c r="K71" i="28"/>
  <c r="K75" i="28"/>
  <c r="K89" i="28"/>
  <c r="P82" i="28"/>
  <c r="K86" i="28"/>
  <c r="P71" i="28"/>
  <c r="K40" i="28"/>
  <c r="K47" i="28"/>
  <c r="K32" i="28"/>
  <c r="P29" i="28"/>
  <c r="K87" i="28"/>
  <c r="P70" i="28"/>
  <c r="K81" i="28"/>
  <c r="K45" i="28"/>
  <c r="K44" i="28"/>
  <c r="P49" i="28"/>
  <c r="K64" i="28"/>
  <c r="K78" i="28"/>
  <c r="K49" i="28"/>
  <c r="P43" i="28"/>
  <c r="P56" i="28"/>
  <c r="K42" i="28"/>
  <c r="P46" i="28"/>
  <c r="K43" i="28"/>
</calcChain>
</file>

<file path=xl/sharedStrings.xml><?xml version="1.0" encoding="utf-8"?>
<sst xmlns="http://schemas.openxmlformats.org/spreadsheetml/2006/main" count="959" uniqueCount="103">
  <si>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</si>
  <si>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</si>
  <si>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</si>
  <si>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</si>
  <si>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</si>
  <si>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</si>
  <si>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</si>
  <si>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</si>
  <si>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</si>
  <si>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</si>
  <si>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</si>
  <si>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</si>
  <si>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</si>
  <si>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</si>
  <si>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</si>
  <si>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</si>
  <si>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</si>
  <si>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</si>
  <si>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</si>
  <si>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</si>
  <si>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</si>
  <si>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</si>
  <si>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</si>
  <si>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</si>
  <si>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</si>
  <si>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</si>
  <si>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</si>
  <si>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</si>
  <si>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</si>
  <si>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</si>
  <si>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</si>
  <si>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</si>
  <si>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</si>
  <si>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</si>
  <si>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</si>
  <si>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</si>
  <si>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</si>
  <si>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</si>
  <si>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</si>
  <si>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</si>
  <si>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</si>
  <si>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</si>
  <si>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</si>
  <si>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</si>
  <si>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</si>
  <si>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</si>
  <si>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</si>
  <si>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</si>
  <si>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</si>
  <si>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</si>
  <si>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</si>
  <si>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</si>
  <si>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</si>
  <si>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</si>
  <si>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</si>
  <si>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</si>
  <si>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</si>
  <si>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</si>
  <si>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</si>
  <si>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</si>
  <si>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</si>
  <si>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</si>
  <si>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</si>
  <si>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</si>
  <si>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</si>
  <si>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</si>
  <si>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</si>
  <si>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</si>
  <si>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</si>
  <si>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</si>
  <si>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</si>
  <si>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</si>
  <si>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t>Y-Y change</t>
  </si>
  <si>
    <t>Estatísticas rápidas do transporte aéreo - janeiro 2025</t>
  </si>
  <si>
    <t>Air Transport Flash Statistics – January 2025</t>
  </si>
  <si>
    <r>
      <t xml:space="preserve">2025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</si>
  <si>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2025 </t>
    </r>
    <r>
      <rPr>
        <b/>
        <sz val="8"/>
        <color theme="1"/>
        <rFont val="Calibri"/>
        <family val="2"/>
        <scheme val="minor"/>
      </rPr>
      <t>Pe</t>
    </r>
  </si>
  <si>
    <r>
      <t xml:space="preserve">2024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</si>
  <si>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2024 </t>
    </r>
    <r>
      <rPr>
        <b/>
        <sz val="8"/>
        <color theme="1"/>
        <rFont val="Calibri"/>
        <family val="2"/>
        <scheme val="minor"/>
      </rPr>
      <t>Po</t>
    </r>
  </si>
  <si>
    <r>
      <t xml:space="preserve">Po: resultados provisórios / </t>
    </r>
    <r>
      <rPr>
        <i/>
        <sz val="8"/>
        <rFont val="Calibri"/>
        <family val="2"/>
        <scheme val="minor"/>
      </rPr>
      <t xml:space="preserve">provisional results </t>
    </r>
  </si>
  <si>
    <r>
      <t>Brasil /</t>
    </r>
    <r>
      <rPr>
        <i/>
        <sz val="9"/>
        <rFont val="Calibri"/>
        <family val="2"/>
        <scheme val="minor"/>
      </rPr>
      <t>Brazil</t>
    </r>
  </si>
  <si>
    <r>
      <t xml:space="preserve">Janeiro 2025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</si>
  <si>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2025  </t>
    </r>
    <r>
      <rPr>
        <b/>
        <vertAlign val="subscript"/>
        <sz val="9"/>
        <color theme="0"/>
        <rFont val="Calibri"/>
        <family val="2"/>
        <scheme val="minor"/>
      </rPr>
      <t>(Pe)</t>
    </r>
  </si>
  <si>
    <t>Quadro 04 - Transporte aéreo - Principais países de origem e de destino dos passageiros movimentados nas infraestruturas aeroportuárias nacionais, em voos comerciais - Janeiro 2025</t>
  </si>
  <si>
    <t>Table 04 - Air transport - Main country of origin and destination of flights with passengers at national airports, commercial flights - January 2025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</si>
  <si>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</si>
  <si>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</si>
  <si>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Disembarked passengers</t>
  </si>
  <si>
    <t>Embarked passengers</t>
  </si>
  <si>
    <t>África</t>
  </si>
  <si>
    <t>América</t>
  </si>
  <si>
    <t>…</t>
  </si>
  <si>
    <r>
      <rPr>
        <b/>
        <sz val="8"/>
        <color indexed="8"/>
        <rFont val="Calibri"/>
        <family val="2"/>
        <scheme val="minor"/>
      </rPr>
      <t xml:space="preserve">Nota (*): </t>
    </r>
    <r>
      <rPr>
        <sz val="8"/>
        <color indexed="8"/>
        <rFont val="Calibri"/>
        <family val="2"/>
        <scheme val="minor"/>
      </rPr>
      <t>Tráfego internacional (não inclui voos domésticos)</t>
    </r>
  </si>
  <si>
    <r>
      <rPr>
        <b/>
        <sz val="8"/>
        <color indexed="8"/>
        <rFont val="Calibri"/>
        <family val="2"/>
        <scheme val="minor"/>
      </rPr>
      <t xml:space="preserve">Note (*): </t>
    </r>
    <r>
      <rPr>
        <sz val="8"/>
        <color indexed="8"/>
        <rFont val="Calibri"/>
        <family val="2"/>
        <scheme val="minor"/>
      </rPr>
      <t>International traffic (does not include domestic flights)</t>
    </r>
  </si>
  <si>
    <t>Europa*</t>
  </si>
  <si>
    <t>Total internacional*</t>
  </si>
  <si>
    <t>Ásia e 
Oceânia</t>
  </si>
  <si>
    <t>Continente de origem</t>
  </si>
  <si>
    <t>Continente de destino</t>
  </si>
  <si>
    <t>Continent of origin</t>
  </si>
  <si>
    <t>Destination continent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</si>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</sst>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i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85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8" fillId="2" borderId="5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 wrapText="1"/>
    </xf>
    <xf numFmtId="17" fontId="32" fillId="3" borderId="4" xfId="0" applyNumberFormat="1" applyFont="1" applyFill="1" applyBorder="1" applyAlignment="1">
      <alignment horizontal="center" vertical="center" wrapText="1"/>
    </xf>
    <xf numFmtId="3" fontId="30" fillId="0" borderId="16" xfId="0" quotePrefix="1" applyNumberFormat="1" applyFont="1" applyBorder="1" applyAlignment="1">
      <alignment horizontal="right" vertical="center"/>
    </xf>
    <xf numFmtId="3" fontId="30" fillId="0" borderId="17" xfId="0" quotePrefix="1" applyNumberFormat="1" applyFont="1" applyBorder="1" applyAlignment="1">
      <alignment horizontal="right" vertical="center"/>
    </xf>
    <xf numFmtId="3" fontId="21" fillId="0" borderId="16" xfId="0" quotePrefix="1" applyNumberFormat="1" applyFont="1" applyBorder="1" applyAlignment="1">
      <alignment horizontal="right" vertical="center"/>
    </xf>
    <xf numFmtId="3" fontId="21" fillId="0" borderId="17" xfId="0" quotePrefix="1" applyNumberFormat="1" applyFont="1" applyBorder="1" applyAlignment="1">
      <alignment horizontal="right" vertical="center"/>
    </xf>
    <xf numFmtId="170" fontId="21" fillId="0" borderId="16" xfId="32" applyNumberFormat="1" applyFont="1" applyFill="1" applyBorder="1" applyAlignment="1">
      <alignment horizontal="right" vertical="center"/>
    </xf>
    <xf numFmtId="170" fontId="21" fillId="0" borderId="17" xfId="32" applyNumberFormat="1" applyFont="1" applyFill="1" applyBorder="1" applyAlignment="1">
      <alignment horizontal="right" vertical="center"/>
    </xf>
    <xf numFmtId="17" fontId="9" fillId="0" borderId="0" xfId="0" applyNumberFormat="1" applyFont="1" applyAlignment="1">
      <alignment horizontal="center" vertical="center"/>
    </xf>
    <xf numFmtId="17" fontId="41" fillId="3" borderId="4" xfId="0" applyNumberFormat="1" applyFont="1" applyFill="1" applyBorder="1" applyAlignment="1">
      <alignment horizontal="center" vertical="center" wrapText="1"/>
    </xf>
    <xf numFmtId="17" fontId="41" fillId="3" borderId="4" xfId="0" applyNumberFormat="1" applyFont="1" applyFill="1" applyBorder="1" applyAlignment="1">
      <alignment horizontal="center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41" fillId="2" borderId="3" xfId="0" applyNumberFormat="1" applyFont="1" applyFill="1" applyBorder="1" applyAlignment="1">
      <alignment horizontal="center" vertical="center" wrapText="1"/>
    </xf>
    <xf numFmtId="17" fontId="41" fillId="2" borderId="4" xfId="0" applyNumberFormat="1" applyFont="1" applyFill="1" applyBorder="1" applyAlignment="1">
      <alignment horizontal="center" vertical="center" wrapText="1"/>
    </xf>
    <xf numFmtId="17" fontId="41" fillId="2" borderId="4" xfId="0" applyNumberFormat="1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17" fontId="16" fillId="3" borderId="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2" borderId="15" xfId="0" applyNumberFormat="1" applyFont="1" applyFill="1" applyBorder="1" applyAlignment="1">
      <alignment horizontal="center" vertical="center" wrapText="1"/>
    </xf>
    <xf numFmtId="17" fontId="32" fillId="2" borderId="4" xfId="0" applyNumberFormat="1" applyFont="1" applyFill="1" applyBorder="1" applyAlignment="1">
      <alignment horizontal="center" vertical="center" wrapText="1"/>
    </xf>
    <xf numFmtId="49" fontId="18" fillId="2" borderId="5" xfId="0" quotePrefix="1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17" fontId="41" fillId="3" borderId="5" xfId="0" applyNumberFormat="1" applyFont="1" applyFill="1" applyBorder="1" applyAlignment="1">
      <alignment horizontal="center" vertical="center" wrapText="1"/>
    </xf>
    <xf numFmtId="17" fontId="41" fillId="3" borderId="15" xfId="0" applyNumberFormat="1" applyFont="1" applyFill="1" applyBorder="1" applyAlignment="1">
      <alignment horizontal="center" vertical="center" wrapText="1"/>
    </xf>
    <xf numFmtId="17" fontId="41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 wrapText="1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42" fillId="3" borderId="5" xfId="0" applyNumberFormat="1" applyFont="1" applyFill="1" applyBorder="1" applyAlignment="1">
      <alignment horizontal="center" vertical="center" wrapText="1"/>
    </xf>
    <xf numFmtId="17" fontId="42" fillId="3" borderId="15" xfId="0" applyNumberFormat="1" applyFont="1" applyFill="1" applyBorder="1" applyAlignment="1">
      <alignment horizontal="center" vertical="center" wrapText="1"/>
    </xf>
    <xf numFmtId="17" fontId="42" fillId="3" borderId="3" xfId="0" applyNumberFormat="1" applyFont="1" applyFill="1" applyBorder="1" applyAlignment="1">
      <alignment horizontal="center" vertical="center" wrapText="1"/>
    </xf>
    <xf numFmtId="17" fontId="42" fillId="2" borderId="5" xfId="0" applyNumberFormat="1" applyFont="1" applyFill="1" applyBorder="1" applyAlignment="1">
      <alignment horizontal="center" vertical="center" wrapText="1"/>
    </xf>
    <xf numFmtId="17" fontId="42" fillId="2" borderId="15" xfId="0" applyNumberFormat="1" applyFont="1" applyFill="1" applyBorder="1" applyAlignment="1">
      <alignment horizontal="center" vertical="center" wrapText="1"/>
    </xf>
    <xf numFmtId="17" fontId="42" fillId="2" borderId="3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 wrapText="1"/>
    </xf>
    <xf numFmtId="17" fontId="41" fillId="2" borderId="5" xfId="0" applyNumberFormat="1" applyFont="1" applyFill="1" applyBorder="1" applyAlignment="1">
      <alignment horizontal="center" vertical="center" wrapText="1"/>
    </xf>
    <xf numFmtId="17" fontId="41" fillId="2" borderId="15" xfId="0" applyNumberFormat="1" applyFont="1" applyFill="1" applyBorder="1" applyAlignment="1">
      <alignment horizontal="center" vertical="center" wrapText="1"/>
    </xf>
    <xf numFmtId="49" fontId="18" fillId="2" borderId="15" xfId="0" quotePrefix="1" applyNumberFormat="1" applyFont="1" applyFill="1" applyBorder="1" applyAlignment="1">
      <alignment horizontal="center" vertical="center"/>
    </xf>
    <xf numFmtId="17" fontId="32" fillId="2" borderId="5" xfId="0" applyNumberFormat="1" applyFont="1" applyFill="1" applyBorder="1" applyAlignment="1">
      <alignment horizontal="center" vertical="center" wrapText="1"/>
    </xf>
    <xf numFmtId="17" fontId="32" fillId="2" borderId="3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right" vertical="center"/>
    </xf>
    <xf numFmtId="0" fontId="20" fillId="0" borderId="0" xfId="0" applyFont="1" applyBorder="1" applyAlignment="1">
      <alignment horizontal="right" vertical="center" indent="1"/>
    </xf>
    <xf numFmtId="0" fontId="20" fillId="0" borderId="0" xfId="0" applyFont="1" applyBorder="1" applyAlignment="1">
      <alignment horizontal="right" vertical="center"/>
    </xf>
    <xf numFmtId="166" fontId="21" fillId="0" borderId="0" xfId="0" applyNumberFormat="1" applyFont="1" applyBorder="1" applyAlignment="1">
      <alignment horizontal="right" vertical="center"/>
    </xf>
    <xf numFmtId="3" fontId="20" fillId="0" borderId="0" xfId="0" applyNumberFormat="1" applyFont="1" applyBorder="1" applyAlignment="1">
      <alignment horizontal="center" vertical="center"/>
    </xf>
    <xf numFmtId="3" fontId="21" fillId="0" borderId="0" xfId="0" applyNumberFormat="1" applyFont="1" applyBorder="1" applyAlignment="1">
      <alignment horizontal="right" vertical="center"/>
    </xf>
    <xf numFmtId="166" fontId="20" fillId="0" borderId="0" xfId="0" applyNumberFormat="1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166" fontId="23" fillId="0" borderId="0" xfId="0" applyNumberFormat="1" applyFont="1" applyBorder="1" applyAlignment="1">
      <alignment horizontal="center" vertical="center"/>
    </xf>
    <xf numFmtId="166" fontId="26" fillId="0" borderId="0" xfId="0" applyNumberFormat="1" applyFont="1" applyBorder="1" applyAlignment="1">
      <alignment horizontal="center" vertical="center"/>
    </xf>
    <xf numFmtId="166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3" fontId="30" fillId="0" borderId="0" xfId="0" quotePrefix="1" applyNumberFormat="1" applyFont="1" applyBorder="1" applyAlignment="1">
      <alignment horizontal="right" vertical="center"/>
    </xf>
    <xf numFmtId="3" fontId="21" fillId="0" borderId="0" xfId="0" quotePrefix="1" applyNumberFormat="1" applyFont="1" applyBorder="1" applyAlignment="1">
      <alignment horizontal="right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5"/>
  <sheetViews>
    <sheetView showGridLines="0" tabSelected="1" topLeftCell="B1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3">
      <c r="B8" s="55" t="s">
        <v>15</v>
      </c>
    </row>
    <row r="9" spans="1:2" s="7" customFormat="1" ht="5.0999999999999996" customHeight="1" x14ac:dyDescent="0.3">
      <c r="B9"/>
    </row>
    <row r="10" spans="1:2" ht="14.4" x14ac:dyDescent="0.3">
      <c r="B10" s="56" t="s">
        <v>73</v>
      </c>
    </row>
    <row r="11" spans="1:2" ht="12" x14ac:dyDescent="0.25">
      <c r="B11" s="57" t="s">
        <v>4</v>
      </c>
    </row>
    <row r="12" spans="1:2" ht="13.8" x14ac:dyDescent="0.3">
      <c r="B12" s="58" t="s">
        <v>37</v>
      </c>
    </row>
    <row r="13" spans="1:2" ht="12" x14ac:dyDescent="0.25">
      <c r="B13" s="57" t="s">
        <v>4</v>
      </c>
    </row>
    <row r="14" spans="1:2" s="6" customFormat="1" ht="13.8" x14ac:dyDescent="0.3">
      <c r="B14" s="59"/>
    </row>
    <row r="15" spans="1:2" s="9" customFormat="1" ht="14.4" x14ac:dyDescent="0.3">
      <c r="B15" s="68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68" t="str">
        <f>'02'!B2</f>
        <v>Quadro 02 - Transporte aéreo - Passageiros desembarcados e passageiros embarcados, por continente, nas infraestruturas aeroportuárias nacionais, em voos comerciais - mensal</v>
      </c>
    </row>
    <row r="17" spans="2:2" s="9" customFormat="1" ht="14.4" x14ac:dyDescent="0.3">
      <c r="B17" s="68" t="str">
        <f>'03'!B2</f>
        <v>Quadro 03 - Transporte aéreo - Passageiros e de carga e correio movimentados nas infraestruturas aeroportuárias nacionais, em voos comerciais - mensal</v>
      </c>
    </row>
    <row r="18" spans="2:2" s="9" customFormat="1" ht="14.4" x14ac:dyDescent="0.3">
      <c r="B18" s="68" t="str">
        <f>'04'!B2</f>
        <v>Quadro 04 - Transporte aéreo - Principais países de origem e de destino dos passageiros movimentados nas infraestruturas aeroportuárias nacionais, em voos comerciais - Janeiro 2025</v>
      </c>
    </row>
    <row r="19" spans="2:2" s="9" customFormat="1" ht="13.2" x14ac:dyDescent="0.25">
      <c r="B19" s="10"/>
    </row>
    <row r="20" spans="2:2" s="11" customFormat="1" x14ac:dyDescent="0.2">
      <c r="B20" s="66"/>
    </row>
    <row r="21" spans="2:2" s="11" customFormat="1" x14ac:dyDescent="0.2">
      <c r="B21" s="12"/>
    </row>
    <row r="22" spans="2:2" s="11" customFormat="1" x14ac:dyDescent="0.2">
      <c r="B22" s="12"/>
    </row>
    <row r="25" spans="2:2" x14ac:dyDescent="0.2">
      <c r="B25" s="8"/>
    </row>
  </sheetData>
  <hyperlinks>
    <hyperlink ref="B18" location="'03'!A1" display="'03'!A1" xr:uid="{00000000-0004-0000-0000-000000000000}"/>
    <hyperlink ref="B15" location="'01'!A1" display="'01'!A1" xr:uid="{00000000-0004-0000-0000-000001000000}"/>
    <hyperlink ref="B17" location="'02'!A1" display="'02'!A1" xr:uid="{AEAD083A-F1E1-4934-A025-873C93DBFB60}"/>
    <hyperlink ref="B16" location="'02'!A1" display="'02'!A1" xr:uid="{26111BA1-567C-4EC6-96D1-5C0816C761E1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1"/>
  <sheetViews>
    <sheetView showGridLines="0" topLeftCell="B1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2">
      <c r="B8" s="60" t="s">
        <v>35</v>
      </c>
    </row>
    <row r="9" spans="1:2" s="7" customFormat="1" ht="5.0999999999999996" customHeight="1" x14ac:dyDescent="0.3">
      <c r="B9"/>
    </row>
    <row r="10" spans="1:2" ht="14.4" x14ac:dyDescent="0.2">
      <c r="B10" s="61" t="s">
        <v>74</v>
      </c>
    </row>
    <row r="11" spans="1:2" ht="12" x14ac:dyDescent="0.25">
      <c r="B11" s="57" t="s">
        <v>4</v>
      </c>
    </row>
    <row r="12" spans="1:2" ht="13.8" x14ac:dyDescent="0.3">
      <c r="B12" s="58" t="s">
        <v>36</v>
      </c>
    </row>
    <row r="13" spans="1:2" ht="12" x14ac:dyDescent="0.25">
      <c r="B13" s="57" t="s">
        <v>4</v>
      </c>
    </row>
    <row r="14" spans="1:2" s="6" customFormat="1" ht="13.8" x14ac:dyDescent="0.3">
      <c r="B14" s="59"/>
    </row>
    <row r="15" spans="1:2" s="9" customFormat="1" ht="14.4" x14ac:dyDescent="0.3">
      <c r="B15" s="68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68" t="str">
        <f>'02'!B3</f>
        <v>Table 02 - Air transport - Disembarked and embarked passengers by continent, at national airports, commercial flights - monthly</v>
      </c>
    </row>
    <row r="17" spans="2:2" s="9" customFormat="1" ht="14.4" x14ac:dyDescent="0.3">
      <c r="B17" s="68" t="str">
        <f>'03'!B3</f>
        <v>Table 03 - Air transport - Passengers and freight and mail movement at national airports, commercial flights  - monthly</v>
      </c>
    </row>
    <row r="18" spans="2:2" s="9" customFormat="1" ht="14.4" x14ac:dyDescent="0.3">
      <c r="B18" s="68" t="str">
        <f>'04'!B3</f>
        <v>Table 04 - Air transport - Main country of origin and destination of flights with passengers at national airports, commercial flights - January 2025</v>
      </c>
    </row>
    <row r="21" spans="2:2" x14ac:dyDescent="0.2">
      <c r="B21" s="8"/>
    </row>
  </sheetData>
  <hyperlinks>
    <hyperlink ref="B18" location="'03'!A1" display="'03'!A1" xr:uid="{4EF2E6BC-D381-4118-8D70-5612193CABC0}"/>
    <hyperlink ref="B15" location="'01'!A1" display="'01'!A1" xr:uid="{B2844192-B3BA-4FB6-86C6-3BD3196CE97A}"/>
    <hyperlink ref="B17" location="'02'!A1" display="'02'!A1" xr:uid="{AA91399B-915D-46DE-B499-016061E71D39}"/>
    <hyperlink ref="B16" location="'02'!A1" display="'02'!A1" xr:uid="{CF169B8A-AE19-4141-AA2F-53AA209F1B3E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110"/>
  <sheetViews>
    <sheetView showGridLines="0" zoomScaleNormal="100" workbookViewId="0">
      <selection activeCell="G18" sqref="G18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38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19</v>
      </c>
      <c r="L2" s="39"/>
    </row>
    <row r="3" spans="2:12" ht="12" x14ac:dyDescent="0.3">
      <c r="B3" s="48" t="s">
        <v>57</v>
      </c>
    </row>
    <row r="4" spans="2:12" ht="13.65" customHeight="1" thickBot="1" x14ac:dyDescent="0.35"/>
    <row r="5" spans="2:12" ht="14.4" thickBot="1" x14ac:dyDescent="0.35">
      <c r="B5" s="4"/>
      <c r="C5" s="116" t="s">
        <v>18</v>
      </c>
      <c r="D5" s="117"/>
      <c r="E5" s="120" t="s">
        <v>5</v>
      </c>
      <c r="F5" s="120"/>
      <c r="G5" s="120" t="s">
        <v>6</v>
      </c>
      <c r="H5" s="120"/>
      <c r="I5" s="49" t="s">
        <v>18</v>
      </c>
      <c r="J5" s="50" t="s">
        <v>5</v>
      </c>
      <c r="K5" s="50" t="s">
        <v>6</v>
      </c>
      <c r="L5" s="40"/>
    </row>
    <row r="6" spans="2:12" s="2" customFormat="1" ht="12.6" thickBot="1" x14ac:dyDescent="0.35">
      <c r="B6" s="45"/>
      <c r="C6" s="122" t="s">
        <v>40</v>
      </c>
      <c r="D6" s="123"/>
      <c r="E6" s="124" t="s">
        <v>41</v>
      </c>
      <c r="F6" s="124"/>
      <c r="G6" s="124" t="s">
        <v>42</v>
      </c>
      <c r="H6" s="124"/>
      <c r="I6" s="114" t="s">
        <v>40</v>
      </c>
      <c r="J6" s="115" t="s">
        <v>41</v>
      </c>
      <c r="K6" s="115" t="s">
        <v>42</v>
      </c>
      <c r="L6" s="46"/>
    </row>
    <row r="7" spans="2:12" ht="14.4" thickBot="1" x14ac:dyDescent="0.35">
      <c r="B7" s="4"/>
      <c r="C7" s="118" t="s">
        <v>7</v>
      </c>
      <c r="D7" s="119"/>
      <c r="E7" s="121" t="s">
        <v>28</v>
      </c>
      <c r="F7" s="121"/>
      <c r="G7" s="121" t="s">
        <v>14</v>
      </c>
      <c r="H7" s="121"/>
      <c r="I7" s="52" t="s">
        <v>59</v>
      </c>
      <c r="J7" s="52" t="s">
        <v>59</v>
      </c>
      <c r="K7" s="52" t="s">
        <v>59</v>
      </c>
      <c r="L7" s="40"/>
    </row>
    <row r="8" spans="2:12" ht="6.9" customHeight="1" x14ac:dyDescent="0.3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199999999999999" customHeight="1" x14ac:dyDescent="0.3">
      <c r="B10" s="37" t="s">
        <v>8</v>
      </c>
      <c r="C10" s="78">
        <v>15386</v>
      </c>
      <c r="D10" s="79"/>
      <c r="E10" s="34">
        <v>3496.0579999999977</v>
      </c>
      <c r="F10" s="34"/>
      <c r="G10" s="34">
        <v>15489.675000000036</v>
      </c>
      <c r="H10" s="34"/>
      <c r="I10" s="36" t="s">
        <v>39</v>
      </c>
      <c r="J10" s="32" t="s">
        <v>39</v>
      </c>
      <c r="K10" s="32" t="s">
        <v>39</v>
      </c>
      <c r="L10" s="42" t="s">
        <v>43</v>
      </c>
    </row>
    <row r="11" spans="2:12" ht="10.199999999999999" customHeight="1" x14ac:dyDescent="0.3">
      <c r="B11" s="37" t="s">
        <v>20</v>
      </c>
      <c r="C11" s="78">
        <v>14030</v>
      </c>
      <c r="D11" s="79"/>
      <c r="E11" s="34">
        <v>3397.761</v>
      </c>
      <c r="F11" s="79"/>
      <c r="G11" s="34">
        <v>14380.72100000003</v>
      </c>
      <c r="H11" s="14"/>
      <c r="I11" s="36" t="s">
        <v>39</v>
      </c>
      <c r="J11" s="32" t="s">
        <v>39</v>
      </c>
      <c r="K11" s="32" t="s">
        <v>39</v>
      </c>
      <c r="L11" s="42" t="s">
        <v>44</v>
      </c>
    </row>
    <row r="12" spans="2:12" ht="10.199999999999999" customHeight="1" x14ac:dyDescent="0.3">
      <c r="B12" s="37" t="s">
        <v>21</v>
      </c>
      <c r="C12" s="78">
        <v>16377</v>
      </c>
      <c r="D12" s="79"/>
      <c r="E12" s="34">
        <v>4291.2370000000037</v>
      </c>
      <c r="F12" s="34"/>
      <c r="G12" s="34">
        <v>17321.739000000001</v>
      </c>
      <c r="H12" s="34"/>
      <c r="I12" s="36" t="s">
        <v>39</v>
      </c>
      <c r="J12" s="32" t="s">
        <v>39</v>
      </c>
      <c r="K12" s="32" t="s">
        <v>39</v>
      </c>
      <c r="L12" s="42" t="s">
        <v>45</v>
      </c>
    </row>
    <row r="13" spans="2:12" ht="10.199999999999999" customHeight="1" x14ac:dyDescent="0.3">
      <c r="B13" s="37" t="s">
        <v>22</v>
      </c>
      <c r="C13" s="78">
        <v>19769</v>
      </c>
      <c r="D13" s="79"/>
      <c r="E13" s="34">
        <v>5294.3389999999999</v>
      </c>
      <c r="F13" s="34"/>
      <c r="G13" s="34">
        <v>17054.894</v>
      </c>
      <c r="H13" s="34"/>
      <c r="I13" s="36" t="s">
        <v>39</v>
      </c>
      <c r="J13" s="32" t="s">
        <v>39</v>
      </c>
      <c r="K13" s="32" t="s">
        <v>39</v>
      </c>
      <c r="L13" s="42" t="s">
        <v>46</v>
      </c>
    </row>
    <row r="14" spans="2:12" ht="10.199999999999999" customHeight="1" x14ac:dyDescent="0.3">
      <c r="B14" s="37" t="s">
        <v>23</v>
      </c>
      <c r="C14" s="78">
        <v>20865</v>
      </c>
      <c r="D14" s="79"/>
      <c r="E14" s="34">
        <v>5556.4880000000003</v>
      </c>
      <c r="F14" s="34"/>
      <c r="G14" s="34">
        <v>18123.708000000039</v>
      </c>
      <c r="H14" s="34"/>
      <c r="I14" s="36" t="s">
        <v>39</v>
      </c>
      <c r="J14" s="32" t="s">
        <v>39</v>
      </c>
      <c r="K14" s="32" t="s">
        <v>39</v>
      </c>
      <c r="L14" s="42" t="s">
        <v>47</v>
      </c>
    </row>
    <row r="15" spans="2:12" ht="10.199999999999999" customHeight="1" x14ac:dyDescent="0.3">
      <c r="B15" s="37" t="s">
        <v>24</v>
      </c>
      <c r="C15" s="78">
        <v>21456</v>
      </c>
      <c r="D15" s="79"/>
      <c r="E15" s="34">
        <v>5869.3429999999998</v>
      </c>
      <c r="F15" s="34"/>
      <c r="G15" s="34">
        <v>16348.714000000029</v>
      </c>
      <c r="H15" s="34"/>
      <c r="I15" s="36" t="s">
        <v>39</v>
      </c>
      <c r="J15" s="32" t="s">
        <v>39</v>
      </c>
      <c r="K15" s="32" t="s">
        <v>39</v>
      </c>
      <c r="L15" s="42" t="s">
        <v>48</v>
      </c>
    </row>
    <row r="16" spans="2:12" ht="10.199999999999999" customHeight="1" x14ac:dyDescent="0.3">
      <c r="B16" s="37" t="s">
        <v>25</v>
      </c>
      <c r="C16" s="78">
        <v>23332</v>
      </c>
      <c r="D16" s="79"/>
      <c r="E16" s="34">
        <v>6335.5069999999996</v>
      </c>
      <c r="F16" s="34"/>
      <c r="G16" s="34">
        <v>18396.037000000048</v>
      </c>
      <c r="H16" s="34"/>
      <c r="I16" s="36" t="s">
        <v>39</v>
      </c>
      <c r="J16" s="32" t="s">
        <v>39</v>
      </c>
      <c r="K16" s="32" t="s">
        <v>39</v>
      </c>
      <c r="L16" s="42" t="s">
        <v>49</v>
      </c>
    </row>
    <row r="17" spans="2:12" ht="10.199999999999999" customHeight="1" x14ac:dyDescent="0.3">
      <c r="B17" s="37" t="s">
        <v>26</v>
      </c>
      <c r="C17" s="78">
        <v>23209</v>
      </c>
      <c r="D17" s="79"/>
      <c r="E17" s="34">
        <v>6470.174</v>
      </c>
      <c r="F17" s="34"/>
      <c r="G17" s="34">
        <v>16967.182999999997</v>
      </c>
      <c r="H17" s="34"/>
      <c r="I17" s="36" t="s">
        <v>39</v>
      </c>
      <c r="J17" s="32" t="s">
        <v>39</v>
      </c>
      <c r="K17" s="32" t="s">
        <v>39</v>
      </c>
      <c r="L17" s="42" t="s">
        <v>50</v>
      </c>
    </row>
    <row r="18" spans="2:12" ht="10.199999999999999" customHeight="1" x14ac:dyDescent="0.3">
      <c r="B18" s="37" t="s">
        <v>27</v>
      </c>
      <c r="C18" s="78">
        <v>21711</v>
      </c>
      <c r="D18" s="79"/>
      <c r="E18" s="34">
        <v>5971.12</v>
      </c>
      <c r="F18" s="34"/>
      <c r="G18" s="34">
        <v>17698.879000000001</v>
      </c>
      <c r="H18" s="34"/>
      <c r="I18" s="36" t="s">
        <v>39</v>
      </c>
      <c r="J18" s="32" t="s">
        <v>39</v>
      </c>
      <c r="K18" s="32" t="s">
        <v>39</v>
      </c>
      <c r="L18" s="42" t="s">
        <v>51</v>
      </c>
    </row>
    <row r="19" spans="2:12" ht="10.199999999999999" customHeight="1" x14ac:dyDescent="0.3">
      <c r="B19" s="37" t="s">
        <v>30</v>
      </c>
      <c r="C19" s="78">
        <v>20100</v>
      </c>
      <c r="D19" s="79"/>
      <c r="E19" s="34">
        <v>5467.4650000000001</v>
      </c>
      <c r="F19" s="34"/>
      <c r="G19" s="34">
        <v>19771.677999999996</v>
      </c>
      <c r="H19" s="34"/>
      <c r="I19" s="36" t="s">
        <v>39</v>
      </c>
      <c r="J19" s="32" t="s">
        <v>39</v>
      </c>
      <c r="K19" s="32" t="s">
        <v>39</v>
      </c>
      <c r="L19" s="42" t="s">
        <v>52</v>
      </c>
    </row>
    <row r="20" spans="2:12" ht="10.199999999999999" customHeight="1" x14ac:dyDescent="0.3">
      <c r="B20" s="37" t="s">
        <v>33</v>
      </c>
      <c r="C20" s="78">
        <v>15697</v>
      </c>
      <c r="D20" s="79"/>
      <c r="E20" s="34">
        <v>4000.5810000000001</v>
      </c>
      <c r="F20" s="34"/>
      <c r="G20" s="34">
        <v>19556.663000000033</v>
      </c>
      <c r="H20" s="34"/>
      <c r="I20" s="36" t="s">
        <v>39</v>
      </c>
      <c r="J20" s="32" t="s">
        <v>39</v>
      </c>
      <c r="K20" s="32" t="s">
        <v>39</v>
      </c>
      <c r="L20" s="42" t="s">
        <v>53</v>
      </c>
    </row>
    <row r="21" spans="2:12" ht="10.199999999999999" customHeight="1" x14ac:dyDescent="0.3">
      <c r="B21" s="37" t="s">
        <v>34</v>
      </c>
      <c r="C21" s="78">
        <v>15976</v>
      </c>
      <c r="D21" s="79"/>
      <c r="E21" s="34">
        <v>3964.0839999999998</v>
      </c>
      <c r="F21" s="34"/>
      <c r="G21" s="34">
        <v>19533.469000000001</v>
      </c>
      <c r="H21" s="34"/>
      <c r="I21" s="36" t="s">
        <v>39</v>
      </c>
      <c r="J21" s="32" t="s">
        <v>39</v>
      </c>
      <c r="K21" s="32" t="s">
        <v>39</v>
      </c>
      <c r="L21" s="42" t="s">
        <v>54</v>
      </c>
    </row>
    <row r="22" spans="2:12" ht="4.95" customHeight="1" x14ac:dyDescent="0.3">
      <c r="B22" s="13"/>
      <c r="C22" s="78"/>
      <c r="D22" s="79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3">
      <c r="B23" s="28">
        <v>2020</v>
      </c>
      <c r="C23" s="80"/>
      <c r="D23" s="79"/>
      <c r="E23" s="81"/>
      <c r="F23" s="34"/>
      <c r="G23" s="81"/>
      <c r="H23" s="32"/>
      <c r="I23" s="35"/>
      <c r="J23" s="31"/>
      <c r="K23" s="31"/>
      <c r="L23" s="41">
        <v>2020</v>
      </c>
    </row>
    <row r="24" spans="2:12" ht="10.199999999999999" customHeight="1" x14ac:dyDescent="0.3">
      <c r="B24" s="37" t="s">
        <v>8</v>
      </c>
      <c r="C24" s="78">
        <v>15222</v>
      </c>
      <c r="D24" s="79"/>
      <c r="E24" s="34">
        <v>3730.1999999999975</v>
      </c>
      <c r="F24" s="34"/>
      <c r="G24" s="34">
        <v>17249.712000000036</v>
      </c>
      <c r="H24" s="34"/>
      <c r="I24" s="90">
        <f>C24/C10*100-100</f>
        <v>-1.0659040686338273</v>
      </c>
      <c r="J24" s="91">
        <f>E24/E10*100-100</f>
        <v>6.6973145182374054</v>
      </c>
      <c r="K24" s="91">
        <f>G24/G10*100-100</f>
        <v>11.362646408010477</v>
      </c>
      <c r="L24" s="42" t="s">
        <v>43</v>
      </c>
    </row>
    <row r="25" spans="2:12" ht="10.199999999999999" customHeight="1" x14ac:dyDescent="0.3">
      <c r="B25" s="37" t="s">
        <v>20</v>
      </c>
      <c r="C25" s="78">
        <v>14787</v>
      </c>
      <c r="D25" s="79"/>
      <c r="E25" s="34">
        <v>3741.3690000000001</v>
      </c>
      <c r="F25" s="79"/>
      <c r="G25" s="34">
        <v>17471.173999999974</v>
      </c>
      <c r="H25" s="14"/>
      <c r="I25" s="90">
        <f t="shared" ref="I25:I35" si="0">C25/C11*100-100</f>
        <v>5.3955808980755506</v>
      </c>
      <c r="J25" s="91">
        <f t="shared" ref="J25:J35" si="1">E25/E11*100-100</f>
        <v>10.112777208285124</v>
      </c>
      <c r="K25" s="91">
        <f t="shared" ref="K25:K35" si="2">G25/G11*100-100</f>
        <v>21.490250732212488</v>
      </c>
      <c r="L25" s="42" t="s">
        <v>44</v>
      </c>
    </row>
    <row r="26" spans="2:12" ht="10.199999999999999" customHeight="1" x14ac:dyDescent="0.3">
      <c r="B26" s="37" t="s">
        <v>21</v>
      </c>
      <c r="C26" s="78">
        <v>10058</v>
      </c>
      <c r="D26" s="79"/>
      <c r="E26" s="34">
        <v>1994.384</v>
      </c>
      <c r="F26" s="34"/>
      <c r="G26" s="34">
        <v>14445.63000000001</v>
      </c>
      <c r="H26" s="34"/>
      <c r="I26" s="90">
        <f t="shared" si="0"/>
        <v>-38.584600354155221</v>
      </c>
      <c r="J26" s="91">
        <f t="shared" si="1"/>
        <v>-53.524263516557156</v>
      </c>
      <c r="K26" s="91">
        <f t="shared" si="2"/>
        <v>-16.604043046717138</v>
      </c>
      <c r="L26" s="42" t="s">
        <v>45</v>
      </c>
    </row>
    <row r="27" spans="2:12" ht="10.199999999999999" customHeight="1" x14ac:dyDescent="0.3">
      <c r="B27" s="37" t="s">
        <v>22</v>
      </c>
      <c r="C27" s="78">
        <v>1089</v>
      </c>
      <c r="D27" s="79"/>
      <c r="E27" s="34">
        <v>33.694999999999951</v>
      </c>
      <c r="F27" s="34"/>
      <c r="G27" s="34">
        <v>6376.9159999999965</v>
      </c>
      <c r="H27" s="34"/>
      <c r="I27" s="90">
        <f t="shared" si="0"/>
        <v>-94.491375385704885</v>
      </c>
      <c r="J27" s="91">
        <f t="shared" si="1"/>
        <v>-99.363565498922526</v>
      </c>
      <c r="K27" s="91">
        <f t="shared" si="2"/>
        <v>-62.609465646634938</v>
      </c>
      <c r="L27" s="42" t="s">
        <v>46</v>
      </c>
    </row>
    <row r="28" spans="2:12" ht="10.199999999999999" customHeight="1" x14ac:dyDescent="0.3">
      <c r="B28" s="37" t="s">
        <v>23</v>
      </c>
      <c r="C28" s="78">
        <v>1530</v>
      </c>
      <c r="D28" s="79"/>
      <c r="E28" s="34">
        <v>82.096999999999994</v>
      </c>
      <c r="F28" s="34"/>
      <c r="G28" s="34">
        <v>8071.9950000000008</v>
      </c>
      <c r="H28" s="34"/>
      <c r="I28" s="90">
        <f t="shared" si="0"/>
        <v>-92.667145938173974</v>
      </c>
      <c r="J28" s="91">
        <f t="shared" si="1"/>
        <v>-98.522501983267134</v>
      </c>
      <c r="K28" s="91">
        <f t="shared" si="2"/>
        <v>-55.461680358125484</v>
      </c>
      <c r="L28" s="42" t="s">
        <v>47</v>
      </c>
    </row>
    <row r="29" spans="2:12" ht="10.199999999999999" customHeight="1" x14ac:dyDescent="0.3">
      <c r="B29" s="37" t="s">
        <v>24</v>
      </c>
      <c r="C29" s="78">
        <v>2876</v>
      </c>
      <c r="D29" s="79"/>
      <c r="E29" s="34">
        <v>318.20699999999988</v>
      </c>
      <c r="F29" s="34"/>
      <c r="G29" s="34">
        <v>7508.3040000000001</v>
      </c>
      <c r="H29" s="34"/>
      <c r="I29" s="90">
        <f t="shared" si="0"/>
        <v>-86.595824011931398</v>
      </c>
      <c r="J29" s="91">
        <f t="shared" si="1"/>
        <v>-94.578490301214288</v>
      </c>
      <c r="K29" s="91">
        <f t="shared" si="2"/>
        <v>-54.074039095674522</v>
      </c>
      <c r="L29" s="42" t="s">
        <v>48</v>
      </c>
    </row>
    <row r="30" spans="2:12" ht="10.199999999999999" customHeight="1" x14ac:dyDescent="0.3">
      <c r="B30" s="37" t="s">
        <v>25</v>
      </c>
      <c r="C30" s="78">
        <v>8859</v>
      </c>
      <c r="D30" s="79"/>
      <c r="E30" s="34">
        <v>1297.0899999999974</v>
      </c>
      <c r="F30" s="34"/>
      <c r="G30" s="34">
        <v>9597.1089999999967</v>
      </c>
      <c r="H30" s="34"/>
      <c r="I30" s="90">
        <f t="shared" si="0"/>
        <v>-62.030687467855309</v>
      </c>
      <c r="J30" s="91">
        <f t="shared" si="1"/>
        <v>-79.526658245346468</v>
      </c>
      <c r="K30" s="91">
        <f t="shared" si="2"/>
        <v>-47.830562636942005</v>
      </c>
      <c r="L30" s="42" t="s">
        <v>49</v>
      </c>
    </row>
    <row r="31" spans="2:12" ht="10.199999999999999" customHeight="1" x14ac:dyDescent="0.3">
      <c r="B31" s="37" t="s">
        <v>26</v>
      </c>
      <c r="C31" s="78">
        <v>12442</v>
      </c>
      <c r="D31" s="79"/>
      <c r="E31" s="34">
        <v>2206.4380000000001</v>
      </c>
      <c r="F31" s="34"/>
      <c r="G31" s="34">
        <v>10355.43500000001</v>
      </c>
      <c r="H31" s="34"/>
      <c r="I31" s="90">
        <f t="shared" si="0"/>
        <v>-46.391486061441675</v>
      </c>
      <c r="J31" s="91">
        <f t="shared" si="1"/>
        <v>-65.898320508845671</v>
      </c>
      <c r="K31" s="91">
        <f t="shared" si="2"/>
        <v>-38.967859308171469</v>
      </c>
      <c r="L31" s="42" t="s">
        <v>50</v>
      </c>
    </row>
    <row r="32" spans="2:12" ht="10.199999999999999" customHeight="1" x14ac:dyDescent="0.3">
      <c r="B32" s="37" t="s">
        <v>27</v>
      </c>
      <c r="C32" s="78">
        <v>10822</v>
      </c>
      <c r="D32" s="79"/>
      <c r="E32" s="34">
        <v>1852.2260000000001</v>
      </c>
      <c r="F32" s="34"/>
      <c r="G32" s="34">
        <v>12419.356000000018</v>
      </c>
      <c r="H32" s="34"/>
      <c r="I32" s="90">
        <f t="shared" si="0"/>
        <v>-50.15429966376491</v>
      </c>
      <c r="J32" s="91">
        <f t="shared" si="1"/>
        <v>-68.980258309998788</v>
      </c>
      <c r="K32" s="91">
        <f t="shared" si="2"/>
        <v>-29.829702773830945</v>
      </c>
      <c r="L32" s="42" t="s">
        <v>51</v>
      </c>
    </row>
    <row r="33" spans="2:14" ht="10.199999999999999" customHeight="1" x14ac:dyDescent="0.3">
      <c r="B33" s="37" t="s">
        <v>30</v>
      </c>
      <c r="C33" s="78">
        <v>9677</v>
      </c>
      <c r="D33" s="79"/>
      <c r="E33" s="34">
        <v>1418.7659999999953</v>
      </c>
      <c r="F33" s="34"/>
      <c r="G33" s="34">
        <v>14211.332000000015</v>
      </c>
      <c r="H33" s="34"/>
      <c r="I33" s="90">
        <f t="shared" si="0"/>
        <v>-51.855721393034827</v>
      </c>
      <c r="J33" s="91">
        <f t="shared" si="1"/>
        <v>-74.050752954065644</v>
      </c>
      <c r="K33" s="91">
        <f t="shared" si="2"/>
        <v>-28.122782497266968</v>
      </c>
      <c r="L33" s="42" t="s">
        <v>52</v>
      </c>
    </row>
    <row r="34" spans="2:14" ht="10.199999999999999" customHeight="1" x14ac:dyDescent="0.3">
      <c r="B34" s="37" t="s">
        <v>33</v>
      </c>
      <c r="C34" s="78">
        <v>6057</v>
      </c>
      <c r="D34" s="79"/>
      <c r="E34" s="34">
        <v>715.149</v>
      </c>
      <c r="F34" s="34"/>
      <c r="G34" s="34">
        <v>14240.479000000019</v>
      </c>
      <c r="H34" s="34"/>
      <c r="I34" s="90">
        <f t="shared" si="0"/>
        <v>-61.413008855195258</v>
      </c>
      <c r="J34" s="91">
        <f t="shared" si="1"/>
        <v>-82.123871507663509</v>
      </c>
      <c r="K34" s="91">
        <f t="shared" si="2"/>
        <v>-27.18349239847312</v>
      </c>
      <c r="L34" s="42" t="s">
        <v>53</v>
      </c>
    </row>
    <row r="35" spans="2:14" ht="10.199999999999999" customHeight="1" x14ac:dyDescent="0.3">
      <c r="B35" s="37" t="s">
        <v>34</v>
      </c>
      <c r="C35" s="78">
        <v>6816</v>
      </c>
      <c r="D35" s="79"/>
      <c r="E35" s="34">
        <v>1002.9289999999999</v>
      </c>
      <c r="F35" s="34"/>
      <c r="G35" s="34">
        <v>15019.046000000006</v>
      </c>
      <c r="H35" s="34"/>
      <c r="I35" s="90">
        <f t="shared" si="0"/>
        <v>-57.336004006009013</v>
      </c>
      <c r="J35" s="91">
        <f t="shared" si="1"/>
        <v>-74.69960273293907</v>
      </c>
      <c r="K35" s="91">
        <f t="shared" si="2"/>
        <v>-23.111220029580991</v>
      </c>
      <c r="L35" s="42" t="s">
        <v>54</v>
      </c>
    </row>
    <row r="36" spans="2:14" ht="4.95" customHeight="1" x14ac:dyDescent="0.3">
      <c r="B36" s="13"/>
      <c r="C36" s="78"/>
      <c r="D36" s="79"/>
      <c r="E36" s="34"/>
      <c r="F36" s="34"/>
      <c r="G36" s="34"/>
      <c r="H36" s="34"/>
      <c r="I36" s="92"/>
      <c r="J36" s="93"/>
      <c r="K36" s="93"/>
      <c r="L36" s="43"/>
    </row>
    <row r="37" spans="2:14" ht="12" customHeight="1" x14ac:dyDescent="0.3">
      <c r="B37" s="28">
        <v>2021</v>
      </c>
      <c r="C37" s="80"/>
      <c r="D37" s="79"/>
      <c r="E37" s="81"/>
      <c r="F37" s="34"/>
      <c r="G37" s="81"/>
      <c r="H37" s="32"/>
      <c r="I37" s="94"/>
      <c r="J37" s="95"/>
      <c r="K37" s="95"/>
      <c r="L37" s="41">
        <v>2021</v>
      </c>
    </row>
    <row r="38" spans="2:14" ht="10.199999999999999" customHeight="1" x14ac:dyDescent="0.3">
      <c r="B38" s="37" t="s">
        <v>8</v>
      </c>
      <c r="C38" s="78">
        <v>5924</v>
      </c>
      <c r="D38" s="79"/>
      <c r="E38" s="34">
        <v>770.65700000000004</v>
      </c>
      <c r="F38" s="34"/>
      <c r="G38" s="34">
        <v>12036.837</v>
      </c>
      <c r="H38" s="34"/>
      <c r="I38" s="90">
        <f>C38/C24*100-100</f>
        <v>-61.082643542241492</v>
      </c>
      <c r="J38" s="91">
        <f>E38/E24*100-100</f>
        <v>-79.340062195056547</v>
      </c>
      <c r="K38" s="91">
        <f>G38/G24*100-100</f>
        <v>-30.220069761164865</v>
      </c>
      <c r="L38" s="42" t="s">
        <v>43</v>
      </c>
    </row>
    <row r="39" spans="2:14" ht="10.199999999999999" customHeight="1" x14ac:dyDescent="0.3">
      <c r="B39" s="37" t="s">
        <v>20</v>
      </c>
      <c r="C39" s="78">
        <v>3611</v>
      </c>
      <c r="D39" s="79"/>
      <c r="E39" s="34">
        <v>264.60500000000002</v>
      </c>
      <c r="F39" s="79"/>
      <c r="G39" s="34">
        <v>11619.472</v>
      </c>
      <c r="H39" s="14"/>
      <c r="I39" s="90">
        <f t="shared" ref="I39:I49" si="3">C39/C25*100-100</f>
        <v>-75.57990126462434</v>
      </c>
      <c r="J39" s="91">
        <f t="shared" ref="J39:J49" si="4">E39/E25*100-100</f>
        <v>-92.927588805060395</v>
      </c>
      <c r="K39" s="91">
        <f t="shared" ref="K39:K49" si="5">G39/G25*100-100</f>
        <v>-33.493467582659193</v>
      </c>
      <c r="L39" s="42" t="s">
        <v>44</v>
      </c>
      <c r="N39" s="74"/>
    </row>
    <row r="40" spans="2:14" ht="10.199999999999999" customHeight="1" x14ac:dyDescent="0.3">
      <c r="B40" s="37" t="s">
        <v>21</v>
      </c>
      <c r="C40" s="78">
        <v>4368</v>
      </c>
      <c r="D40" s="79"/>
      <c r="E40" s="34">
        <v>435.04</v>
      </c>
      <c r="F40" s="34"/>
      <c r="G40" s="34">
        <v>14823.689</v>
      </c>
      <c r="H40" s="34"/>
      <c r="I40" s="90">
        <f t="shared" si="3"/>
        <v>-56.571883078146747</v>
      </c>
      <c r="J40" s="91">
        <f t="shared" si="4"/>
        <v>-78.186748389477657</v>
      </c>
      <c r="K40" s="91">
        <f t="shared" si="5"/>
        <v>2.6171167335726295</v>
      </c>
      <c r="L40" s="42" t="s">
        <v>45</v>
      </c>
      <c r="N40" s="74"/>
    </row>
    <row r="41" spans="2:14" ht="10.199999999999999" customHeight="1" x14ac:dyDescent="0.3">
      <c r="B41" s="37" t="s">
        <v>22</v>
      </c>
      <c r="C41" s="78">
        <v>6748</v>
      </c>
      <c r="D41" s="79"/>
      <c r="E41" s="34">
        <v>737.72199999999998</v>
      </c>
      <c r="F41" s="34"/>
      <c r="G41" s="34">
        <v>13963.11</v>
      </c>
      <c r="H41" s="34"/>
      <c r="I41" s="90">
        <f t="shared" si="3"/>
        <v>519.65105601469236</v>
      </c>
      <c r="J41" s="91">
        <f t="shared" si="4"/>
        <v>2089.4108918237157</v>
      </c>
      <c r="K41" s="91">
        <f t="shared" si="5"/>
        <v>118.96336724523277</v>
      </c>
      <c r="L41" s="42" t="s">
        <v>46</v>
      </c>
      <c r="N41" s="74"/>
    </row>
    <row r="42" spans="2:14" ht="10.199999999999999" customHeight="1" x14ac:dyDescent="0.3">
      <c r="B42" s="37" t="s">
        <v>23</v>
      </c>
      <c r="C42" s="78">
        <v>8732</v>
      </c>
      <c r="D42" s="79"/>
      <c r="E42" s="34">
        <v>1267.4649999999999</v>
      </c>
      <c r="F42" s="34"/>
      <c r="G42" s="34">
        <v>16195.334999999999</v>
      </c>
      <c r="H42" s="34"/>
      <c r="I42" s="90">
        <f t="shared" si="3"/>
        <v>470.718954248366</v>
      </c>
      <c r="J42" s="91">
        <f t="shared" si="4"/>
        <v>1443.8627477252519</v>
      </c>
      <c r="K42" s="91">
        <f t="shared" si="5"/>
        <v>100.63608810461352</v>
      </c>
      <c r="L42" s="42" t="s">
        <v>47</v>
      </c>
      <c r="N42" s="74"/>
    </row>
    <row r="43" spans="2:14" ht="10.199999999999999" customHeight="1" x14ac:dyDescent="0.3">
      <c r="B43" s="37" t="s">
        <v>24</v>
      </c>
      <c r="C43" s="78">
        <v>12138</v>
      </c>
      <c r="D43" s="79"/>
      <c r="E43" s="34">
        <v>1992.9849999999999</v>
      </c>
      <c r="F43" s="34"/>
      <c r="G43" s="34">
        <v>15558.677</v>
      </c>
      <c r="H43" s="34"/>
      <c r="I43" s="90">
        <f t="shared" si="3"/>
        <v>322.04450625869265</v>
      </c>
      <c r="J43" s="91">
        <f t="shared" si="4"/>
        <v>526.31714575732178</v>
      </c>
      <c r="K43" s="91">
        <f t="shared" si="5"/>
        <v>107.2195931331496</v>
      </c>
      <c r="L43" s="42" t="s">
        <v>48</v>
      </c>
      <c r="N43" s="74"/>
    </row>
    <row r="44" spans="2:14" ht="10.199999999999999" customHeight="1" x14ac:dyDescent="0.3">
      <c r="B44" s="37" t="s">
        <v>25</v>
      </c>
      <c r="C44" s="78">
        <v>15857</v>
      </c>
      <c r="D44" s="79"/>
      <c r="E44" s="34">
        <v>2802.32</v>
      </c>
      <c r="F44" s="34"/>
      <c r="G44" s="34">
        <v>16505.159</v>
      </c>
      <c r="H44" s="34"/>
      <c r="I44" s="90">
        <f t="shared" si="3"/>
        <v>78.993114346991774</v>
      </c>
      <c r="J44" s="91">
        <f t="shared" si="4"/>
        <v>116.04668912720055</v>
      </c>
      <c r="K44" s="91">
        <f t="shared" si="5"/>
        <v>71.980530803599351</v>
      </c>
      <c r="L44" s="42" t="s">
        <v>49</v>
      </c>
      <c r="N44" s="74"/>
    </row>
    <row r="45" spans="2:14" ht="10.199999999999999" customHeight="1" x14ac:dyDescent="0.3">
      <c r="B45" s="37" t="s">
        <v>26</v>
      </c>
      <c r="C45" s="78">
        <v>17684</v>
      </c>
      <c r="D45" s="79"/>
      <c r="E45" s="34">
        <v>3883.9969999999998</v>
      </c>
      <c r="F45" s="34"/>
      <c r="G45" s="34">
        <v>16067.597</v>
      </c>
      <c r="H45" s="34"/>
      <c r="I45" s="90">
        <f t="shared" si="3"/>
        <v>42.131490114129548</v>
      </c>
      <c r="J45" s="91">
        <f t="shared" si="4"/>
        <v>76.030189835381719</v>
      </c>
      <c r="K45" s="91">
        <f t="shared" si="5"/>
        <v>55.161004825002379</v>
      </c>
      <c r="L45" s="42" t="s">
        <v>50</v>
      </c>
      <c r="N45" s="74"/>
    </row>
    <row r="46" spans="2:14" ht="10.199999999999999" customHeight="1" x14ac:dyDescent="0.3">
      <c r="B46" s="37" t="s">
        <v>27</v>
      </c>
      <c r="C46" s="78">
        <v>16047</v>
      </c>
      <c r="D46" s="79"/>
      <c r="E46" s="34">
        <v>3624.511</v>
      </c>
      <c r="F46" s="34"/>
      <c r="G46" s="34">
        <v>16758.433000000001</v>
      </c>
      <c r="H46" s="34"/>
      <c r="I46" s="90">
        <f t="shared" si="3"/>
        <v>48.281278876362961</v>
      </c>
      <c r="J46" s="91">
        <f t="shared" si="4"/>
        <v>95.684057992923101</v>
      </c>
      <c r="K46" s="91">
        <f t="shared" si="5"/>
        <v>34.938019330470752</v>
      </c>
      <c r="L46" s="42" t="s">
        <v>51</v>
      </c>
      <c r="N46" s="74"/>
    </row>
    <row r="47" spans="2:14" ht="10.199999999999999" customHeight="1" x14ac:dyDescent="0.3">
      <c r="B47" s="37" t="s">
        <v>30</v>
      </c>
      <c r="C47" s="78">
        <v>16108</v>
      </c>
      <c r="D47" s="79"/>
      <c r="E47" s="34">
        <v>3988.7139999999999</v>
      </c>
      <c r="F47" s="34"/>
      <c r="G47" s="34">
        <v>18166.787</v>
      </c>
      <c r="H47" s="34"/>
      <c r="I47" s="90">
        <f t="shared" si="3"/>
        <v>66.456546450346167</v>
      </c>
      <c r="J47" s="91">
        <f t="shared" si="4"/>
        <v>181.13966644252912</v>
      </c>
      <c r="K47" s="91">
        <f t="shared" si="5"/>
        <v>27.833105299348304</v>
      </c>
      <c r="L47" s="42" t="s">
        <v>52</v>
      </c>
      <c r="N47" s="74"/>
    </row>
    <row r="48" spans="2:14" ht="10.199999999999999" customHeight="1" x14ac:dyDescent="0.3">
      <c r="B48" s="37" t="s">
        <v>33</v>
      </c>
      <c r="C48" s="78">
        <v>13499</v>
      </c>
      <c r="D48" s="79"/>
      <c r="E48" s="34">
        <v>3137.7139999999999</v>
      </c>
      <c r="F48" s="34"/>
      <c r="G48" s="34">
        <v>19229.556</v>
      </c>
      <c r="H48" s="34"/>
      <c r="I48" s="90">
        <f t="shared" si="3"/>
        <v>122.86610533267296</v>
      </c>
      <c r="J48" s="91">
        <f t="shared" si="4"/>
        <v>338.74968712813694</v>
      </c>
      <c r="K48" s="91">
        <f t="shared" si="5"/>
        <v>35.034474612827097</v>
      </c>
      <c r="L48" s="42" t="s">
        <v>53</v>
      </c>
      <c r="N48" s="74"/>
    </row>
    <row r="49" spans="2:14" ht="10.199999999999999" customHeight="1" x14ac:dyDescent="0.3">
      <c r="B49" s="37" t="s">
        <v>34</v>
      </c>
      <c r="C49" s="78">
        <v>13833</v>
      </c>
      <c r="D49" s="82"/>
      <c r="E49" s="34">
        <v>2693.114</v>
      </c>
      <c r="F49" s="67"/>
      <c r="G49" s="34">
        <v>19749.939999999999</v>
      </c>
      <c r="H49" s="67"/>
      <c r="I49" s="90">
        <f t="shared" si="3"/>
        <v>102.94894366197184</v>
      </c>
      <c r="J49" s="91">
        <f t="shared" si="4"/>
        <v>168.52489059544598</v>
      </c>
      <c r="K49" s="91">
        <f t="shared" si="5"/>
        <v>31.499297625162001</v>
      </c>
      <c r="L49" s="42" t="s">
        <v>54</v>
      </c>
      <c r="N49" s="74"/>
    </row>
    <row r="50" spans="2:14" ht="4.95" customHeight="1" x14ac:dyDescent="0.3">
      <c r="B50" s="13"/>
      <c r="C50" s="78"/>
      <c r="D50" s="79"/>
      <c r="E50" s="34"/>
      <c r="F50" s="34"/>
      <c r="G50" s="34"/>
      <c r="H50" s="34"/>
      <c r="I50" s="96"/>
      <c r="J50" s="93"/>
      <c r="K50" s="93"/>
      <c r="L50" s="43"/>
      <c r="N50" s="74"/>
    </row>
    <row r="51" spans="2:14" ht="12" customHeight="1" x14ac:dyDescent="0.3">
      <c r="B51" s="28">
        <v>2022</v>
      </c>
      <c r="C51" s="80"/>
      <c r="D51" s="79"/>
      <c r="E51" s="81"/>
      <c r="F51" s="34"/>
      <c r="G51" s="81"/>
      <c r="H51" s="32"/>
      <c r="I51" s="97"/>
      <c r="J51" s="95"/>
      <c r="K51" s="95"/>
      <c r="L51" s="41">
        <v>2022</v>
      </c>
    </row>
    <row r="52" spans="2:14" ht="10.199999999999999" customHeight="1" x14ac:dyDescent="0.3">
      <c r="B52" s="37" t="s">
        <v>8</v>
      </c>
      <c r="C52" s="78">
        <v>11921</v>
      </c>
      <c r="D52" s="79"/>
      <c r="E52" s="34">
        <v>2142.94</v>
      </c>
      <c r="F52" s="34"/>
      <c r="G52" s="34">
        <v>16766.851999999999</v>
      </c>
      <c r="H52" s="34"/>
      <c r="I52" s="90">
        <f t="shared" ref="I52" si="6">C52/C38*100-100</f>
        <v>101.23227548953412</v>
      </c>
      <c r="J52" s="91">
        <f t="shared" ref="J52" si="7">E52/E38*100-100</f>
        <v>178.06663664898912</v>
      </c>
      <c r="K52" s="91">
        <f t="shared" ref="K52" si="8">G52/G38*100-100</f>
        <v>39.29616227253058</v>
      </c>
      <c r="L52" s="42" t="s">
        <v>43</v>
      </c>
      <c r="N52" s="84"/>
    </row>
    <row r="53" spans="2:14" ht="10.199999999999999" customHeight="1" x14ac:dyDescent="0.3">
      <c r="B53" s="37" t="s">
        <v>20</v>
      </c>
      <c r="C53" s="78">
        <v>11575</v>
      </c>
      <c r="D53" s="79"/>
      <c r="E53" s="34">
        <v>2598.413</v>
      </c>
      <c r="F53" s="79"/>
      <c r="G53" s="34">
        <v>17226.135999999999</v>
      </c>
      <c r="H53" s="14"/>
      <c r="I53" s="90">
        <f t="shared" ref="I53" si="9">C53/C39*100-100</f>
        <v>220.54832456383275</v>
      </c>
      <c r="J53" s="91">
        <f t="shared" ref="J53" si="10">E53/E39*100-100</f>
        <v>881.99693883335522</v>
      </c>
      <c r="K53" s="91">
        <f t="shared" ref="K53" si="11">G53/G39*100-100</f>
        <v>48.252313013878762</v>
      </c>
      <c r="L53" s="42" t="s">
        <v>44</v>
      </c>
      <c r="N53" s="84"/>
    </row>
    <row r="54" spans="2:14" ht="10.199999999999999" customHeight="1" x14ac:dyDescent="0.3">
      <c r="B54" s="37" t="s">
        <v>21</v>
      </c>
      <c r="C54" s="78">
        <v>14768</v>
      </c>
      <c r="D54" s="79"/>
      <c r="E54" s="34">
        <v>3600.154</v>
      </c>
      <c r="F54" s="34"/>
      <c r="G54" s="34">
        <v>18842.878000000001</v>
      </c>
      <c r="H54" s="34"/>
      <c r="I54" s="90">
        <f t="shared" ref="I54" si="12">C54/C40*100-100</f>
        <v>238.09523809523807</v>
      </c>
      <c r="J54" s="91">
        <f t="shared" ref="J54" si="13">E54/E40*100-100</f>
        <v>727.54551305627069</v>
      </c>
      <c r="K54" s="91">
        <f t="shared" ref="K54" si="14">G54/G40*100-100</f>
        <v>27.113284689121571</v>
      </c>
      <c r="L54" s="42" t="s">
        <v>45</v>
      </c>
      <c r="N54" s="84"/>
    </row>
    <row r="55" spans="2:14" ht="10.199999999999999" customHeight="1" x14ac:dyDescent="0.3">
      <c r="B55" s="37" t="s">
        <v>22</v>
      </c>
      <c r="C55" s="78">
        <v>18618</v>
      </c>
      <c r="D55" s="79"/>
      <c r="E55" s="34">
        <v>4946.7719999999999</v>
      </c>
      <c r="F55" s="34"/>
      <c r="G55" s="34">
        <v>18264.509999999998</v>
      </c>
      <c r="H55" s="34"/>
      <c r="I55" s="90">
        <f t="shared" ref="I55" si="15">C55/C41*100-100</f>
        <v>175.90397154712508</v>
      </c>
      <c r="J55" s="91">
        <f t="shared" ref="J55" si="16">E55/E41*100-100</f>
        <v>570.5468997806762</v>
      </c>
      <c r="K55" s="91">
        <f t="shared" ref="K55" si="17">G55/G41*100-100</f>
        <v>30.80545809636962</v>
      </c>
      <c r="L55" s="42" t="s">
        <v>46</v>
      </c>
      <c r="N55" s="84"/>
    </row>
    <row r="56" spans="2:14" ht="10.199999999999999" customHeight="1" x14ac:dyDescent="0.3">
      <c r="B56" s="37" t="s">
        <v>23</v>
      </c>
      <c r="C56" s="78">
        <v>20110</v>
      </c>
      <c r="D56" s="83"/>
      <c r="E56" s="34">
        <v>5341.0010000000002</v>
      </c>
      <c r="F56" s="34"/>
      <c r="G56" s="34">
        <v>19641.203000000001</v>
      </c>
      <c r="H56" s="34"/>
      <c r="I56" s="90">
        <f t="shared" ref="I56" si="18">C56/C42*100-100</f>
        <v>130.30233623453964</v>
      </c>
      <c r="J56" s="91">
        <f t="shared" ref="J56" si="19">E56/E42*100-100</f>
        <v>321.39238558855669</v>
      </c>
      <c r="K56" s="91">
        <f t="shared" ref="K56" si="20">G56/G42*100-100</f>
        <v>21.276917087544049</v>
      </c>
      <c r="L56" s="42" t="s">
        <v>47</v>
      </c>
      <c r="N56" s="84"/>
    </row>
    <row r="57" spans="2:14" ht="10.199999999999999" customHeight="1" x14ac:dyDescent="0.3">
      <c r="B57" s="37" t="s">
        <v>24</v>
      </c>
      <c r="C57" s="78">
        <v>20754</v>
      </c>
      <c r="D57" s="83"/>
      <c r="E57" s="34">
        <v>5710.7079999999996</v>
      </c>
      <c r="F57" s="34"/>
      <c r="G57" s="34">
        <v>18209.805</v>
      </c>
      <c r="H57" s="34"/>
      <c r="I57" s="90">
        <f t="shared" ref="I57" si="21">C57/C43*100-100</f>
        <v>70.983687592684134</v>
      </c>
      <c r="J57" s="91">
        <f t="shared" ref="J57" si="22">E57/E43*100-100</f>
        <v>186.5404405953883</v>
      </c>
      <c r="K57" s="91">
        <f t="shared" ref="K57" si="23">G57/G43*100-100</f>
        <v>17.039546485861237</v>
      </c>
      <c r="L57" s="42" t="s">
        <v>48</v>
      </c>
      <c r="N57" s="84"/>
    </row>
    <row r="58" spans="2:14" ht="10.199999999999999" customHeight="1" x14ac:dyDescent="0.3">
      <c r="B58" s="37" t="s">
        <v>25</v>
      </c>
      <c r="C58" s="78">
        <v>22834</v>
      </c>
      <c r="D58" s="79"/>
      <c r="E58" s="34">
        <v>6238.0770000000002</v>
      </c>
      <c r="F58" s="34"/>
      <c r="G58" s="34">
        <v>19802.811000000002</v>
      </c>
      <c r="H58" s="34"/>
      <c r="I58" s="90">
        <f t="shared" ref="I58" si="24">C58/C44*100-100</f>
        <v>43.99949549095038</v>
      </c>
      <c r="J58" s="91">
        <f t="shared" ref="J58" si="25">E58/E44*100-100</f>
        <v>122.60402095406664</v>
      </c>
      <c r="K58" s="91">
        <f t="shared" ref="K58" si="26">G58/G44*100-100</f>
        <v>19.979522766184814</v>
      </c>
      <c r="L58" s="42" t="s">
        <v>49</v>
      </c>
      <c r="N58" s="84"/>
    </row>
    <row r="59" spans="2:14" ht="10.199999999999999" customHeight="1" x14ac:dyDescent="0.3">
      <c r="B59" s="37" t="s">
        <v>26</v>
      </c>
      <c r="C59" s="78">
        <v>22881</v>
      </c>
      <c r="D59" s="79"/>
      <c r="E59" s="34">
        <v>6345.482</v>
      </c>
      <c r="F59" s="34"/>
      <c r="G59" s="34">
        <v>19080.157999999999</v>
      </c>
      <c r="H59" s="34"/>
      <c r="I59" s="90">
        <f t="shared" ref="I59" si="27">C59/C45*100-100</f>
        <v>29.388147477946148</v>
      </c>
      <c r="J59" s="91">
        <f t="shared" ref="J59" si="28">E59/E45*100-100</f>
        <v>63.375048950861697</v>
      </c>
      <c r="K59" s="91">
        <f t="shared" ref="K59" si="29">G59/G45*100-100</f>
        <v>18.749293998349586</v>
      </c>
      <c r="L59" s="42" t="s">
        <v>50</v>
      </c>
      <c r="N59" s="84"/>
    </row>
    <row r="60" spans="2:14" ht="10.199999999999999" customHeight="1" x14ac:dyDescent="0.3">
      <c r="B60" s="37" t="s">
        <v>27</v>
      </c>
      <c r="C60" s="78">
        <v>21398</v>
      </c>
      <c r="D60" s="79"/>
      <c r="E60" s="34">
        <v>5908.8959999999997</v>
      </c>
      <c r="F60" s="34"/>
      <c r="G60" s="34">
        <v>18410.843000000001</v>
      </c>
      <c r="H60" s="34"/>
      <c r="I60" s="90">
        <f t="shared" ref="I60" si="30">C60/C46*100-100</f>
        <v>33.345796722128739</v>
      </c>
      <c r="J60" s="91">
        <f t="shared" ref="J60" si="31">E60/E46*100-100</f>
        <v>63.026019234042877</v>
      </c>
      <c r="K60" s="91">
        <f t="shared" ref="K60" si="32">G60/G46*100-100</f>
        <v>9.8601701006293467</v>
      </c>
      <c r="L60" s="42" t="s">
        <v>51</v>
      </c>
      <c r="N60" s="84"/>
    </row>
    <row r="61" spans="2:14" ht="10.199999999999999" customHeight="1" x14ac:dyDescent="0.3">
      <c r="B61" s="37" t="s">
        <v>30</v>
      </c>
      <c r="C61" s="78">
        <v>20568</v>
      </c>
      <c r="D61" s="83"/>
      <c r="E61" s="34">
        <v>5687.5720000000001</v>
      </c>
      <c r="F61" s="34"/>
      <c r="G61" s="34">
        <v>19091.794000000002</v>
      </c>
      <c r="H61" s="34"/>
      <c r="I61" s="90">
        <f t="shared" ref="I61" si="33">C61/C47*100-100</f>
        <v>27.688105289297241</v>
      </c>
      <c r="J61" s="91">
        <f t="shared" ref="J61" si="34">E61/E47*100-100</f>
        <v>42.591622262212837</v>
      </c>
      <c r="K61" s="91">
        <f t="shared" ref="K61" si="35">G61/G47*100-100</f>
        <v>5.0917479243853165</v>
      </c>
      <c r="L61" s="42" t="s">
        <v>52</v>
      </c>
      <c r="N61" s="84"/>
    </row>
    <row r="62" spans="2:14" ht="10.199999999999999" customHeight="1" x14ac:dyDescent="0.3">
      <c r="B62" s="37" t="s">
        <v>33</v>
      </c>
      <c r="C62" s="78">
        <v>15747</v>
      </c>
      <c r="D62" s="79"/>
      <c r="E62" s="34">
        <v>4120.8140000000003</v>
      </c>
      <c r="F62" s="34"/>
      <c r="G62" s="34">
        <v>19264.526000000002</v>
      </c>
      <c r="H62" s="34"/>
      <c r="I62" s="90">
        <f t="shared" ref="I62" si="36">C62/C48*100-100</f>
        <v>16.65308541373436</v>
      </c>
      <c r="J62" s="91">
        <f t="shared" ref="J62" si="37">E62/E48*100-100</f>
        <v>31.331727493327946</v>
      </c>
      <c r="K62" s="91">
        <f t="shared" ref="K62" si="38">G62/G48*100-100</f>
        <v>0.18185547289807857</v>
      </c>
      <c r="L62" s="42" t="s">
        <v>53</v>
      </c>
      <c r="N62" s="84"/>
    </row>
    <row r="63" spans="2:14" ht="10.199999999999999" customHeight="1" x14ac:dyDescent="0.3">
      <c r="B63" s="37" t="s">
        <v>34</v>
      </c>
      <c r="C63" s="78">
        <v>16455</v>
      </c>
      <c r="D63" s="79"/>
      <c r="E63" s="34">
        <v>4121.6869999999999</v>
      </c>
      <c r="F63" s="34"/>
      <c r="G63" s="34">
        <v>18288.54</v>
      </c>
      <c r="H63" s="34"/>
      <c r="I63" s="90">
        <f t="shared" ref="I63" si="39">C63/C49*100-100</f>
        <v>18.954673606592934</v>
      </c>
      <c r="J63" s="91">
        <f t="shared" ref="J63" si="40">E63/E49*100-100</f>
        <v>53.045396518676881</v>
      </c>
      <c r="K63" s="91">
        <f t="shared" ref="K63" si="41">G63/G49*100-100</f>
        <v>-7.399516150428795</v>
      </c>
      <c r="L63" s="42" t="s">
        <v>54</v>
      </c>
      <c r="N63" s="84"/>
    </row>
    <row r="64" spans="2:14" ht="4.95" customHeight="1" x14ac:dyDescent="0.3">
      <c r="B64" s="13"/>
      <c r="C64" s="78"/>
      <c r="D64" s="79"/>
      <c r="E64" s="34"/>
      <c r="F64" s="34"/>
      <c r="G64" s="34"/>
      <c r="H64" s="34"/>
      <c r="I64" s="96"/>
      <c r="J64" s="93"/>
      <c r="K64" s="93"/>
      <c r="L64" s="43"/>
      <c r="N64" s="74"/>
    </row>
    <row r="65" spans="2:14" ht="12" customHeight="1" x14ac:dyDescent="0.3">
      <c r="B65" s="28">
        <v>2023</v>
      </c>
      <c r="C65" s="80"/>
      <c r="D65" s="79"/>
      <c r="E65" s="81"/>
      <c r="F65" s="34"/>
      <c r="G65" s="81"/>
      <c r="H65" s="32"/>
      <c r="I65" s="97"/>
      <c r="J65" s="95"/>
      <c r="K65" s="95"/>
      <c r="L65" s="41">
        <v>2023</v>
      </c>
    </row>
    <row r="66" spans="2:14" ht="10.199999999999999" customHeight="1" x14ac:dyDescent="0.3">
      <c r="B66" s="37" t="s">
        <v>8</v>
      </c>
      <c r="C66" s="78">
        <v>16020</v>
      </c>
      <c r="D66" s="79"/>
      <c r="E66" s="34">
        <v>3943.9949999999999</v>
      </c>
      <c r="F66" s="34"/>
      <c r="G66" s="34">
        <v>16700.087</v>
      </c>
      <c r="H66" s="34"/>
      <c r="I66" s="90">
        <f t="shared" ref="I66" si="42">C66/C52*100-100</f>
        <v>34.384699270195455</v>
      </c>
      <c r="J66" s="91">
        <f t="shared" ref="J66" si="43">E66/E52*100-100</f>
        <v>84.045983555302541</v>
      </c>
      <c r="K66" s="91">
        <f t="shared" ref="K66" si="44">G66/G52*100-100</f>
        <v>-0.39819639369393656</v>
      </c>
      <c r="L66" s="42" t="s">
        <v>43</v>
      </c>
      <c r="N66" s="84"/>
    </row>
    <row r="67" spans="2:14" ht="10.199999999999999" customHeight="1" x14ac:dyDescent="0.3">
      <c r="B67" s="37" t="s">
        <v>20</v>
      </c>
      <c r="C67" s="78">
        <v>15181</v>
      </c>
      <c r="D67" s="79"/>
      <c r="E67" s="34">
        <v>4042.4229999999998</v>
      </c>
      <c r="F67" s="79"/>
      <c r="G67" s="34">
        <v>16854.042000000001</v>
      </c>
      <c r="H67" s="14"/>
      <c r="I67" s="90">
        <f t="shared" ref="I67" si="45">C67/C53*100-100</f>
        <v>31.15334773218143</v>
      </c>
      <c r="J67" s="91">
        <f t="shared" ref="J67" si="46">E67/E53*100-100</f>
        <v>55.572766915805914</v>
      </c>
      <c r="K67" s="91">
        <f t="shared" ref="K67" si="47">G67/G53*100-100</f>
        <v>-2.1600549304846908</v>
      </c>
      <c r="L67" s="42" t="s">
        <v>44</v>
      </c>
      <c r="N67" s="84"/>
    </row>
    <row r="68" spans="2:14" ht="10.199999999999999" customHeight="1" x14ac:dyDescent="0.3">
      <c r="B68" s="37" t="s">
        <v>21</v>
      </c>
      <c r="C68" s="78">
        <v>17836</v>
      </c>
      <c r="D68" s="79"/>
      <c r="E68" s="34">
        <v>4883.2030000000004</v>
      </c>
      <c r="F68" s="34"/>
      <c r="G68" s="34">
        <v>19202.07</v>
      </c>
      <c r="H68" s="34"/>
      <c r="I68" s="90">
        <f t="shared" ref="I68" si="48">C68/C54*100-100</f>
        <v>20.774647887323951</v>
      </c>
      <c r="J68" s="91">
        <f t="shared" ref="J68" si="49">E68/E54*100-100</f>
        <v>35.638725454522216</v>
      </c>
      <c r="K68" s="91">
        <f t="shared" ref="K68" si="50">G68/G54*100-100</f>
        <v>1.9062480795131194</v>
      </c>
      <c r="L68" s="42" t="s">
        <v>45</v>
      </c>
      <c r="N68" s="84"/>
    </row>
    <row r="69" spans="2:14" ht="10.199999999999999" customHeight="1" x14ac:dyDescent="0.3">
      <c r="B69" s="37" t="s">
        <v>22</v>
      </c>
      <c r="C69" s="78">
        <v>20498</v>
      </c>
      <c r="D69" s="79"/>
      <c r="E69" s="34">
        <v>5874.2730000000001</v>
      </c>
      <c r="F69" s="34"/>
      <c r="G69" s="34">
        <v>18368.048999999999</v>
      </c>
      <c r="H69" s="34"/>
      <c r="I69" s="90">
        <f t="shared" ref="I69" si="51">C69/C55*100-100</f>
        <v>10.097754860887306</v>
      </c>
      <c r="J69" s="91">
        <f t="shared" ref="J69" si="52">E69/E55*100-100</f>
        <v>18.749620964944413</v>
      </c>
      <c r="K69" s="91">
        <f t="shared" ref="K69" si="53">G69/G55*100-100</f>
        <v>0.56688627288659177</v>
      </c>
      <c r="L69" s="42" t="s">
        <v>46</v>
      </c>
      <c r="N69" s="84"/>
    </row>
    <row r="70" spans="2:14" ht="10.199999999999999" customHeight="1" x14ac:dyDescent="0.3">
      <c r="B70" s="37" t="s">
        <v>23</v>
      </c>
      <c r="C70" s="78">
        <v>21690</v>
      </c>
      <c r="D70" s="79"/>
      <c r="E70" s="34">
        <v>6151.3959999999997</v>
      </c>
      <c r="F70" s="34"/>
      <c r="G70" s="34">
        <v>19052.552</v>
      </c>
      <c r="H70" s="34"/>
      <c r="I70" s="90">
        <f t="shared" ref="I70" si="54">C70/C56*100-100</f>
        <v>7.8567876678269641</v>
      </c>
      <c r="J70" s="91">
        <f t="shared" ref="J70" si="55">E70/E56*100-100</f>
        <v>15.173092085172783</v>
      </c>
      <c r="K70" s="91">
        <f t="shared" ref="K70" si="56">G70/G56*100-100</f>
        <v>-2.9970211091449102</v>
      </c>
      <c r="L70" s="42" t="s">
        <v>47</v>
      </c>
      <c r="N70" s="84"/>
    </row>
    <row r="71" spans="2:14" ht="10.199999999999999" customHeight="1" x14ac:dyDescent="0.3">
      <c r="B71" s="37" t="s">
        <v>24</v>
      </c>
      <c r="C71" s="78">
        <v>22755</v>
      </c>
      <c r="D71" s="83"/>
      <c r="E71" s="34">
        <v>6360.3140000000003</v>
      </c>
      <c r="F71" s="34"/>
      <c r="G71" s="34">
        <v>17868.834999999999</v>
      </c>
      <c r="H71" s="34"/>
      <c r="I71" s="90">
        <f t="shared" ref="I71" si="57">C71/C57*100-100</f>
        <v>9.6415148886961504</v>
      </c>
      <c r="J71" s="91">
        <f t="shared" ref="J71" si="58">E71/E57*100-100</f>
        <v>11.37522702964327</v>
      </c>
      <c r="K71" s="91">
        <f t="shared" ref="K71" si="59">G71/G57*100-100</f>
        <v>-1.8724527802466895</v>
      </c>
      <c r="L71" s="42" t="s">
        <v>48</v>
      </c>
      <c r="N71" s="84"/>
    </row>
    <row r="72" spans="2:14" ht="10.199999999999999" customHeight="1" x14ac:dyDescent="0.3">
      <c r="B72" s="37" t="s">
        <v>25</v>
      </c>
      <c r="C72" s="78">
        <v>24823</v>
      </c>
      <c r="E72" s="34">
        <v>7018.1540000000005</v>
      </c>
      <c r="F72" s="34"/>
      <c r="G72" s="34">
        <v>18672.321</v>
      </c>
      <c r="H72" s="34"/>
      <c r="I72" s="90">
        <f t="shared" ref="I72" si="60">C72/C58*100-100</f>
        <v>8.7106945782604868</v>
      </c>
      <c r="J72" s="91">
        <f t="shared" ref="J72" si="61">E72/E58*100-100</f>
        <v>12.505087705714431</v>
      </c>
      <c r="K72" s="91">
        <f t="shared" ref="K72" si="62">G72/G58*100-100</f>
        <v>-5.708734987169251</v>
      </c>
      <c r="L72" s="42" t="s">
        <v>49</v>
      </c>
      <c r="N72" s="84"/>
    </row>
    <row r="73" spans="2:14" ht="10.199999999999999" customHeight="1" x14ac:dyDescent="0.3">
      <c r="B73" s="37" t="s">
        <v>26</v>
      </c>
      <c r="C73" s="78">
        <v>25078</v>
      </c>
      <c r="E73" s="34">
        <v>7184.62</v>
      </c>
      <c r="F73" s="34"/>
      <c r="G73" s="34">
        <v>17518.097000000002</v>
      </c>
      <c r="H73" s="34"/>
      <c r="I73" s="90">
        <f t="shared" ref="I73" si="63">C73/C59*100-100</f>
        <v>9.6018530658624996</v>
      </c>
      <c r="J73" s="91">
        <f t="shared" ref="J73" si="64">E73/E59*100-100</f>
        <v>13.224180605980763</v>
      </c>
      <c r="K73" s="91">
        <f t="shared" ref="K73" si="65">G73/G59*100-100</f>
        <v>-8.186834721179963</v>
      </c>
      <c r="L73" s="42" t="s">
        <v>50</v>
      </c>
      <c r="N73" s="84"/>
    </row>
    <row r="74" spans="2:14" ht="10.199999999999999" customHeight="1" x14ac:dyDescent="0.3">
      <c r="B74" s="37" t="s">
        <v>27</v>
      </c>
      <c r="C74" s="78">
        <v>23623</v>
      </c>
      <c r="D74" s="79"/>
      <c r="E74" s="34">
        <v>6703.7510000000002</v>
      </c>
      <c r="F74" s="34"/>
      <c r="G74" s="34">
        <v>17611.62</v>
      </c>
      <c r="H74" s="34"/>
      <c r="I74" s="90">
        <f t="shared" ref="I74" si="66">C74/C60*100-100</f>
        <v>10.398168053089066</v>
      </c>
      <c r="J74" s="91">
        <f t="shared" ref="J74" si="67">E74/E60*100-100</f>
        <v>13.451836011329377</v>
      </c>
      <c r="K74" s="91">
        <f t="shared" ref="K74" si="68">G74/G60*100-100</f>
        <v>-4.3410451112966513</v>
      </c>
      <c r="L74" s="42" t="s">
        <v>51</v>
      </c>
      <c r="N74" s="84"/>
    </row>
    <row r="75" spans="2:14" ht="10.199999999999999" customHeight="1" x14ac:dyDescent="0.3">
      <c r="B75" s="37" t="s">
        <v>30</v>
      </c>
      <c r="C75" s="78">
        <v>22290</v>
      </c>
      <c r="E75" s="34">
        <v>6362.6409999999996</v>
      </c>
      <c r="F75" s="34"/>
      <c r="G75" s="34">
        <v>20398.196</v>
      </c>
      <c r="H75" s="34"/>
      <c r="I75" s="90">
        <f t="shared" ref="I75" si="69">C75/C61*100-100</f>
        <v>8.3722287047841348</v>
      </c>
      <c r="J75" s="91">
        <f t="shared" ref="J75" si="70">E75/E61*100-100</f>
        <v>11.869194798764738</v>
      </c>
      <c r="K75" s="91">
        <f t="shared" ref="K75" si="71">G75/G61*100-100</f>
        <v>6.8427409179043082</v>
      </c>
      <c r="L75" s="42" t="s">
        <v>52</v>
      </c>
      <c r="N75" s="84"/>
    </row>
    <row r="76" spans="2:14" ht="10.199999999999999" customHeight="1" x14ac:dyDescent="0.3">
      <c r="B76" s="37" t="s">
        <v>33</v>
      </c>
      <c r="C76" s="78">
        <v>16681</v>
      </c>
      <c r="D76" s="79"/>
      <c r="E76" s="34">
        <v>4472.6490000000003</v>
      </c>
      <c r="F76" s="34"/>
      <c r="G76" s="34">
        <v>20550.913</v>
      </c>
      <c r="H76" s="34"/>
      <c r="I76" s="90">
        <f t="shared" ref="I76" si="72">C76/C62*100-100</f>
        <v>5.9312884993967003</v>
      </c>
      <c r="J76" s="91">
        <f t="shared" ref="J76" si="73">E76/E62*100-100</f>
        <v>8.5379975897965892</v>
      </c>
      <c r="K76" s="91">
        <f t="shared" ref="K76" si="74">G76/G62*100-100</f>
        <v>6.6774910527256139</v>
      </c>
      <c r="L76" s="42" t="s">
        <v>53</v>
      </c>
      <c r="N76" s="84"/>
    </row>
    <row r="77" spans="2:14" ht="10.199999999999999" customHeight="1" x14ac:dyDescent="0.3">
      <c r="B77" s="37" t="s">
        <v>34</v>
      </c>
      <c r="C77" s="78">
        <v>17359</v>
      </c>
      <c r="D77" s="79"/>
      <c r="E77" s="34">
        <v>4507.1019999999999</v>
      </c>
      <c r="F77" s="34"/>
      <c r="G77" s="34">
        <v>20245.115000000002</v>
      </c>
      <c r="H77" s="34"/>
      <c r="I77" s="90">
        <f t="shared" ref="I77" si="75">C77/C63*100-100</f>
        <v>5.4937708903068909</v>
      </c>
      <c r="J77" s="91">
        <f t="shared" ref="J77" si="76">E77/E63*100-100</f>
        <v>9.35090413221576</v>
      </c>
      <c r="K77" s="91">
        <f t="shared" ref="K77" si="77">G77/G63*100-100</f>
        <v>10.698366299332804</v>
      </c>
      <c r="L77" s="42" t="s">
        <v>54</v>
      </c>
      <c r="N77" s="84"/>
    </row>
    <row r="78" spans="2:14" ht="4.95" customHeight="1" x14ac:dyDescent="0.3">
      <c r="B78" s="13"/>
      <c r="C78" s="78"/>
      <c r="D78" s="79"/>
      <c r="E78" s="34"/>
      <c r="F78" s="34"/>
      <c r="G78" s="34"/>
      <c r="H78" s="34"/>
      <c r="I78" s="96"/>
      <c r="J78" s="93"/>
      <c r="K78" s="93"/>
      <c r="L78" s="43"/>
      <c r="N78" s="74"/>
    </row>
    <row r="79" spans="2:14" ht="12" customHeight="1" x14ac:dyDescent="0.3">
      <c r="B79" s="28" t="s">
        <v>77</v>
      </c>
      <c r="C79" s="80"/>
      <c r="D79" s="79"/>
      <c r="E79" s="81"/>
      <c r="F79" s="34"/>
      <c r="G79" s="81"/>
      <c r="H79" s="32"/>
      <c r="I79" s="97"/>
      <c r="J79" s="95"/>
      <c r="K79" s="95"/>
      <c r="L79" s="41" t="s">
        <v>78</v>
      </c>
    </row>
    <row r="80" spans="2:14" ht="10.199999999999999" customHeight="1" x14ac:dyDescent="0.3">
      <c r="B80" s="37" t="s">
        <v>8</v>
      </c>
      <c r="C80" s="78">
        <v>15744</v>
      </c>
      <c r="D80" s="79"/>
      <c r="E80" s="34">
        <v>4007.5909999999999</v>
      </c>
      <c r="F80" s="34"/>
      <c r="G80" s="34">
        <v>18300.735000000001</v>
      </c>
      <c r="H80" s="34"/>
      <c r="I80" s="90">
        <f t="shared" ref="I80" si="78">C80/C66*100-100</f>
        <v>-1.7228464419475671</v>
      </c>
      <c r="J80" s="91">
        <f t="shared" ref="J80" si="79">E80/E66*100-100</f>
        <v>1.612476689245284</v>
      </c>
      <c r="K80" s="91">
        <f t="shared" ref="K80" si="80">G80/G66*100-100</f>
        <v>9.5846686307682063</v>
      </c>
      <c r="L80" s="42" t="s">
        <v>43</v>
      </c>
      <c r="N80" s="84"/>
    </row>
    <row r="81" spans="2:14" ht="10.199999999999999" customHeight="1" x14ac:dyDescent="0.3">
      <c r="B81" s="37" t="s">
        <v>20</v>
      </c>
      <c r="C81" s="78">
        <v>15665</v>
      </c>
      <c r="D81" s="79"/>
      <c r="E81" s="34">
        <v>4338.3940000000002</v>
      </c>
      <c r="F81" s="79"/>
      <c r="G81" s="34">
        <v>19612.857</v>
      </c>
      <c r="H81" s="14"/>
      <c r="I81" s="90">
        <f t="shared" ref="I81" si="81">C81/C67*100-100</f>
        <v>3.1881957710295836</v>
      </c>
      <c r="J81" s="91">
        <f t="shared" ref="J81" si="82">E81/E67*100-100</f>
        <v>7.3216236895545137</v>
      </c>
      <c r="K81" s="91">
        <f t="shared" ref="K81" si="83">G81/G67*100-100</f>
        <v>16.368862733343121</v>
      </c>
      <c r="L81" s="42" t="s">
        <v>44</v>
      </c>
      <c r="N81" s="84"/>
    </row>
    <row r="82" spans="2:14" ht="10.199999999999999" customHeight="1" x14ac:dyDescent="0.3">
      <c r="B82" s="37" t="s">
        <v>21</v>
      </c>
      <c r="C82" s="78">
        <v>18213</v>
      </c>
      <c r="D82" s="79"/>
      <c r="E82" s="34">
        <v>5279.5280000000002</v>
      </c>
      <c r="F82" s="34"/>
      <c r="G82" s="34">
        <v>21997.056</v>
      </c>
      <c r="H82" s="34"/>
      <c r="I82" s="90">
        <f t="shared" ref="I82" si="84">C82/C68*100-100</f>
        <v>2.113702623906704</v>
      </c>
      <c r="J82" s="91">
        <f t="shared" ref="J82" si="85">E82/E68*100-100</f>
        <v>8.1160869208181623</v>
      </c>
      <c r="K82" s="91">
        <f t="shared" ref="K82" si="86">G82/G68*100-100</f>
        <v>14.555649469041626</v>
      </c>
      <c r="L82" s="42" t="s">
        <v>45</v>
      </c>
      <c r="N82" s="84"/>
    </row>
    <row r="83" spans="2:14" ht="10.199999999999999" customHeight="1" x14ac:dyDescent="0.3">
      <c r="B83" s="37" t="s">
        <v>22</v>
      </c>
      <c r="C83" s="78">
        <v>20643</v>
      </c>
      <c r="D83" s="79"/>
      <c r="E83" s="34">
        <v>6011.1549999999997</v>
      </c>
      <c r="F83" s="34"/>
      <c r="G83" s="34">
        <v>21017.423999999999</v>
      </c>
      <c r="H83" s="34"/>
      <c r="I83" s="90">
        <f t="shared" ref="I83" si="87">C83/C69*100-100</f>
        <v>0.70738608644744261</v>
      </c>
      <c r="J83" s="91">
        <f t="shared" ref="J83" si="88">E83/E69*100-100</f>
        <v>2.3301947321821643</v>
      </c>
      <c r="K83" s="91">
        <f t="shared" ref="K83" si="89">G83/G69*100-100</f>
        <v>14.4238236733798</v>
      </c>
      <c r="L83" s="42" t="s">
        <v>46</v>
      </c>
      <c r="N83" s="84"/>
    </row>
    <row r="84" spans="2:14" ht="10.199999999999999" customHeight="1" x14ac:dyDescent="0.3">
      <c r="B84" s="37" t="s">
        <v>23</v>
      </c>
      <c r="C84" s="78">
        <v>22301</v>
      </c>
      <c r="D84" s="79"/>
      <c r="E84" s="34">
        <v>6537.165</v>
      </c>
      <c r="F84" s="34"/>
      <c r="G84" s="34">
        <v>21101.047999999999</v>
      </c>
      <c r="H84" s="34"/>
      <c r="I84" s="90">
        <f t="shared" ref="I84" si="90">C84/C70*100-100</f>
        <v>2.8169663439372812</v>
      </c>
      <c r="J84" s="91">
        <f t="shared" ref="J84" si="91">E84/E70*100-100</f>
        <v>6.2712431454583708</v>
      </c>
      <c r="K84" s="91">
        <f t="shared" ref="K84" si="92">G84/G70*100-100</f>
        <v>10.751819493787494</v>
      </c>
      <c r="L84" s="42" t="s">
        <v>47</v>
      </c>
      <c r="N84" s="84"/>
    </row>
    <row r="85" spans="2:14" ht="10.199999999999999" customHeight="1" x14ac:dyDescent="0.3">
      <c r="B85" s="37" t="s">
        <v>24</v>
      </c>
      <c r="C85" s="78">
        <v>23319</v>
      </c>
      <c r="D85" s="83"/>
      <c r="E85" s="34">
        <v>6714.701</v>
      </c>
      <c r="F85" s="34"/>
      <c r="G85" s="34">
        <v>20263.698</v>
      </c>
      <c r="H85" s="34"/>
      <c r="I85" s="90">
        <f t="shared" ref="I85" si="93">C85/C71*100-100</f>
        <v>2.4785761371127251</v>
      </c>
      <c r="J85" s="91">
        <f t="shared" ref="J85" si="94">E85/E71*100-100</f>
        <v>5.5718475534384027</v>
      </c>
      <c r="K85" s="91">
        <f t="shared" ref="K85" si="95">G85/G71*100-100</f>
        <v>13.402457406988205</v>
      </c>
      <c r="L85" s="42" t="s">
        <v>48</v>
      </c>
      <c r="N85" s="84"/>
    </row>
    <row r="86" spans="2:14" ht="10.199999999999999" customHeight="1" x14ac:dyDescent="0.3">
      <c r="B86" s="37" t="s">
        <v>25</v>
      </c>
      <c r="C86" s="78">
        <v>24969</v>
      </c>
      <c r="E86" s="34">
        <v>7200.5690000000004</v>
      </c>
      <c r="F86" s="34"/>
      <c r="G86" s="34">
        <v>22135.115000000002</v>
      </c>
      <c r="H86" s="34"/>
      <c r="I86" s="90">
        <f t="shared" ref="I86" si="96">C86/C72*100-100</f>
        <v>0.58816420255408275</v>
      </c>
      <c r="J86" s="91">
        <f t="shared" ref="J86" si="97">E86/E72*100-100</f>
        <v>2.599187763619895</v>
      </c>
      <c r="K86" s="91">
        <f t="shared" ref="K86" si="98">G86/G72*100-100</f>
        <v>18.545064644079346</v>
      </c>
      <c r="L86" s="42" t="s">
        <v>49</v>
      </c>
      <c r="N86" s="84"/>
    </row>
    <row r="87" spans="2:14" ht="10.199999999999999" customHeight="1" x14ac:dyDescent="0.3">
      <c r="B87" s="37" t="s">
        <v>26</v>
      </c>
      <c r="C87" s="78">
        <v>25095</v>
      </c>
      <c r="E87" s="34">
        <v>7406.768</v>
      </c>
      <c r="F87" s="34"/>
      <c r="G87" s="34">
        <v>20822.842000000001</v>
      </c>
      <c r="H87" s="34"/>
      <c r="I87" s="90">
        <f t="shared" ref="I87" si="99">C87/C73*100-100</f>
        <v>6.778849988037905E-2</v>
      </c>
      <c r="J87" s="91">
        <f t="shared" ref="J87" si="100">E87/E73*100-100</f>
        <v>3.091993731053293</v>
      </c>
      <c r="K87" s="91">
        <f t="shared" ref="K87" si="101">G87/G73*100-100</f>
        <v>18.864748836588802</v>
      </c>
      <c r="L87" s="42" t="s">
        <v>50</v>
      </c>
      <c r="N87" s="84"/>
    </row>
    <row r="88" spans="2:14" ht="10.199999999999999" customHeight="1" x14ac:dyDescent="0.3">
      <c r="B88" s="37" t="s">
        <v>27</v>
      </c>
      <c r="C88" s="78">
        <v>23695</v>
      </c>
      <c r="D88" s="79"/>
      <c r="E88" s="34">
        <v>6943.6289999999999</v>
      </c>
      <c r="F88" s="34"/>
      <c r="G88" s="34">
        <v>20639.252</v>
      </c>
      <c r="H88" s="34"/>
      <c r="I88" s="90">
        <f t="shared" ref="I88" si="102">C88/C74*100-100</f>
        <v>0.3047877068958087</v>
      </c>
      <c r="J88" s="91">
        <f t="shared" ref="J88" si="103">E88/E74*100-100</f>
        <v>3.5782653621830462</v>
      </c>
      <c r="K88" s="91">
        <f t="shared" ref="K88" si="104">G88/G74*100-100</f>
        <v>17.191104509409129</v>
      </c>
      <c r="L88" s="42" t="s">
        <v>51</v>
      </c>
      <c r="N88" s="84"/>
    </row>
    <row r="89" spans="2:14" ht="10.199999999999999" customHeight="1" x14ac:dyDescent="0.3">
      <c r="B89" s="37" t="s">
        <v>30</v>
      </c>
      <c r="C89" s="78">
        <v>22043</v>
      </c>
      <c r="E89" s="34">
        <v>6545.5020000000004</v>
      </c>
      <c r="F89" s="34"/>
      <c r="G89" s="34">
        <v>24005.684000000001</v>
      </c>
      <c r="H89" s="34"/>
      <c r="I89" s="90">
        <f t="shared" ref="I89" si="105">C89/C75*100-100</f>
        <v>-1.1081202332884743</v>
      </c>
      <c r="J89" s="91">
        <f t="shared" ref="J89" si="106">E89/E75*100-100</f>
        <v>2.8739795314555892</v>
      </c>
      <c r="K89" s="91">
        <f t="shared" ref="K89" si="107">G89/G75*100-100</f>
        <v>17.685328643768301</v>
      </c>
      <c r="L89" s="42" t="s">
        <v>52</v>
      </c>
      <c r="N89" s="84"/>
    </row>
    <row r="90" spans="2:14" ht="10.199999999999999" customHeight="1" x14ac:dyDescent="0.3">
      <c r="B90" s="37" t="s">
        <v>33</v>
      </c>
      <c r="C90" s="78">
        <v>16742</v>
      </c>
      <c r="D90" s="79"/>
      <c r="E90" s="34">
        <v>4748.8630000000003</v>
      </c>
      <c r="F90" s="34"/>
      <c r="G90" s="34">
        <v>22730.274000000001</v>
      </c>
      <c r="H90" s="34"/>
      <c r="I90" s="90">
        <f t="shared" ref="I90" si="108">C90/C76*100-100</f>
        <v>0.36568551046100595</v>
      </c>
      <c r="J90" s="91">
        <f t="shared" ref="J90" si="109">E90/E76*100-100</f>
        <v>6.1756243335884449</v>
      </c>
      <c r="K90" s="91">
        <f t="shared" ref="K90" si="110">G90/G76*100-100</f>
        <v>10.604691869407475</v>
      </c>
      <c r="L90" s="42" t="s">
        <v>53</v>
      </c>
      <c r="N90" s="84"/>
    </row>
    <row r="91" spans="2:14" ht="10.199999999999999" customHeight="1" x14ac:dyDescent="0.3">
      <c r="B91" s="37" t="s">
        <v>34</v>
      </c>
      <c r="C91" s="78">
        <v>17482</v>
      </c>
      <c r="D91" s="79"/>
      <c r="E91" s="34">
        <v>4682.63</v>
      </c>
      <c r="F91" s="34"/>
      <c r="G91" s="34">
        <v>22196.991999999998</v>
      </c>
      <c r="H91" s="34"/>
      <c r="I91" s="90">
        <f t="shared" ref="I91" si="111">C91/C77*100-100</f>
        <v>0.70856616164525121</v>
      </c>
      <c r="J91" s="91">
        <f t="shared" ref="J91" si="112">E91/E77*100-100</f>
        <v>3.8944758738542049</v>
      </c>
      <c r="K91" s="91">
        <f t="shared" ref="K91" si="113">G91/G77*100-100</f>
        <v>9.6412245620733472</v>
      </c>
      <c r="L91" s="42" t="s">
        <v>54</v>
      </c>
      <c r="N91" s="84"/>
    </row>
    <row r="92" spans="2:14" ht="4.95" customHeight="1" x14ac:dyDescent="0.3">
      <c r="B92" s="13"/>
      <c r="C92" s="78"/>
      <c r="D92" s="79"/>
      <c r="E92" s="34"/>
      <c r="F92" s="34"/>
      <c r="G92" s="34"/>
      <c r="H92" s="34"/>
      <c r="I92" s="96"/>
      <c r="J92" s="93"/>
      <c r="K92" s="93"/>
      <c r="L92" s="43"/>
      <c r="N92" s="74"/>
    </row>
    <row r="93" spans="2:14" ht="12" customHeight="1" x14ac:dyDescent="0.3">
      <c r="B93" s="28" t="s">
        <v>75</v>
      </c>
      <c r="C93" s="80"/>
      <c r="D93" s="79"/>
      <c r="E93" s="81"/>
      <c r="F93" s="34"/>
      <c r="G93" s="81"/>
      <c r="H93" s="32"/>
      <c r="I93" s="97"/>
      <c r="J93" s="95"/>
      <c r="K93" s="95"/>
      <c r="L93" s="41" t="s">
        <v>76</v>
      </c>
    </row>
    <row r="94" spans="2:14" ht="10.199999999999999" customHeight="1" x14ac:dyDescent="0.3">
      <c r="B94" s="37" t="s">
        <v>8</v>
      </c>
      <c r="C94" s="78">
        <v>15994</v>
      </c>
      <c r="D94" s="79"/>
      <c r="E94" s="34">
        <v>4245.8050000000003</v>
      </c>
      <c r="F94" s="34"/>
      <c r="G94" s="34">
        <v>18213.205999999998</v>
      </c>
      <c r="H94" s="34"/>
      <c r="I94" s="90">
        <f>C94/C80*100-100</f>
        <v>1.587906504065046</v>
      </c>
      <c r="J94" s="91">
        <f t="shared" ref="J94" si="114">E94/E80*100-100</f>
        <v>5.944069641837217</v>
      </c>
      <c r="K94" s="91">
        <f t="shared" ref="K94" si="115">G94/G80*100-100</f>
        <v>-0.47828133678785889</v>
      </c>
      <c r="L94" s="42" t="s">
        <v>43</v>
      </c>
      <c r="N94" s="84"/>
    </row>
    <row r="95" spans="2:14" ht="10.199999999999999" customHeight="1" x14ac:dyDescent="0.3">
      <c r="B95" s="37" t="s">
        <v>20</v>
      </c>
      <c r="C95" s="78"/>
      <c r="D95" s="79"/>
      <c r="E95" s="34"/>
      <c r="F95" s="79"/>
      <c r="G95" s="34"/>
      <c r="H95" s="14"/>
      <c r="I95" s="90"/>
      <c r="J95" s="91"/>
      <c r="K95" s="91"/>
      <c r="L95" s="42" t="s">
        <v>44</v>
      </c>
      <c r="N95" s="84"/>
    </row>
    <row r="96" spans="2:14" ht="10.199999999999999" customHeight="1" x14ac:dyDescent="0.3">
      <c r="B96" s="37" t="s">
        <v>21</v>
      </c>
      <c r="C96" s="78"/>
      <c r="D96" s="79"/>
      <c r="E96" s="34"/>
      <c r="F96" s="34"/>
      <c r="G96" s="34"/>
      <c r="H96" s="34"/>
      <c r="I96" s="90"/>
      <c r="J96" s="91"/>
      <c r="K96" s="91"/>
      <c r="L96" s="42" t="s">
        <v>45</v>
      </c>
      <c r="N96" s="84"/>
    </row>
    <row r="97" spans="2:14" ht="10.199999999999999" customHeight="1" x14ac:dyDescent="0.3">
      <c r="B97" s="37" t="s">
        <v>22</v>
      </c>
      <c r="C97" s="78"/>
      <c r="D97" s="79"/>
      <c r="E97" s="34"/>
      <c r="F97" s="34"/>
      <c r="G97" s="34"/>
      <c r="H97" s="34"/>
      <c r="I97" s="90"/>
      <c r="J97" s="91"/>
      <c r="K97" s="91"/>
      <c r="L97" s="42" t="s">
        <v>46</v>
      </c>
      <c r="N97" s="84"/>
    </row>
    <row r="98" spans="2:14" ht="10.199999999999999" customHeight="1" x14ac:dyDescent="0.3">
      <c r="B98" s="37" t="s">
        <v>23</v>
      </c>
      <c r="C98" s="78"/>
      <c r="D98" s="79"/>
      <c r="E98" s="34"/>
      <c r="F98" s="34"/>
      <c r="G98" s="34"/>
      <c r="H98" s="34"/>
      <c r="I98" s="90"/>
      <c r="J98" s="91"/>
      <c r="K98" s="91"/>
      <c r="L98" s="42" t="s">
        <v>47</v>
      </c>
      <c r="N98" s="84"/>
    </row>
    <row r="99" spans="2:14" ht="10.199999999999999" customHeight="1" x14ac:dyDescent="0.3">
      <c r="B99" s="37" t="s">
        <v>24</v>
      </c>
      <c r="C99" s="78"/>
      <c r="D99" s="83"/>
      <c r="E99" s="34"/>
      <c r="F99" s="34"/>
      <c r="G99" s="34"/>
      <c r="H99" s="34"/>
      <c r="I99" s="90"/>
      <c r="J99" s="91"/>
      <c r="K99" s="91"/>
      <c r="L99" s="42" t="s">
        <v>48</v>
      </c>
      <c r="N99" s="84"/>
    </row>
    <row r="100" spans="2:14" ht="10.199999999999999" customHeight="1" x14ac:dyDescent="0.3">
      <c r="B100" s="37" t="s">
        <v>25</v>
      </c>
      <c r="C100" s="78"/>
      <c r="E100" s="34"/>
      <c r="F100" s="34"/>
      <c r="G100" s="34"/>
      <c r="H100" s="34"/>
      <c r="I100" s="90"/>
      <c r="J100" s="91"/>
      <c r="K100" s="91"/>
      <c r="L100" s="42" t="s">
        <v>49</v>
      </c>
      <c r="N100" s="84"/>
    </row>
    <row r="101" spans="2:14" ht="10.199999999999999" customHeight="1" x14ac:dyDescent="0.3">
      <c r="B101" s="37" t="s">
        <v>26</v>
      </c>
      <c r="C101" s="78"/>
      <c r="E101" s="34"/>
      <c r="F101" s="34"/>
      <c r="G101" s="34"/>
      <c r="H101" s="34"/>
      <c r="I101" s="90"/>
      <c r="J101" s="91"/>
      <c r="K101" s="91"/>
      <c r="L101" s="42" t="s">
        <v>50</v>
      </c>
      <c r="N101" s="84"/>
    </row>
    <row r="102" spans="2:14" ht="10.199999999999999" customHeight="1" x14ac:dyDescent="0.3">
      <c r="B102" s="37" t="s">
        <v>27</v>
      </c>
      <c r="C102" s="78"/>
      <c r="D102" s="79"/>
      <c r="E102" s="34"/>
      <c r="F102" s="34"/>
      <c r="G102" s="34"/>
      <c r="H102" s="34"/>
      <c r="I102" s="90"/>
      <c r="J102" s="91"/>
      <c r="K102" s="91"/>
      <c r="L102" s="42" t="s">
        <v>51</v>
      </c>
      <c r="N102" s="84"/>
    </row>
    <row r="103" spans="2:14" ht="10.199999999999999" customHeight="1" x14ac:dyDescent="0.3">
      <c r="B103" s="37" t="s">
        <v>30</v>
      </c>
      <c r="C103" s="78"/>
      <c r="E103" s="34"/>
      <c r="F103" s="34"/>
      <c r="G103" s="34"/>
      <c r="H103" s="34"/>
      <c r="I103" s="90"/>
      <c r="J103" s="91"/>
      <c r="K103" s="91"/>
      <c r="L103" s="42" t="s">
        <v>52</v>
      </c>
      <c r="N103" s="84"/>
    </row>
    <row r="104" spans="2:14" ht="10.199999999999999" customHeight="1" x14ac:dyDescent="0.3">
      <c r="B104" s="37" t="s">
        <v>33</v>
      </c>
      <c r="C104" s="78"/>
      <c r="D104" s="79"/>
      <c r="E104" s="34"/>
      <c r="F104" s="34"/>
      <c r="G104" s="34"/>
      <c r="H104" s="34"/>
      <c r="I104" s="90"/>
      <c r="J104" s="91"/>
      <c r="K104" s="91"/>
      <c r="L104" s="42" t="s">
        <v>53</v>
      </c>
      <c r="N104" s="84"/>
    </row>
    <row r="105" spans="2:14" ht="10.199999999999999" customHeight="1" x14ac:dyDescent="0.3">
      <c r="B105" s="37" t="s">
        <v>34</v>
      </c>
      <c r="C105" s="78"/>
      <c r="D105" s="79"/>
      <c r="E105" s="34"/>
      <c r="F105" s="34"/>
      <c r="G105" s="34"/>
      <c r="H105" s="34"/>
      <c r="I105" s="90"/>
      <c r="J105" s="91"/>
      <c r="K105" s="91"/>
      <c r="L105" s="42" t="s">
        <v>54</v>
      </c>
      <c r="N105" s="84"/>
    </row>
    <row r="106" spans="2:14" ht="6.9" customHeight="1" thickBot="1" x14ac:dyDescent="0.35">
      <c r="B106" s="24"/>
      <c r="C106" s="24"/>
      <c r="D106" s="25"/>
      <c r="E106" s="25"/>
      <c r="F106" s="25"/>
      <c r="G106" s="25"/>
      <c r="H106" s="25"/>
      <c r="I106" s="25"/>
      <c r="J106" s="25"/>
      <c r="K106" s="25"/>
      <c r="L106" s="25"/>
    </row>
    <row r="107" spans="2:14" ht="12" thickTop="1" x14ac:dyDescent="0.3">
      <c r="B107" s="15" t="s">
        <v>29</v>
      </c>
      <c r="L107" s="16" t="s">
        <v>71</v>
      </c>
    </row>
    <row r="108" spans="2:14" x14ac:dyDescent="0.3">
      <c r="B108" s="44" t="s">
        <v>55</v>
      </c>
      <c r="L108" s="16" t="s">
        <v>79</v>
      </c>
    </row>
    <row r="109" spans="2:14" x14ac:dyDescent="0.3">
      <c r="L109" s="16"/>
    </row>
    <row r="110" spans="2:14" x14ac:dyDescent="0.3">
      <c r="L110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A8720-873A-4D16-969F-E2C4540CC401}">
  <sheetPr>
    <pageSetUpPr fitToPage="1"/>
  </sheetPr>
  <dimension ref="B1:AO113"/>
  <sheetViews>
    <sheetView showGridLines="0" zoomScaleNormal="100" workbookViewId="0">
      <selection activeCell="AE45" sqref="AE45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7.77734375" style="1" customWidth="1"/>
    <col min="4" max="4" width="1.77734375" style="1" customWidth="1"/>
    <col min="5" max="5" width="9.33203125" style="1" customWidth="1"/>
    <col min="6" max="6" width="1.77734375" style="1" customWidth="1"/>
    <col min="7" max="7" width="7.77734375" style="1" customWidth="1"/>
    <col min="8" max="8" width="1.77734375" style="1" customWidth="1"/>
    <col min="9" max="9" width="7.77734375" style="1" customWidth="1"/>
    <col min="10" max="10" width="1.77734375" style="1" customWidth="1"/>
    <col min="11" max="11" width="7.77734375" style="1" customWidth="1"/>
    <col min="12" max="12" width="1.77734375" style="1" customWidth="1"/>
    <col min="13" max="13" width="7.77734375" style="1" customWidth="1"/>
    <col min="14" max="14" width="1.77734375" style="1" customWidth="1"/>
    <col min="15" max="15" width="7.77734375" style="1" customWidth="1"/>
    <col min="16" max="16" width="1.77734375" style="1" customWidth="1"/>
    <col min="17" max="17" width="9.33203125" style="1" customWidth="1"/>
    <col min="18" max="18" width="1.77734375" style="1" customWidth="1"/>
    <col min="19" max="19" width="7.77734375" style="1" customWidth="1"/>
    <col min="20" max="20" width="1.77734375" style="1" customWidth="1"/>
    <col min="21" max="21" width="7.77734375" style="1" customWidth="1"/>
    <col min="22" max="22" width="1.77734375" style="1" customWidth="1"/>
    <col min="23" max="23" width="7.77734375" style="1" customWidth="1"/>
    <col min="24" max="24" width="1.77734375" style="1" customWidth="1"/>
    <col min="25" max="25" width="7.77734375" style="1" customWidth="1"/>
    <col min="26" max="26" width="1.77734375" style="1" customWidth="1"/>
    <col min="27" max="27" width="7.77734375" style="1" customWidth="1"/>
    <col min="28" max="28" width="9.33203125" style="1" customWidth="1"/>
    <col min="29" max="33" width="7.77734375" style="1" customWidth="1"/>
    <col min="34" max="34" width="9.33203125" style="1" customWidth="1"/>
    <col min="35" max="38" width="7.77734375" style="1" customWidth="1"/>
    <col min="39" max="39" width="10.77734375" style="38" customWidth="1"/>
    <col min="40" max="16384" width="9.109375" style="3"/>
  </cols>
  <sheetData>
    <row r="1" spans="2:39" ht="6.75" customHeight="1" x14ac:dyDescent="0.3"/>
    <row r="2" spans="2:39" ht="13.65" customHeight="1" x14ac:dyDescent="0.3">
      <c r="B2" s="17" t="s">
        <v>101</v>
      </c>
      <c r="AM2" s="39"/>
    </row>
    <row r="3" spans="2:39" ht="12" x14ac:dyDescent="0.3">
      <c r="B3" s="48" t="s">
        <v>102</v>
      </c>
    </row>
    <row r="4" spans="2:39" ht="13.65" customHeight="1" thickBot="1" x14ac:dyDescent="0.35"/>
    <row r="5" spans="2:39" ht="15" customHeight="1" thickBot="1" x14ac:dyDescent="0.35">
      <c r="B5" s="4"/>
      <c r="C5" s="135" t="s">
        <v>16</v>
      </c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16"/>
      <c r="O5" s="135" t="s">
        <v>17</v>
      </c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16"/>
      <c r="AA5" s="127" t="s">
        <v>16</v>
      </c>
      <c r="AB5" s="156"/>
      <c r="AC5" s="156"/>
      <c r="AD5" s="156"/>
      <c r="AE5" s="156"/>
      <c r="AF5" s="128"/>
      <c r="AG5" s="127" t="s">
        <v>17</v>
      </c>
      <c r="AH5" s="156"/>
      <c r="AI5" s="156"/>
      <c r="AJ5" s="156"/>
      <c r="AK5" s="156"/>
      <c r="AL5" s="128"/>
      <c r="AM5" s="40"/>
    </row>
    <row r="6" spans="2:39" ht="15" customHeight="1" thickBot="1" x14ac:dyDescent="0.35">
      <c r="B6" s="4"/>
      <c r="C6" s="151" t="s">
        <v>87</v>
      </c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22"/>
      <c r="O6" s="151" t="s">
        <v>88</v>
      </c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22"/>
      <c r="AA6" s="136" t="s">
        <v>87</v>
      </c>
      <c r="AB6" s="137"/>
      <c r="AC6" s="137"/>
      <c r="AD6" s="137"/>
      <c r="AE6" s="137"/>
      <c r="AF6" s="138"/>
      <c r="AG6" s="136" t="s">
        <v>88</v>
      </c>
      <c r="AH6" s="137"/>
      <c r="AI6" s="137"/>
      <c r="AJ6" s="137"/>
      <c r="AK6" s="137"/>
      <c r="AL6" s="138"/>
      <c r="AM6" s="40"/>
    </row>
    <row r="7" spans="2:39" ht="15" customHeight="1" thickBot="1" x14ac:dyDescent="0.35">
      <c r="B7" s="4"/>
      <c r="C7" s="148" t="s">
        <v>97</v>
      </c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50"/>
      <c r="O7" s="148" t="s">
        <v>98</v>
      </c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50"/>
      <c r="AA7" s="139" t="s">
        <v>97</v>
      </c>
      <c r="AB7" s="140"/>
      <c r="AC7" s="140"/>
      <c r="AD7" s="140"/>
      <c r="AE7" s="140"/>
      <c r="AF7" s="141"/>
      <c r="AG7" s="139" t="s">
        <v>98</v>
      </c>
      <c r="AH7" s="140"/>
      <c r="AI7" s="140"/>
      <c r="AJ7" s="140"/>
      <c r="AK7" s="140"/>
      <c r="AL7" s="141"/>
      <c r="AM7" s="40"/>
    </row>
    <row r="8" spans="2:39" ht="15" customHeight="1" thickBot="1" x14ac:dyDescent="0.35">
      <c r="B8" s="4"/>
      <c r="C8" s="145" t="s">
        <v>99</v>
      </c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05"/>
      <c r="O8" s="145" t="s">
        <v>100</v>
      </c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47"/>
      <c r="AA8" s="142" t="s">
        <v>99</v>
      </c>
      <c r="AB8" s="143"/>
      <c r="AC8" s="143"/>
      <c r="AD8" s="143"/>
      <c r="AE8" s="143"/>
      <c r="AF8" s="144"/>
      <c r="AG8" s="142" t="s">
        <v>100</v>
      </c>
      <c r="AH8" s="143"/>
      <c r="AI8" s="143"/>
      <c r="AJ8" s="143"/>
      <c r="AK8" s="143"/>
      <c r="AL8" s="144"/>
      <c r="AM8" s="40"/>
    </row>
    <row r="9" spans="2:39" ht="30" customHeight="1" thickBot="1" x14ac:dyDescent="0.35">
      <c r="B9" s="4"/>
      <c r="C9" s="130" t="s">
        <v>56</v>
      </c>
      <c r="D9" s="130"/>
      <c r="E9" s="130" t="s">
        <v>95</v>
      </c>
      <c r="F9" s="130"/>
      <c r="G9" s="154" t="s">
        <v>94</v>
      </c>
      <c r="H9" s="155"/>
      <c r="I9" s="130" t="s">
        <v>89</v>
      </c>
      <c r="J9" s="130"/>
      <c r="K9" s="130" t="s">
        <v>90</v>
      </c>
      <c r="L9" s="130"/>
      <c r="M9" s="154" t="s">
        <v>96</v>
      </c>
      <c r="N9" s="155"/>
      <c r="O9" s="130" t="s">
        <v>56</v>
      </c>
      <c r="P9" s="130"/>
      <c r="Q9" s="130" t="s">
        <v>95</v>
      </c>
      <c r="R9" s="130"/>
      <c r="S9" s="154" t="s">
        <v>94</v>
      </c>
      <c r="T9" s="155"/>
      <c r="U9" s="130" t="s">
        <v>89</v>
      </c>
      <c r="V9" s="130"/>
      <c r="W9" s="130" t="s">
        <v>90</v>
      </c>
      <c r="X9" s="130"/>
      <c r="Y9" s="154" t="s">
        <v>96</v>
      </c>
      <c r="Z9" s="155"/>
      <c r="AA9" s="106" t="s">
        <v>56</v>
      </c>
      <c r="AB9" s="106" t="s">
        <v>95</v>
      </c>
      <c r="AC9" s="106" t="s">
        <v>94</v>
      </c>
      <c r="AD9" s="106" t="s">
        <v>89</v>
      </c>
      <c r="AE9" s="106" t="s">
        <v>90</v>
      </c>
      <c r="AF9" s="106" t="s">
        <v>96</v>
      </c>
      <c r="AG9" s="106" t="s">
        <v>56</v>
      </c>
      <c r="AH9" s="106" t="s">
        <v>95</v>
      </c>
      <c r="AI9" s="106" t="s">
        <v>94</v>
      </c>
      <c r="AJ9" s="106" t="s">
        <v>89</v>
      </c>
      <c r="AK9" s="106" t="s">
        <v>90</v>
      </c>
      <c r="AL9" s="106" t="s">
        <v>96</v>
      </c>
      <c r="AM9" s="40"/>
    </row>
    <row r="10" spans="2:39" ht="15" customHeight="1" thickBot="1" x14ac:dyDescent="0.35">
      <c r="B10" s="4"/>
      <c r="C10" s="131" t="s">
        <v>28</v>
      </c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31" t="s">
        <v>28</v>
      </c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25" t="s">
        <v>59</v>
      </c>
      <c r="AB10" s="126"/>
      <c r="AC10" s="126"/>
      <c r="AD10" s="126"/>
      <c r="AE10" s="126"/>
      <c r="AF10" s="126"/>
      <c r="AG10" s="125" t="s">
        <v>59</v>
      </c>
      <c r="AH10" s="126"/>
      <c r="AI10" s="126"/>
      <c r="AJ10" s="126"/>
      <c r="AK10" s="126"/>
      <c r="AL10" s="126"/>
      <c r="AM10" s="40"/>
    </row>
    <row r="11" spans="2:39" ht="6.9" customHeight="1" x14ac:dyDescent="0.3">
      <c r="B11" s="4"/>
      <c r="C11" s="4"/>
      <c r="D11" s="22"/>
      <c r="E11" s="22"/>
      <c r="F11" s="22"/>
      <c r="G11" s="23"/>
      <c r="H11" s="23"/>
      <c r="I11" s="113"/>
      <c r="J11" s="113"/>
      <c r="K11" s="113"/>
      <c r="L11" s="113"/>
      <c r="M11" s="113"/>
      <c r="N11" s="113"/>
      <c r="O11" s="4"/>
      <c r="P11" s="22"/>
      <c r="Q11" s="22"/>
      <c r="R11" s="22"/>
      <c r="S11" s="23"/>
      <c r="T11" s="23"/>
      <c r="U11" s="113"/>
      <c r="V11" s="113"/>
      <c r="W11" s="113"/>
      <c r="X11" s="113"/>
      <c r="Y11" s="113"/>
      <c r="Z11" s="11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2:39" ht="12" customHeight="1" x14ac:dyDescent="0.3">
      <c r="B12" s="28">
        <v>2019</v>
      </c>
      <c r="C12" s="29"/>
      <c r="D12" s="30"/>
      <c r="E12" s="174"/>
      <c r="F12" s="175"/>
      <c r="G12" s="174"/>
      <c r="H12" s="176"/>
      <c r="I12" s="174"/>
      <c r="J12" s="176"/>
      <c r="K12" s="174"/>
      <c r="L12" s="176"/>
      <c r="M12" s="174"/>
      <c r="N12" s="32"/>
      <c r="O12" s="29"/>
      <c r="P12" s="30"/>
      <c r="Q12" s="174"/>
      <c r="R12" s="175"/>
      <c r="S12" s="174"/>
      <c r="T12" s="176"/>
      <c r="U12" s="174"/>
      <c r="V12" s="176"/>
      <c r="W12" s="174"/>
      <c r="X12" s="176"/>
      <c r="Y12" s="174"/>
      <c r="Z12" s="32"/>
      <c r="AA12" s="35"/>
      <c r="AB12" s="183"/>
      <c r="AC12" s="183"/>
      <c r="AD12" s="183"/>
      <c r="AE12" s="183"/>
      <c r="AF12" s="108"/>
      <c r="AG12" s="107"/>
      <c r="AH12" s="183"/>
      <c r="AI12" s="183"/>
      <c r="AJ12" s="183"/>
      <c r="AK12" s="183"/>
      <c r="AL12" s="108"/>
      <c r="AM12" s="171">
        <v>2019</v>
      </c>
    </row>
    <row r="13" spans="2:39" ht="10.199999999999999" customHeight="1" x14ac:dyDescent="0.3">
      <c r="B13" s="37" t="s">
        <v>8</v>
      </c>
      <c r="C13" s="78">
        <v>1658.374</v>
      </c>
      <c r="D13" s="79"/>
      <c r="E13" s="174">
        <v>1316.633</v>
      </c>
      <c r="F13" s="177"/>
      <c r="G13" s="174">
        <v>1073.4369999999999</v>
      </c>
      <c r="H13" s="174"/>
      <c r="I13" s="174">
        <v>85.688999999999993</v>
      </c>
      <c r="J13" s="174"/>
      <c r="K13" s="174">
        <v>143.13300000000001</v>
      </c>
      <c r="L13" s="174"/>
      <c r="M13" s="174">
        <v>14.374000000000001</v>
      </c>
      <c r="N13" s="34"/>
      <c r="O13" s="78">
        <v>1816.0419999999999</v>
      </c>
      <c r="P13" s="79"/>
      <c r="Q13" s="174">
        <v>1473.433</v>
      </c>
      <c r="R13" s="177"/>
      <c r="S13" s="174">
        <v>1245.5419999999999</v>
      </c>
      <c r="T13" s="174"/>
      <c r="U13" s="174">
        <v>78.168000000000006</v>
      </c>
      <c r="V13" s="174"/>
      <c r="W13" s="174">
        <v>133.71700000000001</v>
      </c>
      <c r="X13" s="174"/>
      <c r="Y13" s="174">
        <v>16.006</v>
      </c>
      <c r="Z13" s="34"/>
      <c r="AA13" s="36" t="s">
        <v>39</v>
      </c>
      <c r="AB13" s="184" t="s">
        <v>39</v>
      </c>
      <c r="AC13" s="184" t="s">
        <v>39</v>
      </c>
      <c r="AD13" s="184" t="s">
        <v>39</v>
      </c>
      <c r="AE13" s="184" t="s">
        <v>39</v>
      </c>
      <c r="AF13" s="110" t="s">
        <v>39</v>
      </c>
      <c r="AG13" s="109" t="s">
        <v>39</v>
      </c>
      <c r="AH13" s="184" t="s">
        <v>39</v>
      </c>
      <c r="AI13" s="184" t="s">
        <v>39</v>
      </c>
      <c r="AJ13" s="184" t="s">
        <v>39</v>
      </c>
      <c r="AK13" s="184" t="s">
        <v>39</v>
      </c>
      <c r="AL13" s="110" t="s">
        <v>39</v>
      </c>
      <c r="AM13" s="172" t="s">
        <v>43</v>
      </c>
    </row>
    <row r="14" spans="2:39" ht="10.199999999999999" customHeight="1" x14ac:dyDescent="0.3">
      <c r="B14" s="37" t="s">
        <v>20</v>
      </c>
      <c r="C14" s="78">
        <v>1721.2550000000001</v>
      </c>
      <c r="D14" s="79"/>
      <c r="E14" s="174">
        <v>1403.7080000000001</v>
      </c>
      <c r="F14" s="177"/>
      <c r="G14" s="174">
        <v>1209.7760000000001</v>
      </c>
      <c r="H14" s="178"/>
      <c r="I14" s="174">
        <v>68.813999999999993</v>
      </c>
      <c r="J14" s="178"/>
      <c r="K14" s="174">
        <v>112.069</v>
      </c>
      <c r="L14" s="178"/>
      <c r="M14" s="174">
        <v>13.048999999999999</v>
      </c>
      <c r="N14" s="14"/>
      <c r="O14" s="78">
        <v>1653.6220000000001</v>
      </c>
      <c r="P14" s="79"/>
      <c r="Q14" s="174">
        <v>1336.2570000000001</v>
      </c>
      <c r="R14" s="177"/>
      <c r="S14" s="174">
        <v>1151.595</v>
      </c>
      <c r="T14" s="178"/>
      <c r="U14" s="174">
        <v>68.915000000000006</v>
      </c>
      <c r="V14" s="178"/>
      <c r="W14" s="174">
        <v>102.414</v>
      </c>
      <c r="X14" s="178"/>
      <c r="Y14" s="174">
        <v>13.333</v>
      </c>
      <c r="Z14" s="14"/>
      <c r="AA14" s="36" t="s">
        <v>39</v>
      </c>
      <c r="AB14" s="184" t="s">
        <v>39</v>
      </c>
      <c r="AC14" s="184" t="s">
        <v>39</v>
      </c>
      <c r="AD14" s="184" t="s">
        <v>39</v>
      </c>
      <c r="AE14" s="184" t="s">
        <v>39</v>
      </c>
      <c r="AF14" s="110" t="s">
        <v>39</v>
      </c>
      <c r="AG14" s="109" t="s">
        <v>39</v>
      </c>
      <c r="AH14" s="184" t="s">
        <v>39</v>
      </c>
      <c r="AI14" s="184" t="s">
        <v>39</v>
      </c>
      <c r="AJ14" s="184" t="s">
        <v>39</v>
      </c>
      <c r="AK14" s="184" t="s">
        <v>39</v>
      </c>
      <c r="AL14" s="110" t="s">
        <v>39</v>
      </c>
      <c r="AM14" s="172" t="s">
        <v>44</v>
      </c>
    </row>
    <row r="15" spans="2:39" ht="10.199999999999999" customHeight="1" x14ac:dyDescent="0.3">
      <c r="B15" s="37" t="s">
        <v>21</v>
      </c>
      <c r="C15" s="78">
        <v>2153.5059999999999</v>
      </c>
      <c r="D15" s="79"/>
      <c r="E15" s="174">
        <v>1760.78</v>
      </c>
      <c r="F15" s="177"/>
      <c r="G15" s="174">
        <v>1517.41</v>
      </c>
      <c r="H15" s="174"/>
      <c r="I15" s="174">
        <v>84.608000000000004</v>
      </c>
      <c r="J15" s="174"/>
      <c r="K15" s="174">
        <v>141.96199999999999</v>
      </c>
      <c r="L15" s="174"/>
      <c r="M15" s="174">
        <v>16.8</v>
      </c>
      <c r="N15" s="34"/>
      <c r="O15" s="78">
        <v>2100.75</v>
      </c>
      <c r="P15" s="79"/>
      <c r="Q15" s="174">
        <v>1708.9480000000001</v>
      </c>
      <c r="R15" s="177"/>
      <c r="S15" s="174">
        <v>1492.453</v>
      </c>
      <c r="T15" s="174"/>
      <c r="U15" s="174">
        <v>75.772999999999996</v>
      </c>
      <c r="V15" s="174"/>
      <c r="W15" s="174">
        <v>126.273</v>
      </c>
      <c r="X15" s="174"/>
      <c r="Y15" s="174">
        <v>14.449</v>
      </c>
      <c r="Z15" s="34"/>
      <c r="AA15" s="36" t="s">
        <v>39</v>
      </c>
      <c r="AB15" s="184" t="s">
        <v>39</v>
      </c>
      <c r="AC15" s="184" t="s">
        <v>39</v>
      </c>
      <c r="AD15" s="184" t="s">
        <v>39</v>
      </c>
      <c r="AE15" s="184" t="s">
        <v>39</v>
      </c>
      <c r="AF15" s="110" t="s">
        <v>39</v>
      </c>
      <c r="AG15" s="109" t="s">
        <v>39</v>
      </c>
      <c r="AH15" s="184" t="s">
        <v>39</v>
      </c>
      <c r="AI15" s="184" t="s">
        <v>39</v>
      </c>
      <c r="AJ15" s="184" t="s">
        <v>39</v>
      </c>
      <c r="AK15" s="184" t="s">
        <v>39</v>
      </c>
      <c r="AL15" s="110" t="s">
        <v>39</v>
      </c>
      <c r="AM15" s="172" t="s">
        <v>45</v>
      </c>
    </row>
    <row r="16" spans="2:39" ht="10.199999999999999" customHeight="1" x14ac:dyDescent="0.3">
      <c r="B16" s="37" t="s">
        <v>22</v>
      </c>
      <c r="C16" s="78">
        <v>2687.39</v>
      </c>
      <c r="D16" s="79"/>
      <c r="E16" s="174">
        <v>2235.3629999999998</v>
      </c>
      <c r="F16" s="177"/>
      <c r="G16" s="174">
        <v>1949.0820000000001</v>
      </c>
      <c r="H16" s="174"/>
      <c r="I16" s="174">
        <v>89.736999999999995</v>
      </c>
      <c r="J16" s="174"/>
      <c r="K16" s="174">
        <v>169.83799999999999</v>
      </c>
      <c r="L16" s="174"/>
      <c r="M16" s="174">
        <v>26.706</v>
      </c>
      <c r="N16" s="34"/>
      <c r="O16" s="78">
        <v>2574.8589999999999</v>
      </c>
      <c r="P16" s="79"/>
      <c r="Q16" s="174">
        <v>2123.0610000000001</v>
      </c>
      <c r="R16" s="177"/>
      <c r="S16" s="174">
        <v>1854.7560000000001</v>
      </c>
      <c r="T16" s="174"/>
      <c r="U16" s="174">
        <v>86.787999999999997</v>
      </c>
      <c r="V16" s="174"/>
      <c r="W16" s="174">
        <v>156.03200000000001</v>
      </c>
      <c r="X16" s="174"/>
      <c r="Y16" s="174">
        <v>25.484999999999999</v>
      </c>
      <c r="Z16" s="34"/>
      <c r="AA16" s="36" t="s">
        <v>39</v>
      </c>
      <c r="AB16" s="184" t="s">
        <v>39</v>
      </c>
      <c r="AC16" s="184" t="s">
        <v>39</v>
      </c>
      <c r="AD16" s="184" t="s">
        <v>39</v>
      </c>
      <c r="AE16" s="184" t="s">
        <v>39</v>
      </c>
      <c r="AF16" s="110" t="s">
        <v>39</v>
      </c>
      <c r="AG16" s="109" t="s">
        <v>39</v>
      </c>
      <c r="AH16" s="184" t="s">
        <v>39</v>
      </c>
      <c r="AI16" s="184" t="s">
        <v>39</v>
      </c>
      <c r="AJ16" s="184" t="s">
        <v>39</v>
      </c>
      <c r="AK16" s="184" t="s">
        <v>39</v>
      </c>
      <c r="AL16" s="110" t="s">
        <v>39</v>
      </c>
      <c r="AM16" s="172" t="s">
        <v>46</v>
      </c>
    </row>
    <row r="17" spans="2:39" ht="10.199999999999999" customHeight="1" x14ac:dyDescent="0.3">
      <c r="B17" s="37" t="s">
        <v>23</v>
      </c>
      <c r="C17" s="78">
        <v>2807.8359999999998</v>
      </c>
      <c r="D17" s="79"/>
      <c r="E17" s="174">
        <v>2353.7269999999999</v>
      </c>
      <c r="F17" s="177"/>
      <c r="G17" s="174">
        <v>2036.288</v>
      </c>
      <c r="H17" s="174"/>
      <c r="I17" s="174">
        <v>87.718999999999994</v>
      </c>
      <c r="J17" s="174"/>
      <c r="K17" s="174">
        <v>205.58099999999999</v>
      </c>
      <c r="L17" s="174"/>
      <c r="M17" s="174">
        <v>24.138999999999999</v>
      </c>
      <c r="N17" s="34"/>
      <c r="O17" s="78">
        <v>2721.6210000000001</v>
      </c>
      <c r="P17" s="79"/>
      <c r="Q17" s="174">
        <v>2266.5340000000001</v>
      </c>
      <c r="R17" s="177"/>
      <c r="S17" s="174">
        <v>1994.876</v>
      </c>
      <c r="T17" s="174"/>
      <c r="U17" s="174">
        <v>76.263999999999996</v>
      </c>
      <c r="V17" s="174"/>
      <c r="W17" s="174">
        <v>174.345</v>
      </c>
      <c r="X17" s="174"/>
      <c r="Y17" s="174">
        <v>21.048999999999999</v>
      </c>
      <c r="Z17" s="34"/>
      <c r="AA17" s="36" t="s">
        <v>39</v>
      </c>
      <c r="AB17" s="184" t="s">
        <v>39</v>
      </c>
      <c r="AC17" s="184" t="s">
        <v>39</v>
      </c>
      <c r="AD17" s="184" t="s">
        <v>39</v>
      </c>
      <c r="AE17" s="184" t="s">
        <v>39</v>
      </c>
      <c r="AF17" s="110" t="s">
        <v>39</v>
      </c>
      <c r="AG17" s="109" t="s">
        <v>39</v>
      </c>
      <c r="AH17" s="184" t="s">
        <v>39</v>
      </c>
      <c r="AI17" s="184" t="s">
        <v>39</v>
      </c>
      <c r="AJ17" s="184" t="s">
        <v>39</v>
      </c>
      <c r="AK17" s="184" t="s">
        <v>39</v>
      </c>
      <c r="AL17" s="110" t="s">
        <v>39</v>
      </c>
      <c r="AM17" s="172" t="s">
        <v>47</v>
      </c>
    </row>
    <row r="18" spans="2:39" ht="10.199999999999999" customHeight="1" x14ac:dyDescent="0.3">
      <c r="B18" s="37" t="s">
        <v>24</v>
      </c>
      <c r="C18" s="78">
        <v>2943.48</v>
      </c>
      <c r="D18" s="79"/>
      <c r="E18" s="174">
        <v>2451.5630000000001</v>
      </c>
      <c r="F18" s="177"/>
      <c r="G18" s="174">
        <v>2075.2719999999999</v>
      </c>
      <c r="H18" s="174"/>
      <c r="I18" s="174">
        <v>97.364000000000004</v>
      </c>
      <c r="J18" s="174"/>
      <c r="K18" s="174">
        <v>249.49199999999999</v>
      </c>
      <c r="L18" s="174"/>
      <c r="M18" s="174">
        <v>29.434999999999999</v>
      </c>
      <c r="N18" s="34"/>
      <c r="O18" s="78">
        <v>2899.0810000000001</v>
      </c>
      <c r="P18" s="79"/>
      <c r="Q18" s="174">
        <v>2407.1590000000001</v>
      </c>
      <c r="R18" s="177"/>
      <c r="S18" s="174">
        <v>2048.4029999999998</v>
      </c>
      <c r="T18" s="174"/>
      <c r="U18" s="174">
        <v>100.654</v>
      </c>
      <c r="V18" s="174"/>
      <c r="W18" s="174">
        <v>231.495</v>
      </c>
      <c r="X18" s="174"/>
      <c r="Y18" s="174">
        <v>26.606999999999999</v>
      </c>
      <c r="Z18" s="34"/>
      <c r="AA18" s="36" t="s">
        <v>39</v>
      </c>
      <c r="AB18" s="184" t="s">
        <v>39</v>
      </c>
      <c r="AC18" s="184" t="s">
        <v>39</v>
      </c>
      <c r="AD18" s="184" t="s">
        <v>39</v>
      </c>
      <c r="AE18" s="184" t="s">
        <v>39</v>
      </c>
      <c r="AF18" s="110" t="s">
        <v>39</v>
      </c>
      <c r="AG18" s="109" t="s">
        <v>39</v>
      </c>
      <c r="AH18" s="184" t="s">
        <v>39</v>
      </c>
      <c r="AI18" s="184" t="s">
        <v>39</v>
      </c>
      <c r="AJ18" s="184" t="s">
        <v>39</v>
      </c>
      <c r="AK18" s="184" t="s">
        <v>39</v>
      </c>
      <c r="AL18" s="110" t="s">
        <v>39</v>
      </c>
      <c r="AM18" s="172" t="s">
        <v>48</v>
      </c>
    </row>
    <row r="19" spans="2:39" ht="10.199999999999999" customHeight="1" x14ac:dyDescent="0.3">
      <c r="B19" s="37" t="s">
        <v>25</v>
      </c>
      <c r="C19" s="78">
        <v>3269.1190000000001</v>
      </c>
      <c r="D19" s="79"/>
      <c r="E19" s="174">
        <v>2719.1759999999999</v>
      </c>
      <c r="F19" s="177"/>
      <c r="G19" s="174">
        <v>2308.2159999999999</v>
      </c>
      <c r="H19" s="174"/>
      <c r="I19" s="174">
        <v>110.78100000000001</v>
      </c>
      <c r="J19" s="174"/>
      <c r="K19" s="174">
        <v>264.37299999999999</v>
      </c>
      <c r="L19" s="174"/>
      <c r="M19" s="174">
        <v>35.805999999999997</v>
      </c>
      <c r="N19" s="34"/>
      <c r="O19" s="78">
        <v>3038.558</v>
      </c>
      <c r="P19" s="79"/>
      <c r="Q19" s="174">
        <v>2488.2089999999998</v>
      </c>
      <c r="R19" s="177"/>
      <c r="S19" s="174">
        <v>2046.23</v>
      </c>
      <c r="T19" s="174"/>
      <c r="U19" s="174">
        <v>122.46299999999999</v>
      </c>
      <c r="V19" s="174"/>
      <c r="W19" s="174">
        <v>283.28699999999998</v>
      </c>
      <c r="X19" s="174"/>
      <c r="Y19" s="174">
        <v>36.228999999999999</v>
      </c>
      <c r="Z19" s="34"/>
      <c r="AA19" s="36" t="s">
        <v>39</v>
      </c>
      <c r="AB19" s="184" t="s">
        <v>39</v>
      </c>
      <c r="AC19" s="184" t="s">
        <v>39</v>
      </c>
      <c r="AD19" s="184" t="s">
        <v>39</v>
      </c>
      <c r="AE19" s="184" t="s">
        <v>39</v>
      </c>
      <c r="AF19" s="110" t="s">
        <v>39</v>
      </c>
      <c r="AG19" s="109" t="s">
        <v>39</v>
      </c>
      <c r="AH19" s="184" t="s">
        <v>39</v>
      </c>
      <c r="AI19" s="184" t="s">
        <v>39</v>
      </c>
      <c r="AJ19" s="184" t="s">
        <v>39</v>
      </c>
      <c r="AK19" s="184" t="s">
        <v>39</v>
      </c>
      <c r="AL19" s="110" t="s">
        <v>39</v>
      </c>
      <c r="AM19" s="172" t="s">
        <v>49</v>
      </c>
    </row>
    <row r="20" spans="2:39" ht="10.199999999999999" customHeight="1" x14ac:dyDescent="0.3">
      <c r="B20" s="37" t="s">
        <v>26</v>
      </c>
      <c r="C20" s="78">
        <v>3139.2190000000001</v>
      </c>
      <c r="D20" s="79"/>
      <c r="E20" s="174">
        <v>2566.1990000000001</v>
      </c>
      <c r="F20" s="177"/>
      <c r="G20" s="174">
        <v>2132.893</v>
      </c>
      <c r="H20" s="174"/>
      <c r="I20" s="174">
        <v>131.04300000000001</v>
      </c>
      <c r="J20" s="174"/>
      <c r="K20" s="174">
        <v>263.83</v>
      </c>
      <c r="L20" s="174"/>
      <c r="M20" s="174">
        <v>38.433</v>
      </c>
      <c r="N20" s="34"/>
      <c r="O20" s="78">
        <v>3303.4789999999998</v>
      </c>
      <c r="P20" s="79"/>
      <c r="Q20" s="174">
        <v>2730.857</v>
      </c>
      <c r="R20" s="177"/>
      <c r="S20" s="174">
        <v>2297.1320000000001</v>
      </c>
      <c r="T20" s="174"/>
      <c r="U20" s="174">
        <v>120.29300000000001</v>
      </c>
      <c r="V20" s="174"/>
      <c r="W20" s="174">
        <v>273.08499999999998</v>
      </c>
      <c r="X20" s="174"/>
      <c r="Y20" s="174">
        <v>40.347000000000001</v>
      </c>
      <c r="Z20" s="34"/>
      <c r="AA20" s="36" t="s">
        <v>39</v>
      </c>
      <c r="AB20" s="184" t="s">
        <v>39</v>
      </c>
      <c r="AC20" s="184" t="s">
        <v>39</v>
      </c>
      <c r="AD20" s="184" t="s">
        <v>39</v>
      </c>
      <c r="AE20" s="184" t="s">
        <v>39</v>
      </c>
      <c r="AF20" s="110" t="s">
        <v>39</v>
      </c>
      <c r="AG20" s="109" t="s">
        <v>39</v>
      </c>
      <c r="AH20" s="184" t="s">
        <v>39</v>
      </c>
      <c r="AI20" s="184" t="s">
        <v>39</v>
      </c>
      <c r="AJ20" s="184" t="s">
        <v>39</v>
      </c>
      <c r="AK20" s="184" t="s">
        <v>39</v>
      </c>
      <c r="AL20" s="110" t="s">
        <v>39</v>
      </c>
      <c r="AM20" s="172" t="s">
        <v>50</v>
      </c>
    </row>
    <row r="21" spans="2:39" ht="10.199999999999999" customHeight="1" x14ac:dyDescent="0.3">
      <c r="B21" s="37" t="s">
        <v>27</v>
      </c>
      <c r="C21" s="78">
        <v>2947.4850000000001</v>
      </c>
      <c r="D21" s="79"/>
      <c r="E21" s="174">
        <v>2435.6</v>
      </c>
      <c r="F21" s="177"/>
      <c r="G21" s="174">
        <v>2035.8910000000001</v>
      </c>
      <c r="H21" s="174"/>
      <c r="I21" s="174">
        <v>117.777</v>
      </c>
      <c r="J21" s="174"/>
      <c r="K21" s="174">
        <v>244.63499999999999</v>
      </c>
      <c r="L21" s="174"/>
      <c r="M21" s="174">
        <v>37.296999999999997</v>
      </c>
      <c r="N21" s="34"/>
      <c r="O21" s="78">
        <v>2995.8209999999999</v>
      </c>
      <c r="P21" s="79"/>
      <c r="Q21" s="174">
        <v>2483.0450000000001</v>
      </c>
      <c r="R21" s="177"/>
      <c r="S21" s="174">
        <v>2118.5390000000002</v>
      </c>
      <c r="T21" s="174"/>
      <c r="U21" s="174">
        <v>98.915999999999997</v>
      </c>
      <c r="V21" s="174"/>
      <c r="W21" s="174">
        <v>231.80500000000001</v>
      </c>
      <c r="X21" s="174"/>
      <c r="Y21" s="174">
        <v>33.784999999999997</v>
      </c>
      <c r="Z21" s="34"/>
      <c r="AA21" s="36" t="s">
        <v>39</v>
      </c>
      <c r="AB21" s="184" t="s">
        <v>39</v>
      </c>
      <c r="AC21" s="184" t="s">
        <v>39</v>
      </c>
      <c r="AD21" s="184" t="s">
        <v>39</v>
      </c>
      <c r="AE21" s="184" t="s">
        <v>39</v>
      </c>
      <c r="AF21" s="110" t="s">
        <v>39</v>
      </c>
      <c r="AG21" s="109" t="s">
        <v>39</v>
      </c>
      <c r="AH21" s="184" t="s">
        <v>39</v>
      </c>
      <c r="AI21" s="184" t="s">
        <v>39</v>
      </c>
      <c r="AJ21" s="184" t="s">
        <v>39</v>
      </c>
      <c r="AK21" s="184" t="s">
        <v>39</v>
      </c>
      <c r="AL21" s="110" t="s">
        <v>39</v>
      </c>
      <c r="AM21" s="172" t="s">
        <v>51</v>
      </c>
    </row>
    <row r="22" spans="2:39" ht="10.199999999999999" customHeight="1" x14ac:dyDescent="0.3">
      <c r="B22" s="37" t="s">
        <v>30</v>
      </c>
      <c r="C22" s="78">
        <v>2661.857</v>
      </c>
      <c r="D22" s="79"/>
      <c r="E22" s="174">
        <v>2227.0720000000001</v>
      </c>
      <c r="F22" s="177"/>
      <c r="G22" s="174">
        <v>1917.7339999999999</v>
      </c>
      <c r="H22" s="174"/>
      <c r="I22" s="174">
        <v>86.117999999999995</v>
      </c>
      <c r="J22" s="174"/>
      <c r="K22" s="174">
        <v>190.48500000000001</v>
      </c>
      <c r="L22" s="174"/>
      <c r="M22" s="174">
        <v>32.734999999999999</v>
      </c>
      <c r="N22" s="34"/>
      <c r="O22" s="78">
        <v>2779.0659999999998</v>
      </c>
      <c r="P22" s="79"/>
      <c r="Q22" s="174">
        <v>2343.3139999999999</v>
      </c>
      <c r="R22" s="177"/>
      <c r="S22" s="174">
        <v>1995.587</v>
      </c>
      <c r="T22" s="174"/>
      <c r="U22" s="174">
        <v>90.266999999999996</v>
      </c>
      <c r="V22" s="174"/>
      <c r="W22" s="174">
        <v>218.28200000000001</v>
      </c>
      <c r="X22" s="174"/>
      <c r="Y22" s="174">
        <v>39.177999999999997</v>
      </c>
      <c r="Z22" s="34"/>
      <c r="AA22" s="36" t="s">
        <v>39</v>
      </c>
      <c r="AB22" s="184" t="s">
        <v>39</v>
      </c>
      <c r="AC22" s="184" t="s">
        <v>39</v>
      </c>
      <c r="AD22" s="184" t="s">
        <v>39</v>
      </c>
      <c r="AE22" s="184" t="s">
        <v>39</v>
      </c>
      <c r="AF22" s="110" t="s">
        <v>39</v>
      </c>
      <c r="AG22" s="109" t="s">
        <v>39</v>
      </c>
      <c r="AH22" s="184" t="s">
        <v>39</v>
      </c>
      <c r="AI22" s="184" t="s">
        <v>39</v>
      </c>
      <c r="AJ22" s="184" t="s">
        <v>39</v>
      </c>
      <c r="AK22" s="184" t="s">
        <v>39</v>
      </c>
      <c r="AL22" s="110" t="s">
        <v>39</v>
      </c>
      <c r="AM22" s="172" t="s">
        <v>52</v>
      </c>
    </row>
    <row r="23" spans="2:39" ht="10.199999999999999" customHeight="1" x14ac:dyDescent="0.3">
      <c r="B23" s="37" t="s">
        <v>33</v>
      </c>
      <c r="C23" s="78">
        <v>1926.55</v>
      </c>
      <c r="D23" s="79"/>
      <c r="E23" s="174">
        <v>1579.952</v>
      </c>
      <c r="F23" s="177"/>
      <c r="G23" s="174">
        <v>1317.4559999999999</v>
      </c>
      <c r="H23" s="174"/>
      <c r="I23" s="174">
        <v>82.17</v>
      </c>
      <c r="J23" s="174"/>
      <c r="K23" s="174">
        <v>149.553</v>
      </c>
      <c r="L23" s="174"/>
      <c r="M23" s="174">
        <v>30.773</v>
      </c>
      <c r="N23" s="34"/>
      <c r="O23" s="78">
        <v>2051.9389999999999</v>
      </c>
      <c r="P23" s="79"/>
      <c r="Q23" s="174">
        <v>1705.883</v>
      </c>
      <c r="R23" s="177"/>
      <c r="S23" s="174">
        <v>1434.915</v>
      </c>
      <c r="T23" s="174"/>
      <c r="U23" s="174">
        <v>80.766000000000005</v>
      </c>
      <c r="V23" s="174"/>
      <c r="W23" s="174">
        <v>160.672</v>
      </c>
      <c r="X23" s="174"/>
      <c r="Y23" s="174">
        <v>29.53</v>
      </c>
      <c r="Z23" s="34"/>
      <c r="AA23" s="36" t="s">
        <v>39</v>
      </c>
      <c r="AB23" s="184" t="s">
        <v>39</v>
      </c>
      <c r="AC23" s="184" t="s">
        <v>39</v>
      </c>
      <c r="AD23" s="184" t="s">
        <v>39</v>
      </c>
      <c r="AE23" s="184" t="s">
        <v>39</v>
      </c>
      <c r="AF23" s="110" t="s">
        <v>39</v>
      </c>
      <c r="AG23" s="109" t="s">
        <v>39</v>
      </c>
      <c r="AH23" s="184" t="s">
        <v>39</v>
      </c>
      <c r="AI23" s="184" t="s">
        <v>39</v>
      </c>
      <c r="AJ23" s="184" t="s">
        <v>39</v>
      </c>
      <c r="AK23" s="184" t="s">
        <v>39</v>
      </c>
      <c r="AL23" s="110" t="s">
        <v>39</v>
      </c>
      <c r="AM23" s="172" t="s">
        <v>53</v>
      </c>
    </row>
    <row r="24" spans="2:39" ht="10.199999999999999" customHeight="1" x14ac:dyDescent="0.3">
      <c r="B24" s="37" t="s">
        <v>34</v>
      </c>
      <c r="C24" s="78">
        <v>2051.2069999999999</v>
      </c>
      <c r="D24" s="79"/>
      <c r="E24" s="174">
        <v>1705.6389999999999</v>
      </c>
      <c r="F24" s="177"/>
      <c r="G24" s="174">
        <v>1406.7539999999999</v>
      </c>
      <c r="H24" s="174"/>
      <c r="I24" s="174">
        <v>87.088999999999999</v>
      </c>
      <c r="J24" s="174"/>
      <c r="K24" s="174">
        <v>178.738</v>
      </c>
      <c r="L24" s="174"/>
      <c r="M24" s="174">
        <v>33.058</v>
      </c>
      <c r="N24" s="34"/>
      <c r="O24" s="78">
        <v>1889.375</v>
      </c>
      <c r="P24" s="79"/>
      <c r="Q24" s="174">
        <v>1542.84</v>
      </c>
      <c r="R24" s="177"/>
      <c r="S24" s="174">
        <v>1248.818</v>
      </c>
      <c r="T24" s="174"/>
      <c r="U24" s="174">
        <v>91.986999999999995</v>
      </c>
      <c r="V24" s="174"/>
      <c r="W24" s="174">
        <v>170.7</v>
      </c>
      <c r="X24" s="174"/>
      <c r="Y24" s="174">
        <v>31.335000000000001</v>
      </c>
      <c r="Z24" s="34"/>
      <c r="AA24" s="36" t="s">
        <v>39</v>
      </c>
      <c r="AB24" s="184" t="s">
        <v>39</v>
      </c>
      <c r="AC24" s="184" t="s">
        <v>39</v>
      </c>
      <c r="AD24" s="184" t="s">
        <v>39</v>
      </c>
      <c r="AE24" s="184" t="s">
        <v>39</v>
      </c>
      <c r="AF24" s="110" t="s">
        <v>39</v>
      </c>
      <c r="AG24" s="109" t="s">
        <v>39</v>
      </c>
      <c r="AH24" s="184" t="s">
        <v>39</v>
      </c>
      <c r="AI24" s="184" t="s">
        <v>39</v>
      </c>
      <c r="AJ24" s="184" t="s">
        <v>39</v>
      </c>
      <c r="AK24" s="184" t="s">
        <v>39</v>
      </c>
      <c r="AL24" s="110" t="s">
        <v>39</v>
      </c>
      <c r="AM24" s="172" t="s">
        <v>54</v>
      </c>
    </row>
    <row r="25" spans="2:39" ht="4.95" customHeight="1" x14ac:dyDescent="0.3">
      <c r="B25" s="13"/>
      <c r="C25" s="78"/>
      <c r="D25" s="79"/>
      <c r="E25" s="174"/>
      <c r="F25" s="177"/>
      <c r="G25" s="174"/>
      <c r="H25" s="174"/>
      <c r="I25" s="174"/>
      <c r="J25" s="174"/>
      <c r="K25" s="174"/>
      <c r="L25" s="174"/>
      <c r="M25" s="174"/>
      <c r="N25" s="34"/>
      <c r="O25" s="78"/>
      <c r="P25" s="79"/>
      <c r="Q25" s="174"/>
      <c r="R25" s="177"/>
      <c r="S25" s="174"/>
      <c r="T25" s="174"/>
      <c r="U25" s="174"/>
      <c r="V25" s="174"/>
      <c r="W25" s="174"/>
      <c r="X25" s="174"/>
      <c r="Y25" s="174"/>
      <c r="Z25" s="34"/>
      <c r="AA25" s="36"/>
      <c r="AB25" s="184"/>
      <c r="AC25" s="184"/>
      <c r="AD25" s="184"/>
      <c r="AE25" s="184"/>
      <c r="AF25" s="110"/>
      <c r="AG25" s="109"/>
      <c r="AH25" s="184"/>
      <c r="AI25" s="184"/>
      <c r="AJ25" s="184"/>
      <c r="AK25" s="184"/>
      <c r="AL25" s="110"/>
      <c r="AM25" s="173"/>
    </row>
    <row r="26" spans="2:39" ht="12" customHeight="1" x14ac:dyDescent="0.3">
      <c r="B26" s="28">
        <v>2020</v>
      </c>
      <c r="C26" s="78"/>
      <c r="D26" s="79"/>
      <c r="E26" s="174"/>
      <c r="F26" s="177"/>
      <c r="G26" s="174"/>
      <c r="H26" s="176"/>
      <c r="I26" s="174"/>
      <c r="J26" s="176"/>
      <c r="K26" s="174"/>
      <c r="L26" s="176"/>
      <c r="M26" s="174"/>
      <c r="N26" s="32"/>
      <c r="O26" s="78"/>
      <c r="P26" s="79"/>
      <c r="Q26" s="174"/>
      <c r="R26" s="177"/>
      <c r="S26" s="174"/>
      <c r="T26" s="176"/>
      <c r="U26" s="174"/>
      <c r="V26" s="176"/>
      <c r="W26" s="174"/>
      <c r="X26" s="176"/>
      <c r="Y26" s="174"/>
      <c r="Z26" s="32"/>
      <c r="AA26" s="35"/>
      <c r="AB26" s="183"/>
      <c r="AC26" s="183"/>
      <c r="AD26" s="183"/>
      <c r="AE26" s="183"/>
      <c r="AF26" s="108"/>
      <c r="AG26" s="107"/>
      <c r="AH26" s="183"/>
      <c r="AI26" s="183"/>
      <c r="AJ26" s="183"/>
      <c r="AK26" s="183"/>
      <c r="AL26" s="108"/>
      <c r="AM26" s="171">
        <v>2020</v>
      </c>
    </row>
    <row r="27" spans="2:39" ht="10.199999999999999" customHeight="1" x14ac:dyDescent="0.3">
      <c r="B27" s="37" t="s">
        <v>8</v>
      </c>
      <c r="C27" s="78">
        <v>1784.992</v>
      </c>
      <c r="D27" s="79"/>
      <c r="E27" s="174">
        <v>1456.7750000000001</v>
      </c>
      <c r="F27" s="177"/>
      <c r="G27" s="174">
        <v>1157.5740000000001</v>
      </c>
      <c r="H27" s="174"/>
      <c r="I27" s="174">
        <v>94.251000000000005</v>
      </c>
      <c r="J27" s="174"/>
      <c r="K27" s="174">
        <v>173.30099999999999</v>
      </c>
      <c r="L27" s="174"/>
      <c r="M27" s="174">
        <v>31.649000000000001</v>
      </c>
      <c r="N27" s="34"/>
      <c r="O27" s="78">
        <v>1921.8969999999999</v>
      </c>
      <c r="P27" s="79"/>
      <c r="Q27" s="174">
        <v>1593.1220000000001</v>
      </c>
      <c r="R27" s="177"/>
      <c r="S27" s="174">
        <v>1310.463</v>
      </c>
      <c r="T27" s="174"/>
      <c r="U27" s="174">
        <v>81.754000000000005</v>
      </c>
      <c r="V27" s="174"/>
      <c r="W27" s="174">
        <v>166.67599999999999</v>
      </c>
      <c r="X27" s="174"/>
      <c r="Y27" s="174">
        <v>34.228999999999999</v>
      </c>
      <c r="Z27" s="34"/>
      <c r="AA27" s="90">
        <f t="shared" ref="AA27:AA38" si="0">C27/C13*100-100</f>
        <v>7.6350690495629863</v>
      </c>
      <c r="AB27" s="91">
        <f>E27/E13*100-100</f>
        <v>10.64396836476071</v>
      </c>
      <c r="AC27" s="91">
        <f>G27/G13*100-100</f>
        <v>7.838093898384372</v>
      </c>
      <c r="AD27" s="91">
        <f>I27/I13*100-100</f>
        <v>9.9919476245492405</v>
      </c>
      <c r="AE27" s="91">
        <f>K27/K13*100-100</f>
        <v>21.076900505124584</v>
      </c>
      <c r="AF27" s="112">
        <f>M27/M13*100-100</f>
        <v>120.1822735494643</v>
      </c>
      <c r="AG27" s="111">
        <f>O27/O13*100-100</f>
        <v>5.8288850147739026</v>
      </c>
      <c r="AH27" s="91">
        <f>Q27/Q13*100-100</f>
        <v>8.1231382763926092</v>
      </c>
      <c r="AI27" s="91">
        <f>S27/S13*100-100</f>
        <v>5.2122690362910333</v>
      </c>
      <c r="AJ27" s="91">
        <f>U27/U13*100-100</f>
        <v>4.5875550097226494</v>
      </c>
      <c r="AK27" s="91">
        <f>W27/W13*100-100</f>
        <v>24.648324446405454</v>
      </c>
      <c r="AL27" s="112">
        <f>Y27/Y13*100-100</f>
        <v>113.85105585405472</v>
      </c>
      <c r="AM27" s="172" t="s">
        <v>43</v>
      </c>
    </row>
    <row r="28" spans="2:39" ht="10.199999999999999" customHeight="1" x14ac:dyDescent="0.3">
      <c r="B28" s="37" t="s">
        <v>20</v>
      </c>
      <c r="C28" s="78">
        <v>1888.732</v>
      </c>
      <c r="D28" s="79"/>
      <c r="E28" s="174">
        <v>1567.874</v>
      </c>
      <c r="F28" s="177"/>
      <c r="G28" s="174">
        <v>1318.1410000000001</v>
      </c>
      <c r="H28" s="178"/>
      <c r="I28" s="174">
        <v>75.902000000000001</v>
      </c>
      <c r="J28" s="178"/>
      <c r="K28" s="174">
        <v>148.75899999999999</v>
      </c>
      <c r="L28" s="178"/>
      <c r="M28" s="174">
        <v>25.071999999999999</v>
      </c>
      <c r="N28" s="14"/>
      <c r="O28" s="78">
        <v>1824.202</v>
      </c>
      <c r="P28" s="79"/>
      <c r="Q28" s="174">
        <v>1503.886</v>
      </c>
      <c r="R28" s="177"/>
      <c r="S28" s="174">
        <v>1263.8530000000001</v>
      </c>
      <c r="T28" s="178"/>
      <c r="U28" s="174">
        <v>73.724000000000004</v>
      </c>
      <c r="V28" s="178"/>
      <c r="W28" s="174">
        <v>140.976</v>
      </c>
      <c r="X28" s="178"/>
      <c r="Y28" s="174">
        <v>25.332999999999998</v>
      </c>
      <c r="Z28" s="14"/>
      <c r="AA28" s="90">
        <f t="shared" ref="AA28:AA91" si="1">C28/C14*100-100</f>
        <v>9.7299354250241805</v>
      </c>
      <c r="AB28" s="91">
        <f t="shared" ref="AB28:AB91" si="2">E28/E14*100-100</f>
        <v>11.695167370991683</v>
      </c>
      <c r="AC28" s="91">
        <f t="shared" ref="AC28:AC91" si="3">G28/G14*100-100</f>
        <v>8.9574433614156561</v>
      </c>
      <c r="AD28" s="91">
        <f t="shared" ref="AD28:AD91" si="4">I28/I14*100-100</f>
        <v>10.300229604440972</v>
      </c>
      <c r="AE28" s="91">
        <f t="shared" ref="AE28:AE91" si="5">K28/K14*100-100</f>
        <v>32.738759157304855</v>
      </c>
      <c r="AF28" s="112">
        <f t="shared" ref="AF28:AF91" si="6">M28/M14*100-100</f>
        <v>92.137328530921906</v>
      </c>
      <c r="AG28" s="111">
        <f t="shared" ref="AG28:AG91" si="7">O28/O14*100-100</f>
        <v>10.315537650079648</v>
      </c>
      <c r="AH28" s="91">
        <f t="shared" ref="AH28:AH91" si="8">Q28/Q14*100-100</f>
        <v>12.544667679944794</v>
      </c>
      <c r="AI28" s="91">
        <f t="shared" ref="AI28:AI91" si="9">S28/S14*100-100</f>
        <v>9.7480451026619619</v>
      </c>
      <c r="AJ28" s="91">
        <f t="shared" ref="AJ28:AJ91" si="10">U28/U14*100-100</f>
        <v>6.9781615033011661</v>
      </c>
      <c r="AK28" s="91">
        <f t="shared" ref="AK28:AK91" si="11">W28/W14*100-100</f>
        <v>37.653055246353034</v>
      </c>
      <c r="AL28" s="112">
        <f t="shared" ref="AL28:AL91" si="12">Y28/Y14*100-100</f>
        <v>90.002250056251398</v>
      </c>
      <c r="AM28" s="172" t="s">
        <v>44</v>
      </c>
    </row>
    <row r="29" spans="2:39" ht="10.199999999999999" customHeight="1" x14ac:dyDescent="0.3">
      <c r="B29" s="37" t="s">
        <v>21</v>
      </c>
      <c r="C29" s="78">
        <v>939.48599999999999</v>
      </c>
      <c r="D29" s="79"/>
      <c r="E29" s="174">
        <v>767.94200000000001</v>
      </c>
      <c r="F29" s="177"/>
      <c r="G29" s="174">
        <v>624.35299999999995</v>
      </c>
      <c r="H29" s="174"/>
      <c r="I29" s="174">
        <v>47.606000000000002</v>
      </c>
      <c r="J29" s="174"/>
      <c r="K29" s="174">
        <v>84.302000000000007</v>
      </c>
      <c r="L29" s="174"/>
      <c r="M29" s="174">
        <v>11.680999999999999</v>
      </c>
      <c r="N29" s="34"/>
      <c r="O29" s="78">
        <v>1041.82</v>
      </c>
      <c r="P29" s="79"/>
      <c r="Q29" s="174">
        <v>870.23199999999997</v>
      </c>
      <c r="R29" s="177"/>
      <c r="S29" s="174">
        <v>725.375</v>
      </c>
      <c r="T29" s="174"/>
      <c r="U29" s="174">
        <v>35.930999999999997</v>
      </c>
      <c r="V29" s="174"/>
      <c r="W29" s="174">
        <v>98.418000000000006</v>
      </c>
      <c r="X29" s="174"/>
      <c r="Y29" s="174">
        <v>10.507999999999999</v>
      </c>
      <c r="Z29" s="34"/>
      <c r="AA29" s="90">
        <f t="shared" si="1"/>
        <v>-56.374117369536002</v>
      </c>
      <c r="AB29" s="91">
        <f t="shared" si="2"/>
        <v>-56.386260634491528</v>
      </c>
      <c r="AC29" s="91">
        <f t="shared" si="3"/>
        <v>-58.854034176656285</v>
      </c>
      <c r="AD29" s="91">
        <f t="shared" si="4"/>
        <v>-43.733453101361576</v>
      </c>
      <c r="AE29" s="91">
        <f t="shared" si="5"/>
        <v>-40.616503007847157</v>
      </c>
      <c r="AF29" s="112">
        <f t="shared" si="6"/>
        <v>-30.470238095238102</v>
      </c>
      <c r="AG29" s="111">
        <f t="shared" si="7"/>
        <v>-50.407235511126977</v>
      </c>
      <c r="AH29" s="91">
        <f t="shared" si="8"/>
        <v>-49.077912259471915</v>
      </c>
      <c r="AI29" s="91">
        <f t="shared" si="9"/>
        <v>-51.39712942384115</v>
      </c>
      <c r="AJ29" s="91">
        <f t="shared" si="10"/>
        <v>-52.580734562443091</v>
      </c>
      <c r="AK29" s="91">
        <f t="shared" si="11"/>
        <v>-22.059347604000848</v>
      </c>
      <c r="AL29" s="112">
        <f t="shared" si="12"/>
        <v>-27.275243961519834</v>
      </c>
      <c r="AM29" s="172" t="s">
        <v>45</v>
      </c>
    </row>
    <row r="30" spans="2:39" ht="10.199999999999999" customHeight="1" x14ac:dyDescent="0.3">
      <c r="B30" s="37" t="s">
        <v>22</v>
      </c>
      <c r="C30" s="78">
        <v>14.89</v>
      </c>
      <c r="D30" s="79"/>
      <c r="E30" s="174">
        <v>12.768000000000001</v>
      </c>
      <c r="F30" s="177"/>
      <c r="G30" s="174">
        <v>9.0630000000000006</v>
      </c>
      <c r="H30" s="174"/>
      <c r="I30" s="174">
        <v>1.665</v>
      </c>
      <c r="J30" s="174"/>
      <c r="K30" s="174">
        <v>1.68</v>
      </c>
      <c r="L30" s="174"/>
      <c r="M30" s="174">
        <v>0.36</v>
      </c>
      <c r="N30" s="34"/>
      <c r="O30" s="78">
        <v>17.695</v>
      </c>
      <c r="P30" s="79"/>
      <c r="Q30" s="174">
        <v>15.526999999999999</v>
      </c>
      <c r="R30" s="177"/>
      <c r="S30" s="174">
        <v>11.702</v>
      </c>
      <c r="T30" s="174"/>
      <c r="U30" s="174">
        <v>5.1999999999999998E-2</v>
      </c>
      <c r="V30" s="174"/>
      <c r="W30" s="174">
        <v>3.456</v>
      </c>
      <c r="X30" s="174"/>
      <c r="Y30" s="174">
        <v>0.317</v>
      </c>
      <c r="Z30" s="34"/>
      <c r="AA30" s="90">
        <f t="shared" si="1"/>
        <v>-99.4459308101913</v>
      </c>
      <c r="AB30" s="91">
        <f t="shared" si="2"/>
        <v>-99.428817601436549</v>
      </c>
      <c r="AC30" s="91">
        <f t="shared" si="3"/>
        <v>-99.535011867125135</v>
      </c>
      <c r="AD30" s="91">
        <f t="shared" si="4"/>
        <v>-98.144578044730707</v>
      </c>
      <c r="AE30" s="91">
        <f t="shared" si="5"/>
        <v>-99.010822077509161</v>
      </c>
      <c r="AF30" s="112">
        <f t="shared" si="6"/>
        <v>-98.651988317232082</v>
      </c>
      <c r="AG30" s="111">
        <f t="shared" si="7"/>
        <v>-99.312777903566754</v>
      </c>
      <c r="AH30" s="91">
        <f t="shared" si="8"/>
        <v>-99.268650311978789</v>
      </c>
      <c r="AI30" s="91">
        <f t="shared" si="9"/>
        <v>-99.369081431735495</v>
      </c>
      <c r="AJ30" s="91">
        <f t="shared" si="10"/>
        <v>-99.940083882564409</v>
      </c>
      <c r="AK30" s="91">
        <f t="shared" si="11"/>
        <v>-97.785069729286306</v>
      </c>
      <c r="AL30" s="112">
        <f t="shared" si="12"/>
        <v>-98.756131057484794</v>
      </c>
      <c r="AM30" s="172" t="s">
        <v>46</v>
      </c>
    </row>
    <row r="31" spans="2:39" ht="10.199999999999999" customHeight="1" x14ac:dyDescent="0.3">
      <c r="B31" s="37" t="s">
        <v>23</v>
      </c>
      <c r="C31" s="78">
        <v>41.345999999999997</v>
      </c>
      <c r="D31" s="79"/>
      <c r="E31" s="174">
        <v>34.979999999999997</v>
      </c>
      <c r="F31" s="177"/>
      <c r="G31" s="174">
        <v>29.585999999999999</v>
      </c>
      <c r="H31" s="174"/>
      <c r="I31" s="174">
        <v>2.226</v>
      </c>
      <c r="J31" s="174"/>
      <c r="K31" s="174"/>
      <c r="L31" s="174" t="s">
        <v>91</v>
      </c>
      <c r="M31" s="174"/>
      <c r="N31" s="34" t="s">
        <v>91</v>
      </c>
      <c r="O31" s="78">
        <v>38.207000000000001</v>
      </c>
      <c r="P31" s="79"/>
      <c r="Q31" s="174">
        <v>31.939</v>
      </c>
      <c r="R31" s="177"/>
      <c r="S31" s="174">
        <v>27.562999999999999</v>
      </c>
      <c r="T31" s="174"/>
      <c r="U31" s="174">
        <v>0.65700000000000003</v>
      </c>
      <c r="V31" s="174"/>
      <c r="W31" s="174"/>
      <c r="X31" s="174" t="s">
        <v>91</v>
      </c>
      <c r="Y31" s="174"/>
      <c r="Z31" s="34" t="s">
        <v>91</v>
      </c>
      <c r="AA31" s="90">
        <f t="shared" si="1"/>
        <v>-98.527478100572822</v>
      </c>
      <c r="AB31" s="91">
        <f t="shared" si="2"/>
        <v>-98.513846338169216</v>
      </c>
      <c r="AC31" s="91">
        <f t="shared" si="3"/>
        <v>-98.547062105163903</v>
      </c>
      <c r="AD31" s="91">
        <f t="shared" si="4"/>
        <v>-97.462351371994671</v>
      </c>
      <c r="AE31" s="91">
        <f t="shared" si="5"/>
        <v>-100</v>
      </c>
      <c r="AF31" s="112">
        <f t="shared" si="6"/>
        <v>-100</v>
      </c>
      <c r="AG31" s="111">
        <f t="shared" si="7"/>
        <v>-98.596167504586418</v>
      </c>
      <c r="AH31" s="91">
        <f t="shared" si="8"/>
        <v>-98.590843993516089</v>
      </c>
      <c r="AI31" s="91">
        <f t="shared" si="9"/>
        <v>-98.618310110503103</v>
      </c>
      <c r="AJ31" s="91">
        <f t="shared" si="10"/>
        <v>-99.138518829329698</v>
      </c>
      <c r="AK31" s="91">
        <f t="shared" si="11"/>
        <v>-100</v>
      </c>
      <c r="AL31" s="112">
        <f>IFERROR(Y31/Y17*100-100,"-")</f>
        <v>-100</v>
      </c>
      <c r="AM31" s="172" t="s">
        <v>47</v>
      </c>
    </row>
    <row r="32" spans="2:39" ht="10.199999999999999" customHeight="1" x14ac:dyDescent="0.3">
      <c r="B32" s="37" t="s">
        <v>24</v>
      </c>
      <c r="C32" s="78">
        <v>176.03200000000001</v>
      </c>
      <c r="D32" s="79"/>
      <c r="E32" s="174">
        <v>141.79599999999999</v>
      </c>
      <c r="F32" s="177"/>
      <c r="G32" s="174">
        <v>131.09800000000001</v>
      </c>
      <c r="H32" s="174"/>
      <c r="I32" s="174">
        <v>2.4790000000000001</v>
      </c>
      <c r="J32" s="174"/>
      <c r="K32" s="174">
        <v>7.9349999999999996</v>
      </c>
      <c r="L32" s="174"/>
      <c r="M32" s="174">
        <v>0.28399999999999997</v>
      </c>
      <c r="N32" s="34"/>
      <c r="O32" s="78">
        <v>137.756</v>
      </c>
      <c r="P32" s="79"/>
      <c r="Q32" s="174">
        <v>103.45399999999999</v>
      </c>
      <c r="R32" s="177"/>
      <c r="S32" s="174">
        <v>96.918000000000006</v>
      </c>
      <c r="T32" s="174"/>
      <c r="U32" s="174">
        <v>0.44700000000000001</v>
      </c>
      <c r="V32" s="174"/>
      <c r="W32" s="174">
        <v>5.7939999999999996</v>
      </c>
      <c r="X32" s="174"/>
      <c r="Y32" s="174">
        <v>0.29499999999999998</v>
      </c>
      <c r="Z32" s="34"/>
      <c r="AA32" s="90">
        <f t="shared" si="1"/>
        <v>-94.019595852528298</v>
      </c>
      <c r="AB32" s="91">
        <f t="shared" si="2"/>
        <v>-94.216098056627544</v>
      </c>
      <c r="AC32" s="91">
        <f t="shared" si="3"/>
        <v>-93.682852175522044</v>
      </c>
      <c r="AD32" s="91">
        <f t="shared" si="4"/>
        <v>-97.453884392588634</v>
      </c>
      <c r="AE32" s="91">
        <f t="shared" si="5"/>
        <v>-96.819537299793183</v>
      </c>
      <c r="AF32" s="112">
        <f t="shared" si="6"/>
        <v>-99.035162221844743</v>
      </c>
      <c r="AG32" s="111">
        <f t="shared" si="7"/>
        <v>-95.248287302079518</v>
      </c>
      <c r="AH32" s="91">
        <f t="shared" si="8"/>
        <v>-95.702236536930045</v>
      </c>
      <c r="AI32" s="91">
        <f t="shared" si="9"/>
        <v>-95.268606812233728</v>
      </c>
      <c r="AJ32" s="91">
        <f t="shared" si="10"/>
        <v>-99.555904385320005</v>
      </c>
      <c r="AK32" s="91">
        <f t="shared" si="11"/>
        <v>-97.497138167131041</v>
      </c>
      <c r="AL32" s="112">
        <f t="shared" si="12"/>
        <v>-98.891269214868274</v>
      </c>
      <c r="AM32" s="172" t="s">
        <v>48</v>
      </c>
    </row>
    <row r="33" spans="2:41" ht="10.199999999999999" customHeight="1" x14ac:dyDescent="0.3">
      <c r="B33" s="37" t="s">
        <v>25</v>
      </c>
      <c r="C33" s="78">
        <v>738.93700000000001</v>
      </c>
      <c r="D33" s="79"/>
      <c r="E33" s="174">
        <v>605.04999999999995</v>
      </c>
      <c r="F33" s="177"/>
      <c r="G33" s="174">
        <v>581.50599999999997</v>
      </c>
      <c r="H33" s="174"/>
      <c r="I33" s="174">
        <v>6.7270000000000003</v>
      </c>
      <c r="J33" s="174"/>
      <c r="K33" s="174">
        <v>16.672999999999998</v>
      </c>
      <c r="L33" s="174"/>
      <c r="M33" s="174">
        <v>0.14399999999999999</v>
      </c>
      <c r="N33" s="34"/>
      <c r="O33" s="78">
        <v>551.89400000000001</v>
      </c>
      <c r="P33" s="79"/>
      <c r="Q33" s="174">
        <v>417.87799999999999</v>
      </c>
      <c r="R33" s="177"/>
      <c r="S33" s="174">
        <v>399.58</v>
      </c>
      <c r="T33" s="174"/>
      <c r="U33" s="174">
        <v>3.1280000000000001</v>
      </c>
      <c r="V33" s="174"/>
      <c r="W33" s="174">
        <v>14.208</v>
      </c>
      <c r="X33" s="174"/>
      <c r="Y33" s="174">
        <v>0.96199999999999997</v>
      </c>
      <c r="Z33" s="34"/>
      <c r="AA33" s="90">
        <f t="shared" si="1"/>
        <v>-77.396448400930041</v>
      </c>
      <c r="AB33" s="91">
        <f t="shared" si="2"/>
        <v>-77.748773893267668</v>
      </c>
      <c r="AC33" s="91">
        <f t="shared" si="3"/>
        <v>-74.807123770045791</v>
      </c>
      <c r="AD33" s="91">
        <f t="shared" si="4"/>
        <v>-93.92765907511216</v>
      </c>
      <c r="AE33" s="91">
        <f t="shared" si="5"/>
        <v>-93.693380186327659</v>
      </c>
      <c r="AF33" s="112">
        <f t="shared" si="6"/>
        <v>-99.597832765458307</v>
      </c>
      <c r="AG33" s="111">
        <f t="shared" si="7"/>
        <v>-81.836976618514441</v>
      </c>
      <c r="AH33" s="91">
        <f t="shared" si="8"/>
        <v>-83.205671227778694</v>
      </c>
      <c r="AI33" s="91">
        <f t="shared" si="9"/>
        <v>-80.472380915146388</v>
      </c>
      <c r="AJ33" s="91">
        <f t="shared" si="10"/>
        <v>-97.445759127246603</v>
      </c>
      <c r="AK33" s="91">
        <f t="shared" si="11"/>
        <v>-94.984591597920129</v>
      </c>
      <c r="AL33" s="112">
        <f t="shared" si="12"/>
        <v>-97.344668635623393</v>
      </c>
      <c r="AM33" s="172" t="s">
        <v>49</v>
      </c>
    </row>
    <row r="34" spans="2:41" ht="10.199999999999999" customHeight="1" x14ac:dyDescent="0.3">
      <c r="B34" s="37" t="s">
        <v>26</v>
      </c>
      <c r="C34" s="78">
        <v>1077.7650000000001</v>
      </c>
      <c r="D34" s="79"/>
      <c r="E34" s="174">
        <v>823.005</v>
      </c>
      <c r="F34" s="177"/>
      <c r="G34" s="174">
        <v>778.20799999999997</v>
      </c>
      <c r="H34" s="174"/>
      <c r="I34" s="174">
        <v>13.864000000000001</v>
      </c>
      <c r="J34" s="174"/>
      <c r="K34" s="174">
        <v>29.585999999999999</v>
      </c>
      <c r="L34" s="174"/>
      <c r="M34" s="174">
        <v>1.347</v>
      </c>
      <c r="N34" s="34"/>
      <c r="O34" s="78">
        <v>1118.2660000000001</v>
      </c>
      <c r="P34" s="79"/>
      <c r="Q34" s="174">
        <v>863.22699999999998</v>
      </c>
      <c r="R34" s="177"/>
      <c r="S34" s="174">
        <v>825.97</v>
      </c>
      <c r="T34" s="174"/>
      <c r="U34" s="174">
        <v>9.6940000000000008</v>
      </c>
      <c r="V34" s="174"/>
      <c r="W34" s="174">
        <v>25.161999999999999</v>
      </c>
      <c r="X34" s="174"/>
      <c r="Y34" s="174">
        <v>2.4009999999999998</v>
      </c>
      <c r="Z34" s="34"/>
      <c r="AA34" s="90">
        <f t="shared" si="1"/>
        <v>-65.667734554358901</v>
      </c>
      <c r="AB34" s="91">
        <f t="shared" si="2"/>
        <v>-67.929026548603602</v>
      </c>
      <c r="AC34" s="91">
        <f t="shared" si="3"/>
        <v>-63.513969055175295</v>
      </c>
      <c r="AD34" s="91">
        <f t="shared" si="4"/>
        <v>-89.420266630037474</v>
      </c>
      <c r="AE34" s="91">
        <f t="shared" si="5"/>
        <v>-88.78596065648334</v>
      </c>
      <c r="AF34" s="112">
        <f t="shared" si="6"/>
        <v>-96.49519943798299</v>
      </c>
      <c r="AG34" s="111">
        <f t="shared" si="7"/>
        <v>-66.14883884535061</v>
      </c>
      <c r="AH34" s="91">
        <f t="shared" si="8"/>
        <v>-68.38988639829914</v>
      </c>
      <c r="AI34" s="91">
        <f t="shared" si="9"/>
        <v>-64.043424583350031</v>
      </c>
      <c r="AJ34" s="91">
        <f t="shared" si="10"/>
        <v>-91.941343220303764</v>
      </c>
      <c r="AK34" s="91">
        <f t="shared" si="11"/>
        <v>-90.78601900507168</v>
      </c>
      <c r="AL34" s="112">
        <f t="shared" si="12"/>
        <v>-94.049123850596075</v>
      </c>
      <c r="AM34" s="172" t="s">
        <v>50</v>
      </c>
    </row>
    <row r="35" spans="2:41" ht="10.199999999999999" customHeight="1" x14ac:dyDescent="0.3">
      <c r="B35" s="37" t="s">
        <v>27</v>
      </c>
      <c r="C35" s="78">
        <v>868.4</v>
      </c>
      <c r="D35" s="79"/>
      <c r="E35" s="174">
        <v>660.36500000000001</v>
      </c>
      <c r="F35" s="177"/>
      <c r="G35" s="174">
        <v>611.71100000000001</v>
      </c>
      <c r="H35" s="174"/>
      <c r="I35" s="174">
        <v>14.358000000000001</v>
      </c>
      <c r="J35" s="174"/>
      <c r="K35" s="174">
        <v>32.241999999999997</v>
      </c>
      <c r="L35" s="174"/>
      <c r="M35" s="174">
        <v>2.0539999999999998</v>
      </c>
      <c r="N35" s="34"/>
      <c r="O35" s="78">
        <v>974.90700000000004</v>
      </c>
      <c r="P35" s="79"/>
      <c r="Q35" s="174">
        <v>766.81200000000001</v>
      </c>
      <c r="R35" s="177"/>
      <c r="S35" s="174">
        <v>722.92899999999997</v>
      </c>
      <c r="T35" s="174"/>
      <c r="U35" s="174">
        <v>13.542</v>
      </c>
      <c r="V35" s="174"/>
      <c r="W35" s="174">
        <v>27.872</v>
      </c>
      <c r="X35" s="174"/>
      <c r="Y35" s="174">
        <v>2.4689999999999999</v>
      </c>
      <c r="Z35" s="34"/>
      <c r="AA35" s="90">
        <f t="shared" si="1"/>
        <v>-70.53759391481212</v>
      </c>
      <c r="AB35" s="91">
        <f t="shared" si="2"/>
        <v>-72.886968303498108</v>
      </c>
      <c r="AC35" s="91">
        <f t="shared" si="3"/>
        <v>-69.953646830797908</v>
      </c>
      <c r="AD35" s="91">
        <f t="shared" si="4"/>
        <v>-87.809164777503241</v>
      </c>
      <c r="AE35" s="91">
        <f t="shared" si="5"/>
        <v>-86.820365033621513</v>
      </c>
      <c r="AF35" s="112">
        <f t="shared" si="6"/>
        <v>-94.492854653189269</v>
      </c>
      <c r="AG35" s="111">
        <f t="shared" si="7"/>
        <v>-67.457768671759766</v>
      </c>
      <c r="AH35" s="91">
        <f t="shared" si="8"/>
        <v>-69.118078810492761</v>
      </c>
      <c r="AI35" s="91">
        <f t="shared" si="9"/>
        <v>-65.876058925514243</v>
      </c>
      <c r="AJ35" s="91">
        <f t="shared" si="10"/>
        <v>-86.309596020866195</v>
      </c>
      <c r="AK35" s="91">
        <f t="shared" si="11"/>
        <v>-87.976100601798919</v>
      </c>
      <c r="AL35" s="112">
        <f t="shared" si="12"/>
        <v>-92.692023087168863</v>
      </c>
      <c r="AM35" s="172" t="s">
        <v>51</v>
      </c>
    </row>
    <row r="36" spans="2:41" ht="10.199999999999999" customHeight="1" x14ac:dyDescent="0.3">
      <c r="B36" s="37" t="s">
        <v>30</v>
      </c>
      <c r="C36" s="78">
        <v>687.43299999999999</v>
      </c>
      <c r="D36" s="79"/>
      <c r="E36" s="174">
        <v>515.13</v>
      </c>
      <c r="F36" s="177"/>
      <c r="G36" s="174">
        <v>468.46</v>
      </c>
      <c r="H36" s="174"/>
      <c r="I36" s="174">
        <v>15.117000000000001</v>
      </c>
      <c r="J36" s="174"/>
      <c r="K36" s="174">
        <v>29.358000000000001</v>
      </c>
      <c r="L36" s="174"/>
      <c r="M36" s="174">
        <v>2.1949999999999998</v>
      </c>
      <c r="N36" s="34"/>
      <c r="O36" s="78">
        <v>724.12</v>
      </c>
      <c r="P36" s="79"/>
      <c r="Q36" s="174">
        <v>551.89599999999996</v>
      </c>
      <c r="R36" s="177"/>
      <c r="S36" s="174">
        <v>499.87599999999998</v>
      </c>
      <c r="T36" s="174"/>
      <c r="U36" s="174">
        <v>16.861000000000001</v>
      </c>
      <c r="V36" s="174"/>
      <c r="W36" s="174">
        <v>32.527000000000001</v>
      </c>
      <c r="X36" s="174"/>
      <c r="Y36" s="174">
        <v>2.6320000000000001</v>
      </c>
      <c r="Z36" s="34"/>
      <c r="AA36" s="90">
        <f t="shared" si="1"/>
        <v>-74.174683313190755</v>
      </c>
      <c r="AB36" s="91">
        <f t="shared" si="2"/>
        <v>-76.869629720098857</v>
      </c>
      <c r="AC36" s="91">
        <f t="shared" si="3"/>
        <v>-75.572211787453313</v>
      </c>
      <c r="AD36" s="91">
        <f t="shared" si="4"/>
        <v>-82.446178499268441</v>
      </c>
      <c r="AE36" s="91">
        <f t="shared" si="5"/>
        <v>-84.587762815969768</v>
      </c>
      <c r="AF36" s="112">
        <f t="shared" si="6"/>
        <v>-93.294638765846955</v>
      </c>
      <c r="AG36" s="111">
        <f t="shared" si="7"/>
        <v>-73.943763840081516</v>
      </c>
      <c r="AH36" s="91">
        <f t="shared" si="8"/>
        <v>-76.44805604370562</v>
      </c>
      <c r="AI36" s="91">
        <f t="shared" si="9"/>
        <v>-74.950929225335699</v>
      </c>
      <c r="AJ36" s="91">
        <f t="shared" si="10"/>
        <v>-81.320970011189019</v>
      </c>
      <c r="AK36" s="91">
        <f t="shared" si="11"/>
        <v>-85.098633877278019</v>
      </c>
      <c r="AL36" s="112">
        <f t="shared" si="12"/>
        <v>-93.281943948134156</v>
      </c>
      <c r="AM36" s="172" t="s">
        <v>52</v>
      </c>
    </row>
    <row r="37" spans="2:41" ht="10.199999999999999" customHeight="1" x14ac:dyDescent="0.3">
      <c r="B37" s="37" t="s">
        <v>33</v>
      </c>
      <c r="C37" s="78">
        <v>328.584</v>
      </c>
      <c r="D37" s="79"/>
      <c r="E37" s="174">
        <v>232.25800000000001</v>
      </c>
      <c r="F37" s="177"/>
      <c r="G37" s="174">
        <v>193.434</v>
      </c>
      <c r="H37" s="174"/>
      <c r="I37" s="174">
        <v>13.673999999999999</v>
      </c>
      <c r="J37" s="174"/>
      <c r="K37" s="174">
        <v>23.2</v>
      </c>
      <c r="L37" s="174"/>
      <c r="M37" s="174">
        <v>1.95</v>
      </c>
      <c r="N37" s="34"/>
      <c r="O37" s="78">
        <v>381.16199999999998</v>
      </c>
      <c r="P37" s="79"/>
      <c r="Q37" s="174">
        <v>284.57499999999999</v>
      </c>
      <c r="R37" s="177"/>
      <c r="S37" s="174">
        <v>233.08</v>
      </c>
      <c r="T37" s="174"/>
      <c r="U37" s="174">
        <v>14.874000000000001</v>
      </c>
      <c r="V37" s="174"/>
      <c r="W37" s="174">
        <v>34.520000000000003</v>
      </c>
      <c r="X37" s="174"/>
      <c r="Y37" s="174">
        <v>2.101</v>
      </c>
      <c r="Z37" s="34"/>
      <c r="AA37" s="90">
        <f t="shared" si="1"/>
        <v>-82.944434351561085</v>
      </c>
      <c r="AB37" s="91">
        <f t="shared" si="2"/>
        <v>-85.299679990278179</v>
      </c>
      <c r="AC37" s="91">
        <f t="shared" si="3"/>
        <v>-85.317612125186727</v>
      </c>
      <c r="AD37" s="91">
        <f t="shared" si="4"/>
        <v>-83.358890105878061</v>
      </c>
      <c r="AE37" s="91">
        <f t="shared" si="5"/>
        <v>-84.487104905953075</v>
      </c>
      <c r="AF37" s="112">
        <f t="shared" si="6"/>
        <v>-93.663276248659542</v>
      </c>
      <c r="AG37" s="111">
        <f t="shared" si="7"/>
        <v>-81.424301599608953</v>
      </c>
      <c r="AH37" s="91">
        <f t="shared" si="8"/>
        <v>-83.318023569025542</v>
      </c>
      <c r="AI37" s="91">
        <f t="shared" si="9"/>
        <v>-83.756529132387627</v>
      </c>
      <c r="AJ37" s="91">
        <f t="shared" si="10"/>
        <v>-81.583834781962707</v>
      </c>
      <c r="AK37" s="91">
        <f t="shared" si="11"/>
        <v>-78.515236008763196</v>
      </c>
      <c r="AL37" s="112">
        <f t="shared" si="12"/>
        <v>-92.885201490010161</v>
      </c>
      <c r="AM37" s="172" t="s">
        <v>53</v>
      </c>
    </row>
    <row r="38" spans="2:41" ht="10.199999999999999" customHeight="1" x14ac:dyDescent="0.3">
      <c r="B38" s="37" t="s">
        <v>34</v>
      </c>
      <c r="C38" s="78">
        <v>538.28899999999999</v>
      </c>
      <c r="D38" s="79"/>
      <c r="E38" s="174">
        <v>422.72</v>
      </c>
      <c r="F38" s="177"/>
      <c r="G38" s="174">
        <v>362.19099999999997</v>
      </c>
      <c r="H38" s="174"/>
      <c r="I38" s="174">
        <v>22.811</v>
      </c>
      <c r="J38" s="174"/>
      <c r="K38" s="174">
        <v>35.033000000000001</v>
      </c>
      <c r="L38" s="174"/>
      <c r="M38" s="174">
        <v>2.6850000000000001</v>
      </c>
      <c r="N38" s="34"/>
      <c r="O38" s="78">
        <v>458.42899999999997</v>
      </c>
      <c r="P38" s="79"/>
      <c r="Q38" s="174">
        <v>342.61500000000001</v>
      </c>
      <c r="R38" s="177"/>
      <c r="S38" s="174">
        <v>265.43200000000002</v>
      </c>
      <c r="T38" s="174"/>
      <c r="U38" s="174">
        <v>25.300999999999998</v>
      </c>
      <c r="V38" s="174"/>
      <c r="W38" s="174">
        <v>48.612000000000002</v>
      </c>
      <c r="X38" s="174"/>
      <c r="Y38" s="174">
        <v>3.27</v>
      </c>
      <c r="Z38" s="34"/>
      <c r="AA38" s="90">
        <f t="shared" si="1"/>
        <v>-73.757451100742145</v>
      </c>
      <c r="AB38" s="91">
        <f t="shared" si="2"/>
        <v>-75.216326549756417</v>
      </c>
      <c r="AC38" s="91">
        <f t="shared" si="3"/>
        <v>-74.253423128706231</v>
      </c>
      <c r="AD38" s="91">
        <f t="shared" si="4"/>
        <v>-73.807254647544468</v>
      </c>
      <c r="AE38" s="91">
        <f t="shared" si="5"/>
        <v>-80.39980306370218</v>
      </c>
      <c r="AF38" s="112">
        <f t="shared" si="6"/>
        <v>-91.877911549398021</v>
      </c>
      <c r="AG38" s="111">
        <f t="shared" si="7"/>
        <v>-75.736473701620909</v>
      </c>
      <c r="AH38" s="91">
        <f t="shared" si="8"/>
        <v>-77.793225480283112</v>
      </c>
      <c r="AI38" s="91">
        <f t="shared" si="9"/>
        <v>-78.745341595012235</v>
      </c>
      <c r="AJ38" s="91">
        <f t="shared" si="10"/>
        <v>-72.495026471131794</v>
      </c>
      <c r="AK38" s="91">
        <f t="shared" si="11"/>
        <v>-71.521968365553604</v>
      </c>
      <c r="AL38" s="112">
        <f t="shared" si="12"/>
        <v>-89.564384873145045</v>
      </c>
      <c r="AM38" s="172" t="s">
        <v>54</v>
      </c>
    </row>
    <row r="39" spans="2:41" ht="4.95" customHeight="1" x14ac:dyDescent="0.3">
      <c r="B39" s="13"/>
      <c r="C39" s="78"/>
      <c r="D39" s="79"/>
      <c r="E39" s="174"/>
      <c r="F39" s="177"/>
      <c r="G39" s="174"/>
      <c r="H39" s="174"/>
      <c r="I39" s="174"/>
      <c r="J39" s="174"/>
      <c r="K39" s="174"/>
      <c r="L39" s="174"/>
      <c r="M39" s="174"/>
      <c r="N39" s="34"/>
      <c r="O39" s="78"/>
      <c r="P39" s="79"/>
      <c r="Q39" s="174"/>
      <c r="R39" s="177"/>
      <c r="S39" s="174"/>
      <c r="T39" s="174"/>
      <c r="U39" s="174"/>
      <c r="V39" s="174"/>
      <c r="W39" s="174"/>
      <c r="X39" s="174"/>
      <c r="Y39" s="174"/>
      <c r="Z39" s="34"/>
      <c r="AA39" s="90"/>
      <c r="AB39" s="91"/>
      <c r="AC39" s="91"/>
      <c r="AD39" s="91"/>
      <c r="AE39" s="91"/>
      <c r="AF39" s="112"/>
      <c r="AG39" s="111"/>
      <c r="AH39" s="91"/>
      <c r="AI39" s="91"/>
      <c r="AJ39" s="91"/>
      <c r="AK39" s="91"/>
      <c r="AL39" s="112"/>
      <c r="AM39" s="173"/>
    </row>
    <row r="40" spans="2:41" ht="12" customHeight="1" x14ac:dyDescent="0.3">
      <c r="B40" s="28">
        <v>2021</v>
      </c>
      <c r="C40" s="78"/>
      <c r="D40" s="79"/>
      <c r="E40" s="174"/>
      <c r="F40" s="177"/>
      <c r="G40" s="174"/>
      <c r="H40" s="176"/>
      <c r="I40" s="174"/>
      <c r="J40" s="176"/>
      <c r="K40" s="174"/>
      <c r="L40" s="176"/>
      <c r="M40" s="174"/>
      <c r="N40" s="32"/>
      <c r="O40" s="78"/>
      <c r="P40" s="79"/>
      <c r="Q40" s="174"/>
      <c r="R40" s="177"/>
      <c r="S40" s="174"/>
      <c r="T40" s="176"/>
      <c r="U40" s="174"/>
      <c r="V40" s="176"/>
      <c r="W40" s="174"/>
      <c r="X40" s="176"/>
      <c r="Y40" s="174"/>
      <c r="Z40" s="32"/>
      <c r="AA40" s="90"/>
      <c r="AB40" s="91"/>
      <c r="AC40" s="91"/>
      <c r="AD40" s="91"/>
      <c r="AE40" s="91"/>
      <c r="AF40" s="112"/>
      <c r="AG40" s="111"/>
      <c r="AH40" s="91"/>
      <c r="AI40" s="91"/>
      <c r="AJ40" s="91"/>
      <c r="AK40" s="91"/>
      <c r="AL40" s="112"/>
      <c r="AM40" s="171">
        <v>2021</v>
      </c>
    </row>
    <row r="41" spans="2:41" ht="10.199999999999999" customHeight="1" x14ac:dyDescent="0.3">
      <c r="B41" s="37" t="s">
        <v>8</v>
      </c>
      <c r="C41" s="78">
        <v>329.18599999999998</v>
      </c>
      <c r="D41" s="79"/>
      <c r="E41" s="174">
        <v>231.81100000000001</v>
      </c>
      <c r="F41" s="177"/>
      <c r="G41" s="174">
        <v>170.90700000000001</v>
      </c>
      <c r="H41" s="174"/>
      <c r="I41" s="174">
        <v>21.617000000000001</v>
      </c>
      <c r="J41" s="174"/>
      <c r="K41" s="174">
        <v>37.158000000000001</v>
      </c>
      <c r="L41" s="174"/>
      <c r="M41" s="174">
        <v>2.129</v>
      </c>
      <c r="N41" s="34"/>
      <c r="O41" s="78">
        <v>434.47399999999999</v>
      </c>
      <c r="P41" s="79"/>
      <c r="Q41" s="174">
        <v>336.93799999999999</v>
      </c>
      <c r="R41" s="177"/>
      <c r="S41" s="174">
        <v>275.654</v>
      </c>
      <c r="T41" s="174"/>
      <c r="U41" s="174">
        <v>25.332000000000001</v>
      </c>
      <c r="V41" s="174"/>
      <c r="W41" s="174">
        <v>32.247</v>
      </c>
      <c r="X41" s="174"/>
      <c r="Y41" s="174">
        <v>3.7050000000000001</v>
      </c>
      <c r="Z41" s="34"/>
      <c r="AA41" s="90">
        <f t="shared" si="1"/>
        <v>-81.558124630250447</v>
      </c>
      <c r="AB41" s="91">
        <f t="shared" si="2"/>
        <v>-84.087384805477853</v>
      </c>
      <c r="AC41" s="91">
        <f t="shared" si="3"/>
        <v>-85.235760305604657</v>
      </c>
      <c r="AD41" s="91">
        <f t="shared" si="4"/>
        <v>-77.064434329609242</v>
      </c>
      <c r="AE41" s="91">
        <f t="shared" si="5"/>
        <v>-78.558692679211305</v>
      </c>
      <c r="AF41" s="112">
        <f t="shared" si="6"/>
        <v>-93.273089197131029</v>
      </c>
      <c r="AG41" s="111">
        <f t="shared" si="7"/>
        <v>-77.393481544536471</v>
      </c>
      <c r="AH41" s="91">
        <f t="shared" si="8"/>
        <v>-78.850458408081749</v>
      </c>
      <c r="AI41" s="91">
        <f t="shared" si="9"/>
        <v>-78.965144380268654</v>
      </c>
      <c r="AJ41" s="91">
        <f t="shared" si="10"/>
        <v>-69.014360153631628</v>
      </c>
      <c r="AK41" s="91">
        <f t="shared" si="11"/>
        <v>-80.652883438527439</v>
      </c>
      <c r="AL41" s="112">
        <f t="shared" si="12"/>
        <v>-89.175845043676418</v>
      </c>
      <c r="AM41" s="172" t="s">
        <v>43</v>
      </c>
    </row>
    <row r="42" spans="2:41" ht="10.199999999999999" customHeight="1" x14ac:dyDescent="0.3">
      <c r="B42" s="37" t="s">
        <v>20</v>
      </c>
      <c r="C42" s="78">
        <v>125.369</v>
      </c>
      <c r="D42" s="79"/>
      <c r="E42" s="174">
        <v>71.986999999999995</v>
      </c>
      <c r="F42" s="177"/>
      <c r="G42" s="174">
        <v>59.595999999999997</v>
      </c>
      <c r="H42" s="178"/>
      <c r="I42" s="174">
        <v>8.1319999999999997</v>
      </c>
      <c r="J42" s="178"/>
      <c r="K42" s="174">
        <v>2.891</v>
      </c>
      <c r="L42" s="178"/>
      <c r="M42" s="174">
        <v>1.3680000000000001</v>
      </c>
      <c r="N42" s="14"/>
      <c r="O42" s="78">
        <v>135.55099999999999</v>
      </c>
      <c r="P42" s="79"/>
      <c r="Q42" s="174">
        <v>81.87</v>
      </c>
      <c r="R42" s="177"/>
      <c r="S42" s="174">
        <v>69.382000000000005</v>
      </c>
      <c r="T42" s="178"/>
      <c r="U42" s="174">
        <v>6.7649999999999997</v>
      </c>
      <c r="V42" s="178"/>
      <c r="W42" s="174">
        <v>2.8420000000000001</v>
      </c>
      <c r="X42" s="178"/>
      <c r="Y42" s="174">
        <v>2.8809999999999998</v>
      </c>
      <c r="Z42" s="14"/>
      <c r="AA42" s="90">
        <f t="shared" si="1"/>
        <v>-93.362266324708855</v>
      </c>
      <c r="AB42" s="91">
        <f t="shared" si="2"/>
        <v>-95.408623397033182</v>
      </c>
      <c r="AC42" s="91">
        <f t="shared" si="3"/>
        <v>-95.478784136143247</v>
      </c>
      <c r="AD42" s="91">
        <f t="shared" si="4"/>
        <v>-89.28618481726437</v>
      </c>
      <c r="AE42" s="91">
        <f t="shared" si="5"/>
        <v>-98.056588172816433</v>
      </c>
      <c r="AF42" s="112">
        <f t="shared" si="6"/>
        <v>-94.543714103382257</v>
      </c>
      <c r="AG42" s="111">
        <f t="shared" si="7"/>
        <v>-92.56929879476067</v>
      </c>
      <c r="AH42" s="91">
        <f t="shared" si="8"/>
        <v>-94.556103321661354</v>
      </c>
      <c r="AI42" s="91">
        <f t="shared" si="9"/>
        <v>-94.510279280897379</v>
      </c>
      <c r="AJ42" s="91">
        <f t="shared" si="10"/>
        <v>-90.823883674244485</v>
      </c>
      <c r="AK42" s="91">
        <f t="shared" si="11"/>
        <v>-97.984054023379869</v>
      </c>
      <c r="AL42" s="112">
        <f t="shared" si="12"/>
        <v>-88.627481940551846</v>
      </c>
      <c r="AM42" s="172" t="s">
        <v>44</v>
      </c>
      <c r="AO42" s="74"/>
    </row>
    <row r="43" spans="2:41" ht="10.199999999999999" customHeight="1" x14ac:dyDescent="0.3">
      <c r="B43" s="37" t="s">
        <v>21</v>
      </c>
      <c r="C43" s="78">
        <v>222.58799999999999</v>
      </c>
      <c r="D43" s="79"/>
      <c r="E43" s="174">
        <v>127.998</v>
      </c>
      <c r="F43" s="177"/>
      <c r="G43" s="174">
        <v>109.504</v>
      </c>
      <c r="H43" s="174"/>
      <c r="I43" s="174">
        <v>11.275</v>
      </c>
      <c r="J43" s="174"/>
      <c r="K43" s="174">
        <v>4.5110000000000001</v>
      </c>
      <c r="L43" s="174"/>
      <c r="M43" s="174">
        <v>2.7080000000000002</v>
      </c>
      <c r="N43" s="34"/>
      <c r="O43" s="78">
        <v>205.81899999999999</v>
      </c>
      <c r="P43" s="79"/>
      <c r="Q43" s="174">
        <v>111.252</v>
      </c>
      <c r="R43" s="177"/>
      <c r="S43" s="174">
        <v>93.945999999999998</v>
      </c>
      <c r="T43" s="174"/>
      <c r="U43" s="174">
        <v>9.1509999999999998</v>
      </c>
      <c r="V43" s="174"/>
      <c r="W43" s="174">
        <v>4.0629999999999997</v>
      </c>
      <c r="X43" s="174"/>
      <c r="Y43" s="174">
        <v>4.0919999999999996</v>
      </c>
      <c r="Z43" s="34"/>
      <c r="AA43" s="90">
        <f t="shared" si="1"/>
        <v>-76.307470255011779</v>
      </c>
      <c r="AB43" s="91">
        <f t="shared" si="2"/>
        <v>-83.332334994049035</v>
      </c>
      <c r="AC43" s="91">
        <f t="shared" si="3"/>
        <v>-82.461203838213322</v>
      </c>
      <c r="AD43" s="91">
        <f t="shared" si="4"/>
        <v>-76.316010586900816</v>
      </c>
      <c r="AE43" s="91">
        <f t="shared" si="5"/>
        <v>-94.649000023724227</v>
      </c>
      <c r="AF43" s="112">
        <f t="shared" si="6"/>
        <v>-76.817053334474792</v>
      </c>
      <c r="AG43" s="111">
        <f t="shared" si="7"/>
        <v>-80.244284041389108</v>
      </c>
      <c r="AH43" s="91">
        <f t="shared" si="8"/>
        <v>-87.215822906994916</v>
      </c>
      <c r="AI43" s="91">
        <f t="shared" si="9"/>
        <v>-87.04863001895572</v>
      </c>
      <c r="AJ43" s="91">
        <f t="shared" si="10"/>
        <v>-74.5317413932259</v>
      </c>
      <c r="AK43" s="91">
        <f t="shared" si="11"/>
        <v>-95.871690137982895</v>
      </c>
      <c r="AL43" s="112">
        <f t="shared" si="12"/>
        <v>-61.058241339931477</v>
      </c>
      <c r="AM43" s="172" t="s">
        <v>45</v>
      </c>
      <c r="AO43" s="74"/>
    </row>
    <row r="44" spans="2:41" ht="10.199999999999999" customHeight="1" x14ac:dyDescent="0.3">
      <c r="B44" s="37" t="s">
        <v>22</v>
      </c>
      <c r="C44" s="78">
        <v>377.53199999999998</v>
      </c>
      <c r="D44" s="79"/>
      <c r="E44" s="174">
        <v>235.27099999999999</v>
      </c>
      <c r="F44" s="177"/>
      <c r="G44" s="174">
        <v>196.90799999999999</v>
      </c>
      <c r="H44" s="174"/>
      <c r="I44" s="174">
        <v>14.637</v>
      </c>
      <c r="J44" s="174"/>
      <c r="K44" s="174">
        <v>19.393000000000001</v>
      </c>
      <c r="L44" s="174"/>
      <c r="M44" s="174">
        <v>4.3330000000000002</v>
      </c>
      <c r="N44" s="34"/>
      <c r="O44" s="78">
        <v>353.96600000000001</v>
      </c>
      <c r="P44" s="79"/>
      <c r="Q44" s="174">
        <v>211.72200000000001</v>
      </c>
      <c r="R44" s="177"/>
      <c r="S44" s="174">
        <v>180.87899999999999</v>
      </c>
      <c r="T44" s="174"/>
      <c r="U44" s="174">
        <v>13.852</v>
      </c>
      <c r="V44" s="174"/>
      <c r="W44" s="174">
        <v>14.013999999999999</v>
      </c>
      <c r="X44" s="174"/>
      <c r="Y44" s="174">
        <v>2.9769999999999999</v>
      </c>
      <c r="Z44" s="34"/>
      <c r="AA44" s="90">
        <f t="shared" si="1"/>
        <v>2435.4734721289456</v>
      </c>
      <c r="AB44" s="91">
        <f t="shared" si="2"/>
        <v>1742.6613408521303</v>
      </c>
      <c r="AC44" s="91">
        <f t="shared" si="3"/>
        <v>2072.6580602449517</v>
      </c>
      <c r="AD44" s="91">
        <f t="shared" si="4"/>
        <v>779.09909909909913</v>
      </c>
      <c r="AE44" s="91">
        <f t="shared" si="5"/>
        <v>1054.3452380952381</v>
      </c>
      <c r="AF44" s="112">
        <f t="shared" si="6"/>
        <v>1103.6111111111111</v>
      </c>
      <c r="AG44" s="111">
        <f t="shared" si="7"/>
        <v>1900.3729867194124</v>
      </c>
      <c r="AH44" s="91">
        <f t="shared" si="8"/>
        <v>1263.5731306755974</v>
      </c>
      <c r="AI44" s="91">
        <f t="shared" si="9"/>
        <v>1445.7101350196547</v>
      </c>
      <c r="AJ44" s="91">
        <f t="shared" si="10"/>
        <v>26538.461538461543</v>
      </c>
      <c r="AK44" s="91">
        <f t="shared" si="11"/>
        <v>305.49768518518522</v>
      </c>
      <c r="AL44" s="112">
        <f t="shared" si="12"/>
        <v>839.11671924290215</v>
      </c>
      <c r="AM44" s="172" t="s">
        <v>46</v>
      </c>
      <c r="AO44" s="74"/>
    </row>
    <row r="45" spans="2:41" ht="10.199999999999999" customHeight="1" x14ac:dyDescent="0.3">
      <c r="B45" s="37" t="s">
        <v>23</v>
      </c>
      <c r="C45" s="78">
        <v>673.94100000000003</v>
      </c>
      <c r="D45" s="79"/>
      <c r="E45" s="174">
        <v>488.096</v>
      </c>
      <c r="F45" s="177"/>
      <c r="G45" s="174">
        <v>430.166</v>
      </c>
      <c r="H45" s="174"/>
      <c r="I45" s="174">
        <v>19.044</v>
      </c>
      <c r="J45" s="174"/>
      <c r="K45" s="174">
        <v>34.685000000000002</v>
      </c>
      <c r="L45" s="174"/>
      <c r="M45" s="174">
        <v>4.2009999999999996</v>
      </c>
      <c r="N45" s="34"/>
      <c r="O45" s="78">
        <v>583.005</v>
      </c>
      <c r="P45" s="79"/>
      <c r="Q45" s="174">
        <v>397.048</v>
      </c>
      <c r="R45" s="177"/>
      <c r="S45" s="174">
        <v>357.67899999999997</v>
      </c>
      <c r="T45" s="174"/>
      <c r="U45" s="174">
        <v>14.920999999999999</v>
      </c>
      <c r="V45" s="174"/>
      <c r="W45" s="174">
        <v>21.026</v>
      </c>
      <c r="X45" s="174"/>
      <c r="Y45" s="174">
        <v>3.4220000000000002</v>
      </c>
      <c r="Z45" s="34"/>
      <c r="AA45" s="90">
        <f t="shared" si="1"/>
        <v>1530.0029023363809</v>
      </c>
      <c r="AB45" s="91">
        <f t="shared" si="2"/>
        <v>1295.3573470554604</v>
      </c>
      <c r="AC45" s="91">
        <f t="shared" si="3"/>
        <v>1353.9511931318868</v>
      </c>
      <c r="AD45" s="91">
        <f t="shared" si="4"/>
        <v>755.5256064690027</v>
      </c>
      <c r="AE45" s="91" t="str">
        <f>IFERROR(K45/K31*100-100,"-")</f>
        <v>-</v>
      </c>
      <c r="AF45" s="112" t="str">
        <f>IFERROR(M45/M31*100-100,"-")</f>
        <v>-</v>
      </c>
      <c r="AG45" s="111">
        <f t="shared" si="7"/>
        <v>1425.9114821891276</v>
      </c>
      <c r="AH45" s="91">
        <f t="shared" si="8"/>
        <v>1143.1447446695263</v>
      </c>
      <c r="AI45" s="91">
        <f t="shared" si="9"/>
        <v>1197.67804665675</v>
      </c>
      <c r="AJ45" s="91">
        <f t="shared" si="10"/>
        <v>2171.0806697108064</v>
      </c>
      <c r="AK45" s="91" t="str">
        <f>IFERROR(W45/W31*100-100,"-")</f>
        <v>-</v>
      </c>
      <c r="AL45" s="112" t="str">
        <f>IFERROR(Y45/Y31*100-100,"-")</f>
        <v>-</v>
      </c>
      <c r="AM45" s="172" t="s">
        <v>47</v>
      </c>
      <c r="AO45" s="74"/>
    </row>
    <row r="46" spans="2:41" ht="10.199999999999999" customHeight="1" x14ac:dyDescent="0.3">
      <c r="B46" s="37" t="s">
        <v>24</v>
      </c>
      <c r="C46" s="78">
        <v>996.31799999999998</v>
      </c>
      <c r="D46" s="79"/>
      <c r="E46" s="174">
        <v>706.62400000000002</v>
      </c>
      <c r="F46" s="177"/>
      <c r="G46" s="174">
        <v>630.59500000000003</v>
      </c>
      <c r="H46" s="174"/>
      <c r="I46" s="174">
        <v>21.908000000000001</v>
      </c>
      <c r="J46" s="174"/>
      <c r="K46" s="174">
        <v>49.424999999999997</v>
      </c>
      <c r="L46" s="174"/>
      <c r="M46" s="174">
        <v>4.6959999999999997</v>
      </c>
      <c r="N46" s="34"/>
      <c r="O46" s="78">
        <v>982.69200000000001</v>
      </c>
      <c r="P46" s="79"/>
      <c r="Q46" s="174">
        <v>692.55</v>
      </c>
      <c r="R46" s="177"/>
      <c r="S46" s="174">
        <v>634.37599999999998</v>
      </c>
      <c r="T46" s="174"/>
      <c r="U46" s="174">
        <v>23.489000000000001</v>
      </c>
      <c r="V46" s="174"/>
      <c r="W46" s="174">
        <v>30.940999999999999</v>
      </c>
      <c r="X46" s="174"/>
      <c r="Y46" s="174">
        <v>3.7440000000000002</v>
      </c>
      <c r="Z46" s="34"/>
      <c r="AA46" s="90">
        <f t="shared" si="1"/>
        <v>465.98686602435919</v>
      </c>
      <c r="AB46" s="91">
        <f t="shared" si="2"/>
        <v>398.33845806651817</v>
      </c>
      <c r="AC46" s="91">
        <f t="shared" si="3"/>
        <v>381.01038917451058</v>
      </c>
      <c r="AD46" s="91">
        <f t="shared" si="4"/>
        <v>783.74344493747469</v>
      </c>
      <c r="AE46" s="91">
        <f t="shared" si="5"/>
        <v>522.8733459357278</v>
      </c>
      <c r="AF46" s="112">
        <f t="shared" si="6"/>
        <v>1553.5211267605637</v>
      </c>
      <c r="AG46" s="111">
        <f t="shared" si="7"/>
        <v>613.35694996951133</v>
      </c>
      <c r="AH46" s="91">
        <f t="shared" si="8"/>
        <v>569.42795831963963</v>
      </c>
      <c r="AI46" s="91">
        <f t="shared" si="9"/>
        <v>554.54920654573959</v>
      </c>
      <c r="AJ46" s="91">
        <f t="shared" si="10"/>
        <v>5154.8098434004469</v>
      </c>
      <c r="AK46" s="91">
        <f t="shared" si="11"/>
        <v>434.01794960303766</v>
      </c>
      <c r="AL46" s="112">
        <f t="shared" si="12"/>
        <v>1169.1525423728815</v>
      </c>
      <c r="AM46" s="172" t="s">
        <v>48</v>
      </c>
      <c r="AO46" s="74"/>
    </row>
    <row r="47" spans="2:41" ht="10.199999999999999" customHeight="1" x14ac:dyDescent="0.3">
      <c r="B47" s="37" t="s">
        <v>25</v>
      </c>
      <c r="C47" s="78">
        <v>1517.376</v>
      </c>
      <c r="D47" s="79"/>
      <c r="E47" s="174">
        <v>1135.943</v>
      </c>
      <c r="F47" s="177"/>
      <c r="G47" s="174">
        <v>1006.432</v>
      </c>
      <c r="H47" s="174"/>
      <c r="I47" s="174">
        <v>38.610999999999997</v>
      </c>
      <c r="J47" s="174"/>
      <c r="K47" s="174">
        <v>82.728999999999999</v>
      </c>
      <c r="L47" s="174"/>
      <c r="M47" s="174">
        <v>8.1709999999999994</v>
      </c>
      <c r="N47" s="34"/>
      <c r="O47" s="78">
        <v>1265.1659999999999</v>
      </c>
      <c r="P47" s="79"/>
      <c r="Q47" s="174">
        <v>883.84799999999996</v>
      </c>
      <c r="R47" s="177"/>
      <c r="S47" s="174">
        <v>747.63400000000001</v>
      </c>
      <c r="T47" s="174"/>
      <c r="U47" s="174">
        <v>58.984999999999999</v>
      </c>
      <c r="V47" s="174"/>
      <c r="W47" s="174">
        <v>70.927999999999997</v>
      </c>
      <c r="X47" s="174"/>
      <c r="Y47" s="174">
        <v>6.3010000000000002</v>
      </c>
      <c r="Z47" s="34"/>
      <c r="AA47" s="90">
        <f t="shared" si="1"/>
        <v>105.34578725926568</v>
      </c>
      <c r="AB47" s="91">
        <f t="shared" si="2"/>
        <v>87.743657548962915</v>
      </c>
      <c r="AC47" s="91">
        <f t="shared" si="3"/>
        <v>73.07336467723465</v>
      </c>
      <c r="AD47" s="91">
        <f t="shared" si="4"/>
        <v>473.9705663743124</v>
      </c>
      <c r="AE47" s="91">
        <f t="shared" si="5"/>
        <v>396.18544952917898</v>
      </c>
      <c r="AF47" s="112">
        <f t="shared" si="6"/>
        <v>5574.3055555555557</v>
      </c>
      <c r="AG47" s="111">
        <f t="shared" si="7"/>
        <v>129.24076000101468</v>
      </c>
      <c r="AH47" s="91">
        <f t="shared" si="8"/>
        <v>111.50862213373281</v>
      </c>
      <c r="AI47" s="91">
        <f t="shared" si="9"/>
        <v>87.104960208218642</v>
      </c>
      <c r="AJ47" s="91">
        <f t="shared" si="10"/>
        <v>1785.7097186700767</v>
      </c>
      <c r="AK47" s="91">
        <f t="shared" si="11"/>
        <v>399.2117117117117</v>
      </c>
      <c r="AL47" s="112">
        <f t="shared" si="12"/>
        <v>554.98960498960503</v>
      </c>
      <c r="AM47" s="172" t="s">
        <v>49</v>
      </c>
      <c r="AO47" s="74"/>
    </row>
    <row r="48" spans="2:41" ht="10.199999999999999" customHeight="1" x14ac:dyDescent="0.3">
      <c r="B48" s="37" t="s">
        <v>26</v>
      </c>
      <c r="C48" s="78">
        <v>1882.393</v>
      </c>
      <c r="D48" s="79"/>
      <c r="E48" s="174">
        <v>1400.383</v>
      </c>
      <c r="F48" s="177"/>
      <c r="G48" s="174">
        <v>1223.223</v>
      </c>
      <c r="H48" s="174"/>
      <c r="I48" s="174">
        <v>63.969000000000001</v>
      </c>
      <c r="J48" s="174"/>
      <c r="K48" s="174">
        <v>104.825</v>
      </c>
      <c r="L48" s="174"/>
      <c r="M48" s="174">
        <v>8.3659999999999997</v>
      </c>
      <c r="N48" s="34"/>
      <c r="O48" s="78">
        <v>1978.741</v>
      </c>
      <c r="P48" s="79"/>
      <c r="Q48" s="174">
        <v>1496.7729999999999</v>
      </c>
      <c r="R48" s="177"/>
      <c r="S48" s="174">
        <v>1338.498</v>
      </c>
      <c r="T48" s="174"/>
      <c r="U48" s="174">
        <v>47.954999999999998</v>
      </c>
      <c r="V48" s="174"/>
      <c r="W48" s="174">
        <v>101.765</v>
      </c>
      <c r="X48" s="174"/>
      <c r="Y48" s="174">
        <v>8.5549999999999997</v>
      </c>
      <c r="Z48" s="34"/>
      <c r="AA48" s="90">
        <f t="shared" si="1"/>
        <v>74.657091295412243</v>
      </c>
      <c r="AB48" s="91">
        <f t="shared" si="2"/>
        <v>70.154859326492556</v>
      </c>
      <c r="AC48" s="91">
        <f t="shared" si="3"/>
        <v>57.184583042065896</v>
      </c>
      <c r="AD48" s="91">
        <f t="shared" si="4"/>
        <v>361.40363531448355</v>
      </c>
      <c r="AE48" s="91">
        <f t="shared" si="5"/>
        <v>254.30609071858316</v>
      </c>
      <c r="AF48" s="112">
        <f t="shared" si="6"/>
        <v>521.08389012620637</v>
      </c>
      <c r="AG48" s="111">
        <f t="shared" si="7"/>
        <v>76.947255840739132</v>
      </c>
      <c r="AH48" s="91">
        <f t="shared" si="8"/>
        <v>73.392746056367571</v>
      </c>
      <c r="AI48" s="91">
        <f t="shared" si="9"/>
        <v>62.051648364952712</v>
      </c>
      <c r="AJ48" s="91">
        <f t="shared" si="10"/>
        <v>394.68743552713016</v>
      </c>
      <c r="AK48" s="91">
        <f t="shared" si="11"/>
        <v>304.43923376520149</v>
      </c>
      <c r="AL48" s="112">
        <f t="shared" si="12"/>
        <v>256.30987088713039</v>
      </c>
      <c r="AM48" s="172" t="s">
        <v>50</v>
      </c>
      <c r="AO48" s="74"/>
    </row>
    <row r="49" spans="2:41" ht="10.199999999999999" customHeight="1" x14ac:dyDescent="0.3">
      <c r="B49" s="37" t="s">
        <v>27</v>
      </c>
      <c r="C49" s="78">
        <v>1782.961</v>
      </c>
      <c r="D49" s="79"/>
      <c r="E49" s="174">
        <v>1371.6389999999999</v>
      </c>
      <c r="F49" s="177"/>
      <c r="G49" s="174">
        <v>1205.8209999999999</v>
      </c>
      <c r="H49" s="174"/>
      <c r="I49" s="174">
        <v>52.993000000000002</v>
      </c>
      <c r="J49" s="174"/>
      <c r="K49" s="174">
        <v>104.779</v>
      </c>
      <c r="L49" s="174"/>
      <c r="M49" s="174">
        <v>8.0459999999999994</v>
      </c>
      <c r="N49" s="34"/>
      <c r="O49" s="78">
        <v>1823.001</v>
      </c>
      <c r="P49" s="79"/>
      <c r="Q49" s="174">
        <v>1411.2539999999999</v>
      </c>
      <c r="R49" s="177"/>
      <c r="S49" s="174">
        <v>1277.0519999999999</v>
      </c>
      <c r="T49" s="174"/>
      <c r="U49" s="174">
        <v>36.149000000000001</v>
      </c>
      <c r="V49" s="174"/>
      <c r="W49" s="174">
        <v>90.316000000000003</v>
      </c>
      <c r="X49" s="174"/>
      <c r="Y49" s="174">
        <v>7.7370000000000001</v>
      </c>
      <c r="Z49" s="34"/>
      <c r="AA49" s="90">
        <f t="shared" si="1"/>
        <v>105.31563795485951</v>
      </c>
      <c r="AB49" s="91">
        <f t="shared" si="2"/>
        <v>107.70922141542934</v>
      </c>
      <c r="AC49" s="91">
        <f t="shared" si="3"/>
        <v>97.122660864362416</v>
      </c>
      <c r="AD49" s="91">
        <f t="shared" si="4"/>
        <v>269.08343780470818</v>
      </c>
      <c r="AE49" s="91">
        <f t="shared" si="5"/>
        <v>224.97673841573106</v>
      </c>
      <c r="AF49" s="112">
        <f t="shared" si="6"/>
        <v>291.72346640701068</v>
      </c>
      <c r="AG49" s="111">
        <f t="shared" si="7"/>
        <v>86.992297726860102</v>
      </c>
      <c r="AH49" s="91">
        <f t="shared" si="8"/>
        <v>84.04172078684212</v>
      </c>
      <c r="AI49" s="91">
        <f t="shared" si="9"/>
        <v>76.649712489054934</v>
      </c>
      <c r="AJ49" s="91">
        <f t="shared" si="10"/>
        <v>166.93989071038249</v>
      </c>
      <c r="AK49" s="91">
        <f t="shared" si="11"/>
        <v>224.03846153846155</v>
      </c>
      <c r="AL49" s="112">
        <f t="shared" si="12"/>
        <v>213.36573511543133</v>
      </c>
      <c r="AM49" s="172" t="s">
        <v>51</v>
      </c>
      <c r="AO49" s="74"/>
    </row>
    <row r="50" spans="2:41" ht="10.199999999999999" customHeight="1" x14ac:dyDescent="0.3">
      <c r="B50" s="37" t="s">
        <v>30</v>
      </c>
      <c r="C50" s="78">
        <v>1986.377</v>
      </c>
      <c r="D50" s="79"/>
      <c r="E50" s="174">
        <v>1590.307</v>
      </c>
      <c r="F50" s="177"/>
      <c r="G50" s="174">
        <v>1426.278</v>
      </c>
      <c r="H50" s="174"/>
      <c r="I50" s="174">
        <v>42.17</v>
      </c>
      <c r="J50" s="174"/>
      <c r="K50" s="174">
        <v>111.797</v>
      </c>
      <c r="L50" s="174"/>
      <c r="M50" s="174">
        <v>10.061999999999999</v>
      </c>
      <c r="N50" s="34"/>
      <c r="O50" s="78">
        <v>1984.4739999999999</v>
      </c>
      <c r="P50" s="79"/>
      <c r="Q50" s="174">
        <v>1587.8489999999999</v>
      </c>
      <c r="R50" s="177"/>
      <c r="S50" s="174">
        <v>1427.73</v>
      </c>
      <c r="T50" s="174"/>
      <c r="U50" s="174">
        <v>40.753</v>
      </c>
      <c r="V50" s="174"/>
      <c r="W50" s="174">
        <v>108.794</v>
      </c>
      <c r="X50" s="174"/>
      <c r="Y50" s="174">
        <v>10.571999999999999</v>
      </c>
      <c r="Z50" s="34"/>
      <c r="AA50" s="90">
        <f t="shared" si="1"/>
        <v>188.95572368507186</v>
      </c>
      <c r="AB50" s="91">
        <f t="shared" si="2"/>
        <v>208.71954652223712</v>
      </c>
      <c r="AC50" s="91">
        <f t="shared" si="3"/>
        <v>204.46099987192076</v>
      </c>
      <c r="AD50" s="91">
        <f t="shared" si="4"/>
        <v>178.95746510551038</v>
      </c>
      <c r="AE50" s="91">
        <f t="shared" si="5"/>
        <v>280.80591320934667</v>
      </c>
      <c r="AF50" s="112">
        <f t="shared" si="6"/>
        <v>358.40546697038729</v>
      </c>
      <c r="AG50" s="111">
        <f t="shared" si="7"/>
        <v>174.05319560293873</v>
      </c>
      <c r="AH50" s="91">
        <f t="shared" si="8"/>
        <v>187.70801020482122</v>
      </c>
      <c r="AI50" s="91">
        <f t="shared" si="9"/>
        <v>185.61683297457773</v>
      </c>
      <c r="AJ50" s="91">
        <f t="shared" si="10"/>
        <v>141.69978055868572</v>
      </c>
      <c r="AK50" s="91">
        <f t="shared" si="11"/>
        <v>234.47289943739042</v>
      </c>
      <c r="AL50" s="112">
        <f t="shared" si="12"/>
        <v>301.67173252279628</v>
      </c>
      <c r="AM50" s="172" t="s">
        <v>52</v>
      </c>
      <c r="AO50" s="74"/>
    </row>
    <row r="51" spans="2:41" ht="10.199999999999999" customHeight="1" x14ac:dyDescent="0.3">
      <c r="B51" s="37" t="s">
        <v>33</v>
      </c>
      <c r="C51" s="78">
        <v>1497.087</v>
      </c>
      <c r="D51" s="79"/>
      <c r="E51" s="174">
        <v>1196.126</v>
      </c>
      <c r="F51" s="177"/>
      <c r="G51" s="174">
        <v>1032.5899999999999</v>
      </c>
      <c r="H51" s="174"/>
      <c r="I51" s="174">
        <v>47.258000000000003</v>
      </c>
      <c r="J51" s="174"/>
      <c r="K51" s="174">
        <v>105.03700000000001</v>
      </c>
      <c r="L51" s="174"/>
      <c r="M51" s="174">
        <v>11.241</v>
      </c>
      <c r="N51" s="34"/>
      <c r="O51" s="78">
        <v>1626.5039999999999</v>
      </c>
      <c r="P51" s="79"/>
      <c r="Q51" s="174">
        <v>1325.5219999999999</v>
      </c>
      <c r="R51" s="177"/>
      <c r="S51" s="174">
        <v>1156.193</v>
      </c>
      <c r="T51" s="174"/>
      <c r="U51" s="174">
        <v>42.539000000000001</v>
      </c>
      <c r="V51" s="174"/>
      <c r="W51" s="174">
        <v>115.104</v>
      </c>
      <c r="X51" s="174"/>
      <c r="Y51" s="174">
        <v>11.686</v>
      </c>
      <c r="Z51" s="34"/>
      <c r="AA51" s="90">
        <f t="shared" si="1"/>
        <v>355.61774158206117</v>
      </c>
      <c r="AB51" s="91">
        <f t="shared" si="2"/>
        <v>414.99883749967705</v>
      </c>
      <c r="AC51" s="91">
        <f t="shared" si="3"/>
        <v>433.82032114312881</v>
      </c>
      <c r="AD51" s="91">
        <f t="shared" si="4"/>
        <v>245.60479742577155</v>
      </c>
      <c r="AE51" s="91">
        <f t="shared" si="5"/>
        <v>352.74568965517244</v>
      </c>
      <c r="AF51" s="112">
        <f t="shared" si="6"/>
        <v>476.46153846153845</v>
      </c>
      <c r="AG51" s="111">
        <f t="shared" si="7"/>
        <v>326.72249594660536</v>
      </c>
      <c r="AH51" s="91">
        <f t="shared" si="8"/>
        <v>365.79003777563031</v>
      </c>
      <c r="AI51" s="91">
        <f t="shared" si="9"/>
        <v>396.04985412733822</v>
      </c>
      <c r="AJ51" s="91">
        <f t="shared" si="10"/>
        <v>185.99569718972708</v>
      </c>
      <c r="AK51" s="91">
        <f t="shared" si="11"/>
        <v>233.44148319814593</v>
      </c>
      <c r="AL51" s="112">
        <f t="shared" si="12"/>
        <v>456.21132793907668</v>
      </c>
      <c r="AM51" s="172" t="s">
        <v>53</v>
      </c>
      <c r="AO51" s="74"/>
    </row>
    <row r="52" spans="2:41" ht="10.199999999999999" customHeight="1" x14ac:dyDescent="0.3">
      <c r="B52" s="37" t="s">
        <v>34</v>
      </c>
      <c r="C52" s="78">
        <v>1411.905</v>
      </c>
      <c r="D52" s="82"/>
      <c r="E52" s="174">
        <v>1129.9580000000001</v>
      </c>
      <c r="F52" s="179"/>
      <c r="G52" s="174">
        <v>960.79499999999996</v>
      </c>
      <c r="H52" s="180"/>
      <c r="I52" s="174">
        <v>39.101999999999997</v>
      </c>
      <c r="J52" s="180"/>
      <c r="K52" s="174">
        <v>119.417</v>
      </c>
      <c r="L52" s="180"/>
      <c r="M52" s="174">
        <v>10.644</v>
      </c>
      <c r="N52" s="67"/>
      <c r="O52" s="78">
        <v>1266.982</v>
      </c>
      <c r="P52" s="82"/>
      <c r="Q52" s="174">
        <v>984.40200000000004</v>
      </c>
      <c r="R52" s="179"/>
      <c r="S52" s="174">
        <v>795.83500000000004</v>
      </c>
      <c r="T52" s="180"/>
      <c r="U52" s="174">
        <v>46.244</v>
      </c>
      <c r="V52" s="180"/>
      <c r="W52" s="174">
        <v>130.58500000000001</v>
      </c>
      <c r="X52" s="180"/>
      <c r="Y52" s="174">
        <v>11.738</v>
      </c>
      <c r="Z52" s="67"/>
      <c r="AA52" s="90">
        <f t="shared" si="1"/>
        <v>162.29497537568108</v>
      </c>
      <c r="AB52" s="91">
        <f t="shared" si="2"/>
        <v>167.30649129447391</v>
      </c>
      <c r="AC52" s="91">
        <f t="shared" si="3"/>
        <v>165.27301893199996</v>
      </c>
      <c r="AD52" s="91">
        <f t="shared" si="4"/>
        <v>71.417298671693459</v>
      </c>
      <c r="AE52" s="91">
        <f t="shared" si="5"/>
        <v>240.87003682242459</v>
      </c>
      <c r="AF52" s="112">
        <f t="shared" si="6"/>
        <v>296.42458100558662</v>
      </c>
      <c r="AG52" s="111">
        <f t="shared" si="7"/>
        <v>176.37474941594007</v>
      </c>
      <c r="AH52" s="91">
        <f t="shared" si="8"/>
        <v>187.3201698699707</v>
      </c>
      <c r="AI52" s="91">
        <f t="shared" si="9"/>
        <v>199.82632086560773</v>
      </c>
      <c r="AJ52" s="91">
        <f t="shared" si="10"/>
        <v>82.775384372159209</v>
      </c>
      <c r="AK52" s="91">
        <f t="shared" si="11"/>
        <v>168.62708796182011</v>
      </c>
      <c r="AL52" s="112">
        <f t="shared" si="12"/>
        <v>258.96024464831805</v>
      </c>
      <c r="AM52" s="172" t="s">
        <v>54</v>
      </c>
      <c r="AO52" s="74"/>
    </row>
    <row r="53" spans="2:41" ht="4.95" customHeight="1" x14ac:dyDescent="0.3">
      <c r="B53" s="13"/>
      <c r="C53" s="78"/>
      <c r="D53" s="79"/>
      <c r="E53" s="174"/>
      <c r="F53" s="177"/>
      <c r="G53" s="174"/>
      <c r="H53" s="174"/>
      <c r="I53" s="174"/>
      <c r="J53" s="174"/>
      <c r="K53" s="174"/>
      <c r="L53" s="174"/>
      <c r="M53" s="174"/>
      <c r="N53" s="34"/>
      <c r="O53" s="78"/>
      <c r="P53" s="79"/>
      <c r="Q53" s="174"/>
      <c r="R53" s="177"/>
      <c r="S53" s="174"/>
      <c r="T53" s="174"/>
      <c r="U53" s="174"/>
      <c r="V53" s="174"/>
      <c r="W53" s="174"/>
      <c r="X53" s="174"/>
      <c r="Y53" s="174"/>
      <c r="Z53" s="34"/>
      <c r="AA53" s="90"/>
      <c r="AB53" s="91"/>
      <c r="AC53" s="91"/>
      <c r="AD53" s="91"/>
      <c r="AE53" s="91"/>
      <c r="AF53" s="112"/>
      <c r="AG53" s="111"/>
      <c r="AH53" s="91"/>
      <c r="AI53" s="91"/>
      <c r="AJ53" s="91"/>
      <c r="AK53" s="91"/>
      <c r="AL53" s="112"/>
      <c r="AM53" s="173"/>
      <c r="AO53" s="74"/>
    </row>
    <row r="54" spans="2:41" ht="12" customHeight="1" x14ac:dyDescent="0.3">
      <c r="B54" s="28">
        <v>2022</v>
      </c>
      <c r="C54" s="78"/>
      <c r="D54" s="79"/>
      <c r="E54" s="174"/>
      <c r="F54" s="177"/>
      <c r="G54" s="174"/>
      <c r="H54" s="176"/>
      <c r="I54" s="174"/>
      <c r="J54" s="176"/>
      <c r="K54" s="174"/>
      <c r="L54" s="176"/>
      <c r="M54" s="174"/>
      <c r="N54" s="32"/>
      <c r="O54" s="78"/>
      <c r="P54" s="79"/>
      <c r="Q54" s="174"/>
      <c r="R54" s="177"/>
      <c r="S54" s="174"/>
      <c r="T54" s="176"/>
      <c r="U54" s="174"/>
      <c r="V54" s="176"/>
      <c r="W54" s="174"/>
      <c r="X54" s="176"/>
      <c r="Y54" s="174"/>
      <c r="Z54" s="32"/>
      <c r="AA54" s="90"/>
      <c r="AB54" s="91"/>
      <c r="AC54" s="91"/>
      <c r="AD54" s="91"/>
      <c r="AE54" s="91"/>
      <c r="AF54" s="112"/>
      <c r="AG54" s="111"/>
      <c r="AH54" s="91"/>
      <c r="AI54" s="91"/>
      <c r="AJ54" s="91"/>
      <c r="AK54" s="91"/>
      <c r="AL54" s="112"/>
      <c r="AM54" s="171">
        <v>2022</v>
      </c>
    </row>
    <row r="55" spans="2:41" ht="10.199999999999999" customHeight="1" x14ac:dyDescent="0.3">
      <c r="B55" s="37" t="s">
        <v>8</v>
      </c>
      <c r="C55" s="78">
        <v>990.31</v>
      </c>
      <c r="D55" s="79"/>
      <c r="E55" s="174">
        <v>767.798</v>
      </c>
      <c r="F55" s="177"/>
      <c r="G55" s="174">
        <v>606.822</v>
      </c>
      <c r="H55" s="174"/>
      <c r="I55" s="174">
        <v>42.441000000000003</v>
      </c>
      <c r="J55" s="174"/>
      <c r="K55" s="174">
        <v>111.29</v>
      </c>
      <c r="L55" s="174"/>
      <c r="M55" s="174">
        <v>7.2450000000000001</v>
      </c>
      <c r="N55" s="34"/>
      <c r="O55" s="78">
        <v>1139.931</v>
      </c>
      <c r="P55" s="79"/>
      <c r="Q55" s="174">
        <v>917.17600000000004</v>
      </c>
      <c r="R55" s="177"/>
      <c r="S55" s="174">
        <v>764.18899999999996</v>
      </c>
      <c r="T55" s="174"/>
      <c r="U55" s="174">
        <v>36.127000000000002</v>
      </c>
      <c r="V55" s="174"/>
      <c r="W55" s="174">
        <v>108.661</v>
      </c>
      <c r="X55" s="174"/>
      <c r="Y55" s="174">
        <v>8.1989999999999998</v>
      </c>
      <c r="Z55" s="34"/>
      <c r="AA55" s="90">
        <f t="shared" si="1"/>
        <v>200.83600153104931</v>
      </c>
      <c r="AB55" s="91">
        <f t="shared" si="2"/>
        <v>231.2172416321917</v>
      </c>
      <c r="AC55" s="91">
        <f t="shared" si="3"/>
        <v>255.05976934824201</v>
      </c>
      <c r="AD55" s="91">
        <f t="shared" si="4"/>
        <v>96.33159087755007</v>
      </c>
      <c r="AE55" s="91">
        <f t="shared" si="5"/>
        <v>199.50481726680664</v>
      </c>
      <c r="AF55" s="112">
        <f t="shared" si="6"/>
        <v>240.30061061531234</v>
      </c>
      <c r="AG55" s="111">
        <f t="shared" si="7"/>
        <v>162.37036048187002</v>
      </c>
      <c r="AH55" s="91">
        <f t="shared" si="8"/>
        <v>172.20913046317128</v>
      </c>
      <c r="AI55" s="91">
        <f t="shared" si="9"/>
        <v>177.22761142591798</v>
      </c>
      <c r="AJ55" s="91">
        <f t="shared" si="10"/>
        <v>42.614084951839573</v>
      </c>
      <c r="AK55" s="91">
        <f t="shared" si="11"/>
        <v>236.96467888485751</v>
      </c>
      <c r="AL55" s="112">
        <f t="shared" si="12"/>
        <v>121.29554655870444</v>
      </c>
      <c r="AM55" s="172" t="s">
        <v>43</v>
      </c>
      <c r="AO55" s="84"/>
    </row>
    <row r="56" spans="2:41" ht="10.199999999999999" customHeight="1" x14ac:dyDescent="0.3">
      <c r="B56" s="37" t="s">
        <v>20</v>
      </c>
      <c r="C56" s="78">
        <v>1337.885</v>
      </c>
      <c r="D56" s="79"/>
      <c r="E56" s="174">
        <v>1099.3499999999999</v>
      </c>
      <c r="F56" s="177"/>
      <c r="G56" s="174">
        <v>959.12599999999998</v>
      </c>
      <c r="H56" s="178"/>
      <c r="I56" s="174">
        <v>37.345999999999997</v>
      </c>
      <c r="J56" s="178"/>
      <c r="K56" s="174">
        <v>94.137</v>
      </c>
      <c r="L56" s="178"/>
      <c r="M56" s="174">
        <v>8.7409999999999997</v>
      </c>
      <c r="N56" s="14"/>
      <c r="O56" s="78">
        <v>1245.5519999999999</v>
      </c>
      <c r="P56" s="79"/>
      <c r="Q56" s="174">
        <v>1006.8049999999999</v>
      </c>
      <c r="R56" s="177"/>
      <c r="S56" s="174">
        <v>885.60199999999998</v>
      </c>
      <c r="T56" s="178"/>
      <c r="U56" s="174">
        <v>36.341999999999999</v>
      </c>
      <c r="V56" s="178"/>
      <c r="W56" s="174">
        <v>75.956000000000003</v>
      </c>
      <c r="X56" s="178"/>
      <c r="Y56" s="174">
        <v>8.9049999999999994</v>
      </c>
      <c r="Z56" s="14"/>
      <c r="AA56" s="90">
        <f t="shared" si="1"/>
        <v>967.15775032105239</v>
      </c>
      <c r="AB56" s="91">
        <f t="shared" si="2"/>
        <v>1427.1507355494743</v>
      </c>
      <c r="AC56" s="91">
        <f t="shared" si="3"/>
        <v>1509.3798241492716</v>
      </c>
      <c r="AD56" s="91">
        <f t="shared" si="4"/>
        <v>359.24741760944414</v>
      </c>
      <c r="AE56" s="91">
        <f t="shared" si="5"/>
        <v>3156.2089242476654</v>
      </c>
      <c r="AF56" s="112">
        <f t="shared" si="6"/>
        <v>538.96198830409355</v>
      </c>
      <c r="AG56" s="111">
        <f t="shared" si="7"/>
        <v>818.88071648309494</v>
      </c>
      <c r="AH56" s="91">
        <f t="shared" si="8"/>
        <v>1129.7605960669352</v>
      </c>
      <c r="AI56" s="91">
        <f t="shared" si="9"/>
        <v>1176.4146320371276</v>
      </c>
      <c r="AJ56" s="91">
        <f t="shared" si="10"/>
        <v>437.20620842572066</v>
      </c>
      <c r="AK56" s="91">
        <f t="shared" si="11"/>
        <v>2572.6249120337789</v>
      </c>
      <c r="AL56" s="112">
        <f t="shared" si="12"/>
        <v>209.09406456091637</v>
      </c>
      <c r="AM56" s="172" t="s">
        <v>44</v>
      </c>
      <c r="AO56" s="84"/>
    </row>
    <row r="57" spans="2:41" ht="10.199999999999999" customHeight="1" x14ac:dyDescent="0.3">
      <c r="B57" s="37" t="s">
        <v>21</v>
      </c>
      <c r="C57" s="78">
        <v>1841.4639999999999</v>
      </c>
      <c r="D57" s="79"/>
      <c r="E57" s="174">
        <v>1515.9829999999999</v>
      </c>
      <c r="F57" s="177"/>
      <c r="G57" s="174">
        <v>1319.6790000000001</v>
      </c>
      <c r="H57" s="174"/>
      <c r="I57" s="174">
        <v>49.841000000000001</v>
      </c>
      <c r="J57" s="174"/>
      <c r="K57" s="174">
        <v>130.91300000000001</v>
      </c>
      <c r="L57" s="174"/>
      <c r="M57" s="174">
        <v>15.55</v>
      </c>
      <c r="N57" s="34"/>
      <c r="O57" s="78">
        <v>1741.2850000000001</v>
      </c>
      <c r="P57" s="79"/>
      <c r="Q57" s="174">
        <v>1415.2929999999999</v>
      </c>
      <c r="R57" s="177"/>
      <c r="S57" s="174">
        <v>1252.829</v>
      </c>
      <c r="T57" s="174"/>
      <c r="U57" s="174">
        <v>41.003999999999998</v>
      </c>
      <c r="V57" s="174"/>
      <c r="W57" s="174">
        <v>108.43600000000001</v>
      </c>
      <c r="X57" s="174"/>
      <c r="Y57" s="174">
        <v>13.023999999999999</v>
      </c>
      <c r="Z57" s="34"/>
      <c r="AA57" s="90">
        <f t="shared" si="1"/>
        <v>727.29706902438591</v>
      </c>
      <c r="AB57" s="91">
        <f t="shared" si="2"/>
        <v>1084.3802246910107</v>
      </c>
      <c r="AC57" s="91">
        <f t="shared" si="3"/>
        <v>1105.1422779076563</v>
      </c>
      <c r="AD57" s="91">
        <f t="shared" si="4"/>
        <v>342.04878048780489</v>
      </c>
      <c r="AE57" s="91">
        <f t="shared" si="5"/>
        <v>2802.0837951673689</v>
      </c>
      <c r="AF57" s="112">
        <f t="shared" si="6"/>
        <v>474.2245199409158</v>
      </c>
      <c r="AG57" s="111">
        <f t="shared" si="7"/>
        <v>746.02733469699115</v>
      </c>
      <c r="AH57" s="91">
        <f t="shared" si="8"/>
        <v>1172.1506130226874</v>
      </c>
      <c r="AI57" s="91">
        <f t="shared" si="9"/>
        <v>1233.5628978349264</v>
      </c>
      <c r="AJ57" s="91">
        <f t="shared" si="10"/>
        <v>348.08217681127741</v>
      </c>
      <c r="AK57" s="91">
        <f t="shared" si="11"/>
        <v>2568.8653704159492</v>
      </c>
      <c r="AL57" s="112">
        <f t="shared" si="12"/>
        <v>218.27956989247315</v>
      </c>
      <c r="AM57" s="172" t="s">
        <v>45</v>
      </c>
      <c r="AO57" s="84"/>
    </row>
    <row r="58" spans="2:41" ht="10.199999999999999" customHeight="1" x14ac:dyDescent="0.3">
      <c r="B58" s="37" t="s">
        <v>22</v>
      </c>
      <c r="C58" s="78">
        <v>2515.576</v>
      </c>
      <c r="D58" s="79"/>
      <c r="E58" s="174">
        <v>2049.076</v>
      </c>
      <c r="F58" s="177"/>
      <c r="G58" s="174">
        <v>1776.9269999999999</v>
      </c>
      <c r="H58" s="174"/>
      <c r="I58" s="174">
        <v>60.192999999999998</v>
      </c>
      <c r="J58" s="174"/>
      <c r="K58" s="174">
        <v>195.21799999999999</v>
      </c>
      <c r="L58" s="174"/>
      <c r="M58" s="174">
        <v>16.738</v>
      </c>
      <c r="N58" s="34"/>
      <c r="O58" s="78">
        <v>2412.1680000000001</v>
      </c>
      <c r="P58" s="79"/>
      <c r="Q58" s="174">
        <v>1945.0150000000001</v>
      </c>
      <c r="R58" s="177"/>
      <c r="S58" s="174">
        <v>1704.462</v>
      </c>
      <c r="T58" s="174"/>
      <c r="U58" s="174">
        <v>57.125999999999998</v>
      </c>
      <c r="V58" s="174"/>
      <c r="W58" s="174">
        <v>169.05</v>
      </c>
      <c r="X58" s="174"/>
      <c r="Y58" s="174">
        <v>14.377000000000001</v>
      </c>
      <c r="Z58" s="34"/>
      <c r="AA58" s="90">
        <f t="shared" si="1"/>
        <v>566.32126548213137</v>
      </c>
      <c r="AB58" s="91">
        <f t="shared" si="2"/>
        <v>770.94287013699102</v>
      </c>
      <c r="AC58" s="91">
        <f t="shared" si="3"/>
        <v>802.41483332317625</v>
      </c>
      <c r="AD58" s="91">
        <f t="shared" si="4"/>
        <v>311.2386417981827</v>
      </c>
      <c r="AE58" s="91">
        <f t="shared" si="5"/>
        <v>906.64157170112924</v>
      </c>
      <c r="AF58" s="112">
        <f t="shared" si="6"/>
        <v>286.29125317332102</v>
      </c>
      <c r="AG58" s="111">
        <f t="shared" si="7"/>
        <v>581.46884164015762</v>
      </c>
      <c r="AH58" s="91">
        <f t="shared" si="8"/>
        <v>818.66456957708692</v>
      </c>
      <c r="AI58" s="91">
        <f t="shared" si="9"/>
        <v>842.32166254789115</v>
      </c>
      <c r="AJ58" s="91">
        <f t="shared" si="10"/>
        <v>312.40254114929246</v>
      </c>
      <c r="AK58" s="91">
        <f t="shared" si="11"/>
        <v>1106.2937062937065</v>
      </c>
      <c r="AL58" s="112">
        <f t="shared" si="12"/>
        <v>382.93584145112538</v>
      </c>
      <c r="AM58" s="172" t="s">
        <v>46</v>
      </c>
      <c r="AO58" s="84"/>
    </row>
    <row r="59" spans="2:41" ht="10.199999999999999" customHeight="1" x14ac:dyDescent="0.3">
      <c r="B59" s="37" t="s">
        <v>23</v>
      </c>
      <c r="C59" s="78">
        <v>2700.0169999999998</v>
      </c>
      <c r="D59" s="83"/>
      <c r="E59" s="174">
        <v>2216.7040000000002</v>
      </c>
      <c r="F59" s="181"/>
      <c r="G59" s="174">
        <v>1910.826</v>
      </c>
      <c r="H59" s="174"/>
      <c r="I59" s="174">
        <v>63.953000000000003</v>
      </c>
      <c r="J59" s="174"/>
      <c r="K59" s="174">
        <v>225.375</v>
      </c>
      <c r="L59" s="174"/>
      <c r="M59" s="174">
        <v>16.55</v>
      </c>
      <c r="N59" s="34"/>
      <c r="O59" s="78">
        <v>2622.85</v>
      </c>
      <c r="P59" s="83"/>
      <c r="Q59" s="174">
        <v>2139.0520000000001</v>
      </c>
      <c r="R59" s="181"/>
      <c r="S59" s="174">
        <v>1889.569</v>
      </c>
      <c r="T59" s="174"/>
      <c r="U59" s="174">
        <v>54.389000000000003</v>
      </c>
      <c r="V59" s="174"/>
      <c r="W59" s="174">
        <v>180.226</v>
      </c>
      <c r="X59" s="174"/>
      <c r="Y59" s="174">
        <v>14.868</v>
      </c>
      <c r="Z59" s="34"/>
      <c r="AA59" s="90">
        <f t="shared" si="1"/>
        <v>300.63106414359709</v>
      </c>
      <c r="AB59" s="91">
        <f t="shared" si="2"/>
        <v>354.15328132170725</v>
      </c>
      <c r="AC59" s="91">
        <f t="shared" si="3"/>
        <v>344.2066551052385</v>
      </c>
      <c r="AD59" s="91">
        <f t="shared" si="4"/>
        <v>235.81705524049573</v>
      </c>
      <c r="AE59" s="91">
        <f t="shared" si="5"/>
        <v>549.77656047282687</v>
      </c>
      <c r="AF59" s="112">
        <f t="shared" si="6"/>
        <v>293.95382051892415</v>
      </c>
      <c r="AG59" s="111">
        <f t="shared" si="7"/>
        <v>349.88464935978254</v>
      </c>
      <c r="AH59" s="91">
        <f t="shared" si="8"/>
        <v>438.73889303056558</v>
      </c>
      <c r="AI59" s="91">
        <f t="shared" si="9"/>
        <v>428.28625667148481</v>
      </c>
      <c r="AJ59" s="91">
        <f t="shared" si="10"/>
        <v>264.51310233898539</v>
      </c>
      <c r="AK59" s="91">
        <f t="shared" si="11"/>
        <v>757.15780462284795</v>
      </c>
      <c r="AL59" s="112">
        <f t="shared" si="12"/>
        <v>334.48275862068965</v>
      </c>
      <c r="AM59" s="172" t="s">
        <v>47</v>
      </c>
      <c r="AO59" s="84"/>
    </row>
    <row r="60" spans="2:41" ht="10.199999999999999" customHeight="1" x14ac:dyDescent="0.3">
      <c r="B60" s="37" t="s">
        <v>24</v>
      </c>
      <c r="C60" s="78">
        <v>2878.1239999999998</v>
      </c>
      <c r="D60" s="83"/>
      <c r="E60" s="174">
        <v>2326.4639999999999</v>
      </c>
      <c r="F60" s="181"/>
      <c r="G60" s="174">
        <v>1974.6859999999999</v>
      </c>
      <c r="H60" s="174"/>
      <c r="I60" s="174">
        <v>75.545000000000002</v>
      </c>
      <c r="J60" s="174"/>
      <c r="K60" s="174">
        <v>259.08999999999997</v>
      </c>
      <c r="L60" s="174"/>
      <c r="M60" s="174">
        <v>17.143000000000001</v>
      </c>
      <c r="N60" s="34"/>
      <c r="O60" s="78">
        <v>2815.4450000000002</v>
      </c>
      <c r="P60" s="83"/>
      <c r="Q60" s="174">
        <v>2263.9160000000002</v>
      </c>
      <c r="R60" s="181"/>
      <c r="S60" s="174">
        <v>1940.021</v>
      </c>
      <c r="T60" s="174"/>
      <c r="U60" s="174">
        <v>78.676000000000002</v>
      </c>
      <c r="V60" s="174"/>
      <c r="W60" s="174">
        <v>230.15899999999999</v>
      </c>
      <c r="X60" s="174"/>
      <c r="Y60" s="174">
        <v>15.06</v>
      </c>
      <c r="Z60" s="34"/>
      <c r="AA60" s="90">
        <f t="shared" si="1"/>
        <v>188.87604158511635</v>
      </c>
      <c r="AB60" s="91">
        <f t="shared" si="2"/>
        <v>229.23648220269899</v>
      </c>
      <c r="AC60" s="91">
        <f t="shared" si="3"/>
        <v>213.1464727757118</v>
      </c>
      <c r="AD60" s="91">
        <f t="shared" si="4"/>
        <v>244.82837319700565</v>
      </c>
      <c r="AE60" s="91">
        <f t="shared" si="5"/>
        <v>424.20839656044507</v>
      </c>
      <c r="AF60" s="112">
        <f t="shared" si="6"/>
        <v>265.05536626916529</v>
      </c>
      <c r="AG60" s="111">
        <f t="shared" si="7"/>
        <v>186.5032991008373</v>
      </c>
      <c r="AH60" s="91">
        <f t="shared" si="8"/>
        <v>226.89567540249806</v>
      </c>
      <c r="AI60" s="91">
        <f t="shared" si="9"/>
        <v>205.81563615269181</v>
      </c>
      <c r="AJ60" s="91">
        <f t="shared" si="10"/>
        <v>234.94827366001107</v>
      </c>
      <c r="AK60" s="91">
        <f t="shared" si="11"/>
        <v>643.86412850263412</v>
      </c>
      <c r="AL60" s="112">
        <f t="shared" si="12"/>
        <v>302.24358974358967</v>
      </c>
      <c r="AM60" s="172" t="s">
        <v>48</v>
      </c>
      <c r="AO60" s="84"/>
    </row>
    <row r="61" spans="2:41" ht="10.199999999999999" customHeight="1" x14ac:dyDescent="0.3">
      <c r="B61" s="37" t="s">
        <v>25</v>
      </c>
      <c r="C61" s="78">
        <v>3232.8359999999998</v>
      </c>
      <c r="D61" s="79"/>
      <c r="E61" s="174">
        <v>2620.674</v>
      </c>
      <c r="F61" s="177"/>
      <c r="G61" s="174">
        <v>2217.6109999999999</v>
      </c>
      <c r="H61" s="174"/>
      <c r="I61" s="174">
        <v>97.856999999999999</v>
      </c>
      <c r="J61" s="174"/>
      <c r="K61" s="174">
        <v>286.14400000000001</v>
      </c>
      <c r="L61" s="174"/>
      <c r="M61" s="174">
        <v>19.062000000000001</v>
      </c>
      <c r="N61" s="34"/>
      <c r="O61" s="78">
        <v>2988.3310000000001</v>
      </c>
      <c r="P61" s="79"/>
      <c r="Q61" s="174">
        <v>2376.4760000000001</v>
      </c>
      <c r="R61" s="177"/>
      <c r="S61" s="174">
        <v>1961.7619999999999</v>
      </c>
      <c r="T61" s="174"/>
      <c r="U61" s="174">
        <v>106.71</v>
      </c>
      <c r="V61" s="174"/>
      <c r="W61" s="174">
        <v>290.19600000000003</v>
      </c>
      <c r="X61" s="174"/>
      <c r="Y61" s="174">
        <v>17.808</v>
      </c>
      <c r="Z61" s="34"/>
      <c r="AA61" s="90">
        <f t="shared" si="1"/>
        <v>113.05437808427178</v>
      </c>
      <c r="AB61" s="91">
        <f t="shared" si="2"/>
        <v>130.70470965532604</v>
      </c>
      <c r="AC61" s="91">
        <f t="shared" si="3"/>
        <v>120.34384836730152</v>
      </c>
      <c r="AD61" s="91">
        <f t="shared" si="4"/>
        <v>153.44331926135041</v>
      </c>
      <c r="AE61" s="91">
        <f t="shared" si="5"/>
        <v>245.88112995442953</v>
      </c>
      <c r="AF61" s="112">
        <f t="shared" si="6"/>
        <v>133.28845918492235</v>
      </c>
      <c r="AG61" s="111">
        <f t="shared" si="7"/>
        <v>136.20070409732796</v>
      </c>
      <c r="AH61" s="91">
        <f t="shared" si="8"/>
        <v>168.87835917488076</v>
      </c>
      <c r="AI61" s="91">
        <f t="shared" si="9"/>
        <v>162.39603870342972</v>
      </c>
      <c r="AJ61" s="91">
        <f t="shared" si="10"/>
        <v>80.910400949393903</v>
      </c>
      <c r="AK61" s="91">
        <f t="shared" si="11"/>
        <v>309.14166478682608</v>
      </c>
      <c r="AL61" s="112">
        <f t="shared" si="12"/>
        <v>182.62180606252974</v>
      </c>
      <c r="AM61" s="172" t="s">
        <v>49</v>
      </c>
      <c r="AO61" s="84"/>
    </row>
    <row r="62" spans="2:41" ht="10.199999999999999" customHeight="1" x14ac:dyDescent="0.3">
      <c r="B62" s="37" t="s">
        <v>26</v>
      </c>
      <c r="C62" s="78">
        <v>3082.9079999999999</v>
      </c>
      <c r="D62" s="79"/>
      <c r="E62" s="174">
        <v>2435.154</v>
      </c>
      <c r="F62" s="177"/>
      <c r="G62" s="174">
        <v>2011.694</v>
      </c>
      <c r="H62" s="174"/>
      <c r="I62" s="174">
        <v>114.87</v>
      </c>
      <c r="J62" s="174"/>
      <c r="K62" s="174">
        <v>284.22199999999998</v>
      </c>
      <c r="L62" s="174"/>
      <c r="M62" s="174">
        <v>24.367999999999999</v>
      </c>
      <c r="N62" s="34"/>
      <c r="O62" s="78">
        <v>3244.5740000000001</v>
      </c>
      <c r="P62" s="79"/>
      <c r="Q62" s="174">
        <v>2596.2890000000002</v>
      </c>
      <c r="R62" s="177"/>
      <c r="S62" s="174">
        <v>2189.8009999999999</v>
      </c>
      <c r="T62" s="174"/>
      <c r="U62" s="174">
        <v>94.501000000000005</v>
      </c>
      <c r="V62" s="174"/>
      <c r="W62" s="174">
        <v>287.15600000000001</v>
      </c>
      <c r="X62" s="174"/>
      <c r="Y62" s="174">
        <v>24.831</v>
      </c>
      <c r="Z62" s="34"/>
      <c r="AA62" s="90">
        <f t="shared" si="1"/>
        <v>63.776002141954393</v>
      </c>
      <c r="AB62" s="91">
        <f t="shared" si="2"/>
        <v>73.89199954583853</v>
      </c>
      <c r="AC62" s="91">
        <f t="shared" si="3"/>
        <v>64.458483857808432</v>
      </c>
      <c r="AD62" s="91">
        <f t="shared" si="4"/>
        <v>79.57135487501759</v>
      </c>
      <c r="AE62" s="91">
        <f t="shared" si="5"/>
        <v>171.13951824469348</v>
      </c>
      <c r="AF62" s="112">
        <f t="shared" si="6"/>
        <v>191.27420511594551</v>
      </c>
      <c r="AG62" s="111">
        <f t="shared" si="7"/>
        <v>63.971636510286089</v>
      </c>
      <c r="AH62" s="91">
        <f t="shared" si="8"/>
        <v>73.4591016807492</v>
      </c>
      <c r="AI62" s="91">
        <f t="shared" si="9"/>
        <v>63.601365112237715</v>
      </c>
      <c r="AJ62" s="91">
        <f t="shared" si="10"/>
        <v>97.061828797831311</v>
      </c>
      <c r="AK62" s="91">
        <f t="shared" si="11"/>
        <v>182.17560064855303</v>
      </c>
      <c r="AL62" s="112">
        <f t="shared" si="12"/>
        <v>190.25131502045588</v>
      </c>
      <c r="AM62" s="172" t="s">
        <v>50</v>
      </c>
      <c r="AO62" s="84"/>
    </row>
    <row r="63" spans="2:41" ht="10.199999999999999" customHeight="1" x14ac:dyDescent="0.3">
      <c r="B63" s="37" t="s">
        <v>27</v>
      </c>
      <c r="C63" s="78">
        <v>2916.0610000000001</v>
      </c>
      <c r="D63" s="79"/>
      <c r="E63" s="174">
        <v>2354.895</v>
      </c>
      <c r="F63" s="177"/>
      <c r="G63" s="174">
        <v>1963.43</v>
      </c>
      <c r="H63" s="174"/>
      <c r="I63" s="174">
        <v>98.741</v>
      </c>
      <c r="J63" s="174"/>
      <c r="K63" s="174">
        <v>268.56400000000002</v>
      </c>
      <c r="L63" s="174"/>
      <c r="M63" s="174">
        <v>24.16</v>
      </c>
      <c r="N63" s="34"/>
      <c r="O63" s="78">
        <v>2978.3969999999999</v>
      </c>
      <c r="P63" s="79"/>
      <c r="Q63" s="174">
        <v>2415.9229999999998</v>
      </c>
      <c r="R63" s="177"/>
      <c r="S63" s="174">
        <v>2056.3200000000002</v>
      </c>
      <c r="T63" s="174"/>
      <c r="U63" s="174">
        <v>81.531999999999996</v>
      </c>
      <c r="V63" s="174"/>
      <c r="W63" s="174">
        <v>255.178</v>
      </c>
      <c r="X63" s="174"/>
      <c r="Y63" s="174">
        <v>22.893000000000001</v>
      </c>
      <c r="Z63" s="34"/>
      <c r="AA63" s="90">
        <f t="shared" si="1"/>
        <v>63.551586377940964</v>
      </c>
      <c r="AB63" s="91">
        <f t="shared" si="2"/>
        <v>71.684750871038233</v>
      </c>
      <c r="AC63" s="91">
        <f t="shared" si="3"/>
        <v>62.829308827761338</v>
      </c>
      <c r="AD63" s="91">
        <f t="shared" si="4"/>
        <v>86.328382993980341</v>
      </c>
      <c r="AE63" s="91">
        <f t="shared" si="5"/>
        <v>156.31471955258212</v>
      </c>
      <c r="AF63" s="112">
        <f t="shared" si="6"/>
        <v>200.27342779020631</v>
      </c>
      <c r="AG63" s="111">
        <f t="shared" si="7"/>
        <v>63.378791344601552</v>
      </c>
      <c r="AH63" s="91">
        <f t="shared" si="8"/>
        <v>71.18980707937763</v>
      </c>
      <c r="AI63" s="91">
        <f t="shared" si="9"/>
        <v>61.020851147799817</v>
      </c>
      <c r="AJ63" s="91">
        <f t="shared" si="10"/>
        <v>125.54427508368141</v>
      </c>
      <c r="AK63" s="91">
        <f t="shared" si="11"/>
        <v>182.53908499047787</v>
      </c>
      <c r="AL63" s="112">
        <f t="shared" si="12"/>
        <v>195.88987979837145</v>
      </c>
      <c r="AM63" s="172" t="s">
        <v>51</v>
      </c>
      <c r="AO63" s="84"/>
    </row>
    <row r="64" spans="2:41" ht="10.199999999999999" customHeight="1" x14ac:dyDescent="0.3">
      <c r="B64" s="37" t="s">
        <v>30</v>
      </c>
      <c r="C64" s="78">
        <v>2810.9949999999999</v>
      </c>
      <c r="D64" s="83"/>
      <c r="E64" s="174">
        <v>2302.1930000000002</v>
      </c>
      <c r="F64" s="181"/>
      <c r="G64" s="174">
        <v>1967.0909999999999</v>
      </c>
      <c r="H64" s="174"/>
      <c r="I64" s="174">
        <v>80.676000000000002</v>
      </c>
      <c r="J64" s="174"/>
      <c r="K64" s="174">
        <v>231.93799999999999</v>
      </c>
      <c r="L64" s="174"/>
      <c r="M64" s="174">
        <v>22.488</v>
      </c>
      <c r="N64" s="34"/>
      <c r="O64" s="78">
        <v>2858.8</v>
      </c>
      <c r="P64" s="83"/>
      <c r="Q64" s="174">
        <v>2350.2530000000002</v>
      </c>
      <c r="R64" s="181"/>
      <c r="S64" s="174">
        <v>1998.306</v>
      </c>
      <c r="T64" s="174"/>
      <c r="U64" s="174">
        <v>78.944000000000003</v>
      </c>
      <c r="V64" s="174"/>
      <c r="W64" s="174">
        <v>248.53</v>
      </c>
      <c r="X64" s="174"/>
      <c r="Y64" s="174">
        <v>24.472999999999999</v>
      </c>
      <c r="Z64" s="34"/>
      <c r="AA64" s="90">
        <f t="shared" si="1"/>
        <v>41.51367036569593</v>
      </c>
      <c r="AB64" s="91">
        <f t="shared" si="2"/>
        <v>44.764061278734232</v>
      </c>
      <c r="AC64" s="91">
        <f t="shared" si="3"/>
        <v>37.917783209163986</v>
      </c>
      <c r="AD64" s="91">
        <f t="shared" si="4"/>
        <v>91.31135878586673</v>
      </c>
      <c r="AE64" s="91">
        <f t="shared" si="5"/>
        <v>107.46352764385446</v>
      </c>
      <c r="AF64" s="112">
        <f t="shared" si="6"/>
        <v>123.49433512224212</v>
      </c>
      <c r="AG64" s="111">
        <f t="shared" si="7"/>
        <v>44.058324775230119</v>
      </c>
      <c r="AH64" s="91">
        <f t="shared" si="8"/>
        <v>48.014893103815297</v>
      </c>
      <c r="AI64" s="91">
        <f t="shared" si="9"/>
        <v>39.963858712781843</v>
      </c>
      <c r="AJ64" s="91">
        <f t="shared" si="10"/>
        <v>93.713346256717301</v>
      </c>
      <c r="AK64" s="91">
        <f t="shared" si="11"/>
        <v>128.44090666764711</v>
      </c>
      <c r="AL64" s="112">
        <f t="shared" si="12"/>
        <v>131.48883844116534</v>
      </c>
      <c r="AM64" s="172" t="s">
        <v>52</v>
      </c>
      <c r="AO64" s="84"/>
    </row>
    <row r="65" spans="2:41" ht="10.199999999999999" customHeight="1" x14ac:dyDescent="0.3">
      <c r="B65" s="37" t="s">
        <v>33</v>
      </c>
      <c r="C65" s="78">
        <v>1969.1110000000001</v>
      </c>
      <c r="D65" s="79"/>
      <c r="E65" s="174">
        <v>1581.0060000000001</v>
      </c>
      <c r="F65" s="177"/>
      <c r="G65" s="174">
        <v>1311.4290000000001</v>
      </c>
      <c r="H65" s="174"/>
      <c r="I65" s="174">
        <v>74.244</v>
      </c>
      <c r="J65" s="174"/>
      <c r="K65" s="174">
        <v>174.298</v>
      </c>
      <c r="L65" s="174"/>
      <c r="M65" s="174">
        <v>21.035</v>
      </c>
      <c r="N65" s="34"/>
      <c r="O65" s="78">
        <v>2138.7469999999998</v>
      </c>
      <c r="P65" s="79"/>
      <c r="Q65" s="174">
        <v>1750.5550000000001</v>
      </c>
      <c r="R65" s="177"/>
      <c r="S65" s="174">
        <v>1470.989</v>
      </c>
      <c r="T65" s="174"/>
      <c r="U65" s="174">
        <v>71.043999999999997</v>
      </c>
      <c r="V65" s="174"/>
      <c r="W65" s="174">
        <v>184.42400000000001</v>
      </c>
      <c r="X65" s="174"/>
      <c r="Y65" s="174">
        <v>24.097999999999999</v>
      </c>
      <c r="Z65" s="34"/>
      <c r="AA65" s="90">
        <f t="shared" si="1"/>
        <v>31.529496949743077</v>
      </c>
      <c r="AB65" s="91">
        <f t="shared" si="2"/>
        <v>32.177212099728649</v>
      </c>
      <c r="AC65" s="91">
        <f t="shared" si="3"/>
        <v>27.003844701188285</v>
      </c>
      <c r="AD65" s="91">
        <f t="shared" si="4"/>
        <v>57.10355918574632</v>
      </c>
      <c r="AE65" s="91">
        <f t="shared" si="5"/>
        <v>65.939621276312153</v>
      </c>
      <c r="AF65" s="112">
        <f t="shared" si="6"/>
        <v>87.127479761587068</v>
      </c>
      <c r="AG65" s="111">
        <f t="shared" si="7"/>
        <v>31.493497710426766</v>
      </c>
      <c r="AH65" s="91">
        <f t="shared" si="8"/>
        <v>32.065329734248081</v>
      </c>
      <c r="AI65" s="91">
        <f t="shared" si="9"/>
        <v>27.226942214664859</v>
      </c>
      <c r="AJ65" s="91">
        <f t="shared" si="10"/>
        <v>67.009097534027603</v>
      </c>
      <c r="AK65" s="91">
        <f t="shared" si="11"/>
        <v>60.223797609118719</v>
      </c>
      <c r="AL65" s="112">
        <f t="shared" si="12"/>
        <v>106.21256204004789</v>
      </c>
      <c r="AM65" s="172" t="s">
        <v>53</v>
      </c>
      <c r="AO65" s="84"/>
    </row>
    <row r="66" spans="2:41" ht="10.199999999999999" customHeight="1" x14ac:dyDescent="0.3">
      <c r="B66" s="37" t="s">
        <v>34</v>
      </c>
      <c r="C66" s="78">
        <v>2152.7600000000002</v>
      </c>
      <c r="D66" s="79"/>
      <c r="E66" s="174">
        <v>1755.066</v>
      </c>
      <c r="F66" s="177"/>
      <c r="G66" s="174">
        <v>1474.2329999999999</v>
      </c>
      <c r="H66" s="174"/>
      <c r="I66" s="174">
        <v>75.968999999999994</v>
      </c>
      <c r="J66" s="174"/>
      <c r="K66" s="174">
        <v>181.90899999999999</v>
      </c>
      <c r="L66" s="174"/>
      <c r="M66" s="174">
        <v>22.954999999999998</v>
      </c>
      <c r="N66" s="34"/>
      <c r="O66" s="78">
        <v>1950.7239999999999</v>
      </c>
      <c r="P66" s="79"/>
      <c r="Q66" s="174">
        <v>1553.8330000000001</v>
      </c>
      <c r="R66" s="177"/>
      <c r="S66" s="174">
        <v>1269.9169999999999</v>
      </c>
      <c r="T66" s="174"/>
      <c r="U66" s="174">
        <v>80.903000000000006</v>
      </c>
      <c r="V66" s="174"/>
      <c r="W66" s="174">
        <v>180.554</v>
      </c>
      <c r="X66" s="174"/>
      <c r="Y66" s="174">
        <v>22.459</v>
      </c>
      <c r="Z66" s="34"/>
      <c r="AA66" s="90">
        <f t="shared" si="1"/>
        <v>52.472014760199897</v>
      </c>
      <c r="AB66" s="91">
        <f t="shared" si="2"/>
        <v>55.321348227102249</v>
      </c>
      <c r="AC66" s="91">
        <f t="shared" si="3"/>
        <v>53.438870935006946</v>
      </c>
      <c r="AD66" s="91">
        <f t="shared" si="4"/>
        <v>94.284179837348461</v>
      </c>
      <c r="AE66" s="91">
        <f t="shared" si="5"/>
        <v>52.330907659713432</v>
      </c>
      <c r="AF66" s="112">
        <f t="shared" si="6"/>
        <v>115.66140548665916</v>
      </c>
      <c r="AG66" s="111">
        <f t="shared" si="7"/>
        <v>53.966196836261304</v>
      </c>
      <c r="AH66" s="91">
        <f t="shared" si="8"/>
        <v>57.845372114237875</v>
      </c>
      <c r="AI66" s="91">
        <f t="shared" si="9"/>
        <v>59.570388334265232</v>
      </c>
      <c r="AJ66" s="91">
        <f t="shared" si="10"/>
        <v>74.94810137531357</v>
      </c>
      <c r="AK66" s="91">
        <f t="shared" si="11"/>
        <v>38.265497568633435</v>
      </c>
      <c r="AL66" s="112">
        <f t="shared" si="12"/>
        <v>91.335832339410473</v>
      </c>
      <c r="AM66" s="172" t="s">
        <v>54</v>
      </c>
      <c r="AO66" s="84"/>
    </row>
    <row r="67" spans="2:41" ht="4.95" customHeight="1" x14ac:dyDescent="0.3">
      <c r="B67" s="13"/>
      <c r="C67" s="78"/>
      <c r="D67" s="79"/>
      <c r="E67" s="174"/>
      <c r="F67" s="177"/>
      <c r="G67" s="174"/>
      <c r="H67" s="174"/>
      <c r="I67" s="174"/>
      <c r="J67" s="174"/>
      <c r="K67" s="174"/>
      <c r="L67" s="174"/>
      <c r="M67" s="174"/>
      <c r="N67" s="34"/>
      <c r="O67" s="78"/>
      <c r="P67" s="79"/>
      <c r="Q67" s="174"/>
      <c r="R67" s="177"/>
      <c r="S67" s="174"/>
      <c r="T67" s="174"/>
      <c r="U67" s="174"/>
      <c r="V67" s="174"/>
      <c r="W67" s="174"/>
      <c r="X67" s="174"/>
      <c r="Y67" s="174"/>
      <c r="Z67" s="34"/>
      <c r="AA67" s="90"/>
      <c r="AB67" s="91"/>
      <c r="AC67" s="91"/>
      <c r="AD67" s="91"/>
      <c r="AE67" s="91"/>
      <c r="AF67" s="112"/>
      <c r="AG67" s="111"/>
      <c r="AH67" s="91"/>
      <c r="AI67" s="91"/>
      <c r="AJ67" s="91"/>
      <c r="AK67" s="91"/>
      <c r="AL67" s="112"/>
      <c r="AM67" s="173"/>
      <c r="AO67" s="74"/>
    </row>
    <row r="68" spans="2:41" ht="12" customHeight="1" x14ac:dyDescent="0.3">
      <c r="B68" s="28">
        <v>2023</v>
      </c>
      <c r="C68" s="78"/>
      <c r="D68" s="79"/>
      <c r="E68" s="174"/>
      <c r="F68" s="177"/>
      <c r="G68" s="174"/>
      <c r="H68" s="176"/>
      <c r="I68" s="174"/>
      <c r="J68" s="176"/>
      <c r="K68" s="174"/>
      <c r="L68" s="176"/>
      <c r="M68" s="174"/>
      <c r="N68" s="32"/>
      <c r="O68" s="78"/>
      <c r="P68" s="79"/>
      <c r="Q68" s="174"/>
      <c r="R68" s="177"/>
      <c r="S68" s="174"/>
      <c r="T68" s="176"/>
      <c r="U68" s="174"/>
      <c r="V68" s="176"/>
      <c r="W68" s="174"/>
      <c r="X68" s="176"/>
      <c r="Y68" s="174"/>
      <c r="Z68" s="32"/>
      <c r="AA68" s="90"/>
      <c r="AB68" s="91"/>
      <c r="AC68" s="91"/>
      <c r="AD68" s="91"/>
      <c r="AE68" s="91"/>
      <c r="AF68" s="112"/>
      <c r="AG68" s="111"/>
      <c r="AH68" s="91"/>
      <c r="AI68" s="91"/>
      <c r="AJ68" s="91"/>
      <c r="AK68" s="91"/>
      <c r="AL68" s="112"/>
      <c r="AM68" s="171">
        <v>2023</v>
      </c>
    </row>
    <row r="69" spans="2:41" ht="10.199999999999999" customHeight="1" x14ac:dyDescent="0.3">
      <c r="B69" s="37" t="s">
        <v>8</v>
      </c>
      <c r="C69" s="78">
        <v>1880.9860000000001</v>
      </c>
      <c r="D69" s="79"/>
      <c r="E69" s="174">
        <v>1492.81</v>
      </c>
      <c r="F69" s="177"/>
      <c r="G69" s="174">
        <v>1200.5999999999999</v>
      </c>
      <c r="H69" s="174"/>
      <c r="I69" s="174">
        <v>83.143000000000001</v>
      </c>
      <c r="J69" s="174"/>
      <c r="K69" s="174">
        <v>187.441</v>
      </c>
      <c r="L69" s="174"/>
      <c r="M69" s="174">
        <v>21.626000000000001</v>
      </c>
      <c r="N69" s="34"/>
      <c r="O69" s="78">
        <v>2047.336</v>
      </c>
      <c r="P69" s="79"/>
      <c r="Q69" s="174">
        <v>1659.452</v>
      </c>
      <c r="R69" s="177"/>
      <c r="S69" s="174">
        <v>1369.299</v>
      </c>
      <c r="T69" s="174"/>
      <c r="U69" s="174">
        <v>75.341999999999999</v>
      </c>
      <c r="V69" s="174"/>
      <c r="W69" s="174">
        <v>189.88900000000001</v>
      </c>
      <c r="X69" s="174"/>
      <c r="Y69" s="174">
        <v>24.922000000000001</v>
      </c>
      <c r="Z69" s="34"/>
      <c r="AA69" s="90">
        <f t="shared" si="1"/>
        <v>89.939109975664223</v>
      </c>
      <c r="AB69" s="91">
        <f t="shared" si="2"/>
        <v>94.427440550769859</v>
      </c>
      <c r="AC69" s="91">
        <f t="shared" si="3"/>
        <v>97.850440491610385</v>
      </c>
      <c r="AD69" s="91">
        <f t="shared" si="4"/>
        <v>95.902547065337757</v>
      </c>
      <c r="AE69" s="91">
        <f t="shared" si="5"/>
        <v>68.425734567346581</v>
      </c>
      <c r="AF69" s="112">
        <f t="shared" si="6"/>
        <v>198.49551414768808</v>
      </c>
      <c r="AG69" s="111">
        <f t="shared" si="7"/>
        <v>79.601747825087642</v>
      </c>
      <c r="AH69" s="91">
        <f t="shared" si="8"/>
        <v>80.930595654487234</v>
      </c>
      <c r="AI69" s="91">
        <f t="shared" si="9"/>
        <v>79.183291044492933</v>
      </c>
      <c r="AJ69" s="91">
        <f t="shared" si="10"/>
        <v>108.54762366097378</v>
      </c>
      <c r="AK69" s="91">
        <f t="shared" si="11"/>
        <v>74.753591444952662</v>
      </c>
      <c r="AL69" s="112">
        <f t="shared" si="12"/>
        <v>203.96389803634588</v>
      </c>
      <c r="AM69" s="172" t="s">
        <v>43</v>
      </c>
      <c r="AO69" s="84"/>
    </row>
    <row r="70" spans="2:41" ht="10.199999999999999" customHeight="1" x14ac:dyDescent="0.3">
      <c r="B70" s="37" t="s">
        <v>20</v>
      </c>
      <c r="C70" s="78">
        <v>2061.982</v>
      </c>
      <c r="D70" s="79"/>
      <c r="E70" s="174">
        <v>1678.471</v>
      </c>
      <c r="F70" s="177"/>
      <c r="G70" s="174">
        <v>1416.1369999999999</v>
      </c>
      <c r="H70" s="178"/>
      <c r="I70" s="174">
        <v>72.459000000000003</v>
      </c>
      <c r="J70" s="178"/>
      <c r="K70" s="174">
        <v>167.399</v>
      </c>
      <c r="L70" s="178"/>
      <c r="M70" s="174">
        <v>22.475999999999999</v>
      </c>
      <c r="N70" s="14"/>
      <c r="O70" s="78">
        <v>1962.472</v>
      </c>
      <c r="P70" s="79"/>
      <c r="Q70" s="174">
        <v>1578.4390000000001</v>
      </c>
      <c r="R70" s="177"/>
      <c r="S70" s="174">
        <v>1335.1869999999999</v>
      </c>
      <c r="T70" s="178"/>
      <c r="U70" s="174">
        <v>63.057000000000002</v>
      </c>
      <c r="V70" s="178"/>
      <c r="W70" s="174">
        <v>158.80600000000001</v>
      </c>
      <c r="X70" s="178"/>
      <c r="Y70" s="174">
        <v>21.388999999999999</v>
      </c>
      <c r="Z70" s="14"/>
      <c r="AA70" s="90">
        <f t="shared" si="1"/>
        <v>54.122514266921286</v>
      </c>
      <c r="AB70" s="91">
        <f t="shared" si="2"/>
        <v>52.678491836084959</v>
      </c>
      <c r="AC70" s="91">
        <f t="shared" si="3"/>
        <v>47.648692663946122</v>
      </c>
      <c r="AD70" s="91">
        <f t="shared" si="4"/>
        <v>94.020778664381737</v>
      </c>
      <c r="AE70" s="91">
        <f t="shared" si="5"/>
        <v>77.824872260641399</v>
      </c>
      <c r="AF70" s="112">
        <f t="shared" si="6"/>
        <v>157.1330511383137</v>
      </c>
      <c r="AG70" s="111">
        <f t="shared" si="7"/>
        <v>57.55841586702121</v>
      </c>
      <c r="AH70" s="91">
        <f t="shared" si="8"/>
        <v>56.777032295230981</v>
      </c>
      <c r="AI70" s="91">
        <f t="shared" si="9"/>
        <v>50.766032597035661</v>
      </c>
      <c r="AJ70" s="91">
        <f t="shared" si="10"/>
        <v>73.50998844312366</v>
      </c>
      <c r="AK70" s="91">
        <f t="shared" si="11"/>
        <v>109.07630733582602</v>
      </c>
      <c r="AL70" s="112">
        <f t="shared" si="12"/>
        <v>140.19090398652443</v>
      </c>
      <c r="AM70" s="172" t="s">
        <v>44</v>
      </c>
      <c r="AO70" s="84"/>
    </row>
    <row r="71" spans="2:41" ht="10.199999999999999" customHeight="1" x14ac:dyDescent="0.3">
      <c r="B71" s="37" t="s">
        <v>21</v>
      </c>
      <c r="C71" s="78">
        <v>2478.7930000000001</v>
      </c>
      <c r="D71" s="79"/>
      <c r="E71" s="174">
        <v>2021.4559999999999</v>
      </c>
      <c r="F71" s="177"/>
      <c r="G71" s="174">
        <v>1712.5360000000001</v>
      </c>
      <c r="H71" s="174"/>
      <c r="I71" s="174">
        <v>81.486999999999995</v>
      </c>
      <c r="J71" s="174"/>
      <c r="K71" s="174">
        <v>198.06100000000001</v>
      </c>
      <c r="L71" s="174"/>
      <c r="M71" s="174">
        <v>29.372</v>
      </c>
      <c r="N71" s="34"/>
      <c r="O71" s="78">
        <v>2384.5149999999999</v>
      </c>
      <c r="P71" s="79"/>
      <c r="Q71" s="174">
        <v>1925.6969999999999</v>
      </c>
      <c r="R71" s="177"/>
      <c r="S71" s="174">
        <v>1659.6569999999999</v>
      </c>
      <c r="T71" s="174"/>
      <c r="U71" s="174">
        <v>65.888999999999996</v>
      </c>
      <c r="V71" s="174"/>
      <c r="W71" s="174">
        <v>177.048</v>
      </c>
      <c r="X71" s="174"/>
      <c r="Y71" s="174">
        <v>23.103000000000002</v>
      </c>
      <c r="Z71" s="34"/>
      <c r="AA71" s="90">
        <f t="shared" si="1"/>
        <v>34.609908203472884</v>
      </c>
      <c r="AB71" s="91">
        <f t="shared" si="2"/>
        <v>33.342920072322727</v>
      </c>
      <c r="AC71" s="91">
        <f t="shared" si="3"/>
        <v>29.769133251343703</v>
      </c>
      <c r="AD71" s="91">
        <f t="shared" si="4"/>
        <v>63.493910635821891</v>
      </c>
      <c r="AE71" s="91">
        <f t="shared" si="5"/>
        <v>51.292079472626853</v>
      </c>
      <c r="AF71" s="112">
        <f t="shared" si="6"/>
        <v>88.887459807073952</v>
      </c>
      <c r="AG71" s="111">
        <f t="shared" si="7"/>
        <v>36.939961005808925</v>
      </c>
      <c r="AH71" s="91">
        <f t="shared" si="8"/>
        <v>36.063486500675111</v>
      </c>
      <c r="AI71" s="91">
        <f t="shared" si="9"/>
        <v>32.472747677456368</v>
      </c>
      <c r="AJ71" s="91">
        <f t="shared" si="10"/>
        <v>60.689201053555763</v>
      </c>
      <c r="AK71" s="91">
        <f t="shared" si="11"/>
        <v>63.274189383599548</v>
      </c>
      <c r="AL71" s="112">
        <f t="shared" si="12"/>
        <v>77.387899262899282</v>
      </c>
      <c r="AM71" s="172" t="s">
        <v>45</v>
      </c>
      <c r="AO71" s="84"/>
    </row>
    <row r="72" spans="2:41" ht="10.199999999999999" customHeight="1" x14ac:dyDescent="0.3">
      <c r="B72" s="37" t="s">
        <v>22</v>
      </c>
      <c r="C72" s="78">
        <v>2977.375</v>
      </c>
      <c r="D72" s="79"/>
      <c r="E72" s="174">
        <v>2426.0680000000002</v>
      </c>
      <c r="F72" s="177"/>
      <c r="G72" s="174">
        <v>2079.5369999999998</v>
      </c>
      <c r="H72" s="174"/>
      <c r="I72" s="174">
        <v>79.856999999999999</v>
      </c>
      <c r="J72" s="174"/>
      <c r="K72" s="174">
        <v>235.53</v>
      </c>
      <c r="L72" s="174"/>
      <c r="M72" s="174">
        <v>31.143999999999998</v>
      </c>
      <c r="N72" s="34"/>
      <c r="O72" s="78">
        <v>2880.6709999999998</v>
      </c>
      <c r="P72" s="79"/>
      <c r="Q72" s="174">
        <v>2329.4110000000001</v>
      </c>
      <c r="R72" s="177"/>
      <c r="S72" s="174">
        <v>2021.2380000000001</v>
      </c>
      <c r="T72" s="174"/>
      <c r="U72" s="174">
        <v>74.644000000000005</v>
      </c>
      <c r="V72" s="174"/>
      <c r="W72" s="174">
        <v>206.434</v>
      </c>
      <c r="X72" s="174"/>
      <c r="Y72" s="174">
        <v>27.094999999999999</v>
      </c>
      <c r="Z72" s="34"/>
      <c r="AA72" s="90">
        <f t="shared" si="1"/>
        <v>18.357584903020225</v>
      </c>
      <c r="AB72" s="91">
        <f t="shared" si="2"/>
        <v>18.398146286423739</v>
      </c>
      <c r="AC72" s="91">
        <f t="shared" si="3"/>
        <v>17.029962401381709</v>
      </c>
      <c r="AD72" s="91">
        <f t="shared" si="4"/>
        <v>32.668250461017067</v>
      </c>
      <c r="AE72" s="91">
        <f t="shared" si="5"/>
        <v>20.649735167863639</v>
      </c>
      <c r="AF72" s="112">
        <f t="shared" si="6"/>
        <v>86.067630541283307</v>
      </c>
      <c r="AG72" s="111">
        <f t="shared" si="7"/>
        <v>19.422486327652138</v>
      </c>
      <c r="AH72" s="91">
        <f t="shared" si="8"/>
        <v>19.763138073485294</v>
      </c>
      <c r="AI72" s="91">
        <f t="shared" si="9"/>
        <v>18.585101926590326</v>
      </c>
      <c r="AJ72" s="91">
        <f t="shared" si="10"/>
        <v>30.665546336169172</v>
      </c>
      <c r="AK72" s="91">
        <f t="shared" si="11"/>
        <v>22.114167406092861</v>
      </c>
      <c r="AL72" s="112">
        <f t="shared" si="12"/>
        <v>88.460735897614228</v>
      </c>
      <c r="AM72" s="172" t="s">
        <v>46</v>
      </c>
      <c r="AO72" s="84"/>
    </row>
    <row r="73" spans="2:41" ht="10.199999999999999" customHeight="1" x14ac:dyDescent="0.3">
      <c r="B73" s="37" t="s">
        <v>23</v>
      </c>
      <c r="C73" s="78">
        <v>3104.9560000000001</v>
      </c>
      <c r="D73" s="79"/>
      <c r="E73" s="174">
        <v>2555.9569999999999</v>
      </c>
      <c r="F73" s="177"/>
      <c r="G73" s="174">
        <v>2177.5450000000001</v>
      </c>
      <c r="H73" s="174"/>
      <c r="I73" s="174">
        <v>79.334000000000003</v>
      </c>
      <c r="J73" s="174"/>
      <c r="K73" s="174">
        <v>265.72699999999998</v>
      </c>
      <c r="L73" s="174"/>
      <c r="M73" s="174">
        <v>33.350999999999999</v>
      </c>
      <c r="N73" s="34"/>
      <c r="O73" s="78">
        <v>3032.1320000000001</v>
      </c>
      <c r="P73" s="79"/>
      <c r="Q73" s="174">
        <v>2483.1660000000002</v>
      </c>
      <c r="R73" s="177"/>
      <c r="S73" s="174">
        <v>2159.0450000000001</v>
      </c>
      <c r="T73" s="174"/>
      <c r="U73" s="174">
        <v>66.575999999999993</v>
      </c>
      <c r="V73" s="174"/>
      <c r="W73" s="174">
        <v>230.33799999999999</v>
      </c>
      <c r="X73" s="174"/>
      <c r="Y73" s="174">
        <v>27.207000000000001</v>
      </c>
      <c r="Z73" s="34"/>
      <c r="AA73" s="90">
        <f t="shared" si="1"/>
        <v>14.997646311115844</v>
      </c>
      <c r="AB73" s="91">
        <f t="shared" si="2"/>
        <v>15.304388858413191</v>
      </c>
      <c r="AC73" s="91">
        <f t="shared" si="3"/>
        <v>13.958309129141028</v>
      </c>
      <c r="AD73" s="91">
        <f t="shared" si="4"/>
        <v>24.050474567260324</v>
      </c>
      <c r="AE73" s="91">
        <f t="shared" si="5"/>
        <v>17.904381586245137</v>
      </c>
      <c r="AF73" s="112">
        <f t="shared" si="6"/>
        <v>101.51661631419938</v>
      </c>
      <c r="AG73" s="111">
        <f t="shared" si="7"/>
        <v>15.604476047048067</v>
      </c>
      <c r="AH73" s="91">
        <f t="shared" si="8"/>
        <v>16.087219946032178</v>
      </c>
      <c r="AI73" s="91">
        <f t="shared" si="9"/>
        <v>14.261241584721176</v>
      </c>
      <c r="AJ73" s="91">
        <f t="shared" si="10"/>
        <v>22.407104377723414</v>
      </c>
      <c r="AK73" s="91">
        <f t="shared" si="11"/>
        <v>27.805089165825137</v>
      </c>
      <c r="AL73" s="112">
        <f t="shared" si="12"/>
        <v>82.990314769975782</v>
      </c>
      <c r="AM73" s="172" t="s">
        <v>47</v>
      </c>
      <c r="AO73" s="84"/>
    </row>
    <row r="74" spans="2:41" ht="10.199999999999999" customHeight="1" x14ac:dyDescent="0.3">
      <c r="B74" s="37" t="s">
        <v>24</v>
      </c>
      <c r="C74" s="78">
        <v>3211.2150000000001</v>
      </c>
      <c r="D74" s="83"/>
      <c r="E74" s="174">
        <v>2624.91</v>
      </c>
      <c r="F74" s="181"/>
      <c r="G74" s="174">
        <v>2214.3510000000001</v>
      </c>
      <c r="H74" s="174"/>
      <c r="I74" s="174">
        <v>85.594999999999999</v>
      </c>
      <c r="J74" s="174"/>
      <c r="K74" s="174">
        <v>289.36599999999999</v>
      </c>
      <c r="L74" s="174"/>
      <c r="M74" s="174">
        <v>35.597999999999999</v>
      </c>
      <c r="N74" s="34"/>
      <c r="O74" s="78">
        <v>3134.7759999999998</v>
      </c>
      <c r="P74" s="83"/>
      <c r="Q74" s="174">
        <v>2549.4940000000001</v>
      </c>
      <c r="R74" s="181"/>
      <c r="S74" s="174">
        <v>2160.1880000000001</v>
      </c>
      <c r="T74" s="174"/>
      <c r="U74" s="174">
        <v>89.968999999999994</v>
      </c>
      <c r="V74" s="174"/>
      <c r="W74" s="174">
        <v>268.55200000000002</v>
      </c>
      <c r="X74" s="174"/>
      <c r="Y74" s="174">
        <v>30.785</v>
      </c>
      <c r="Z74" s="34"/>
      <c r="AA74" s="90">
        <f t="shared" si="1"/>
        <v>11.573198375052669</v>
      </c>
      <c r="AB74" s="91">
        <f t="shared" si="2"/>
        <v>12.828309400016508</v>
      </c>
      <c r="AC74" s="91">
        <f t="shared" si="3"/>
        <v>12.136866316973951</v>
      </c>
      <c r="AD74" s="91">
        <f t="shared" si="4"/>
        <v>13.30332914157124</v>
      </c>
      <c r="AE74" s="91">
        <f t="shared" si="5"/>
        <v>11.685514686016447</v>
      </c>
      <c r="AF74" s="112">
        <f t="shared" si="6"/>
        <v>107.653269556087</v>
      </c>
      <c r="AG74" s="111">
        <f t="shared" si="7"/>
        <v>11.342114656830432</v>
      </c>
      <c r="AH74" s="91">
        <f t="shared" si="8"/>
        <v>12.614337281065204</v>
      </c>
      <c r="AI74" s="91">
        <f t="shared" si="9"/>
        <v>11.348691586328215</v>
      </c>
      <c r="AJ74" s="91">
        <f t="shared" si="10"/>
        <v>14.35380548070566</v>
      </c>
      <c r="AK74" s="91">
        <f t="shared" si="11"/>
        <v>16.681076994599394</v>
      </c>
      <c r="AL74" s="112">
        <f t="shared" si="12"/>
        <v>104.41567065073039</v>
      </c>
      <c r="AM74" s="172" t="s">
        <v>48</v>
      </c>
      <c r="AO74" s="84"/>
    </row>
    <row r="75" spans="2:41" ht="10.199999999999999" customHeight="1" x14ac:dyDescent="0.3">
      <c r="B75" s="37" t="s">
        <v>25</v>
      </c>
      <c r="C75" s="78">
        <v>3632.3519999999999</v>
      </c>
      <c r="E75" s="174">
        <v>2967.7530000000002</v>
      </c>
      <c r="F75" s="182"/>
      <c r="G75" s="174">
        <v>2507.2220000000002</v>
      </c>
      <c r="H75" s="174"/>
      <c r="I75" s="174">
        <v>109.566</v>
      </c>
      <c r="J75" s="174"/>
      <c r="K75" s="174">
        <v>311.947</v>
      </c>
      <c r="L75" s="174"/>
      <c r="M75" s="174">
        <v>39.018000000000001</v>
      </c>
      <c r="N75" s="34"/>
      <c r="O75" s="78">
        <v>3375.627</v>
      </c>
      <c r="Q75" s="174">
        <v>2711.8580000000002</v>
      </c>
      <c r="R75" s="182"/>
      <c r="S75" s="174">
        <v>2231.056</v>
      </c>
      <c r="T75" s="174"/>
      <c r="U75" s="174">
        <v>113.358</v>
      </c>
      <c r="V75" s="174"/>
      <c r="W75" s="174">
        <v>329.63</v>
      </c>
      <c r="X75" s="174"/>
      <c r="Y75" s="174">
        <v>37.814</v>
      </c>
      <c r="Z75" s="34"/>
      <c r="AA75" s="90">
        <f t="shared" si="1"/>
        <v>12.358065797337076</v>
      </c>
      <c r="AB75" s="91">
        <f t="shared" si="2"/>
        <v>13.243883062143567</v>
      </c>
      <c r="AC75" s="91">
        <f t="shared" si="3"/>
        <v>13.059594311175431</v>
      </c>
      <c r="AD75" s="91">
        <f t="shared" si="4"/>
        <v>11.96541892761887</v>
      </c>
      <c r="AE75" s="91">
        <f t="shared" si="5"/>
        <v>9.0174876985014549</v>
      </c>
      <c r="AF75" s="112">
        <f t="shared" si="6"/>
        <v>104.68995908089394</v>
      </c>
      <c r="AG75" s="111">
        <f t="shared" si="7"/>
        <v>12.960277827322344</v>
      </c>
      <c r="AH75" s="91">
        <f t="shared" si="8"/>
        <v>14.11257677334001</v>
      </c>
      <c r="AI75" s="91">
        <f t="shared" si="9"/>
        <v>13.727149368781738</v>
      </c>
      <c r="AJ75" s="91">
        <f t="shared" si="10"/>
        <v>6.2299690750632521</v>
      </c>
      <c r="AK75" s="91">
        <f t="shared" si="11"/>
        <v>13.588746915877522</v>
      </c>
      <c r="AL75" s="112">
        <f t="shared" si="12"/>
        <v>112.3427672955975</v>
      </c>
      <c r="AM75" s="172" t="s">
        <v>49</v>
      </c>
      <c r="AO75" s="84"/>
    </row>
    <row r="76" spans="2:41" ht="10.199999999999999" customHeight="1" x14ac:dyDescent="0.3">
      <c r="B76" s="37" t="s">
        <v>26</v>
      </c>
      <c r="C76" s="78">
        <v>3499.134</v>
      </c>
      <c r="E76" s="174">
        <v>2814.7040000000002</v>
      </c>
      <c r="F76" s="182"/>
      <c r="G76" s="174">
        <v>2336.9520000000002</v>
      </c>
      <c r="H76" s="174"/>
      <c r="I76" s="174">
        <v>125.953</v>
      </c>
      <c r="J76" s="174"/>
      <c r="K76" s="174">
        <v>311.952</v>
      </c>
      <c r="L76" s="174"/>
      <c r="M76" s="174">
        <v>39.847000000000001</v>
      </c>
      <c r="N76" s="34"/>
      <c r="O76" s="78">
        <v>3674.19</v>
      </c>
      <c r="Q76" s="174">
        <v>2989.4459999999999</v>
      </c>
      <c r="R76" s="182"/>
      <c r="S76" s="174">
        <v>2519.0160000000001</v>
      </c>
      <c r="T76" s="174"/>
      <c r="U76" s="174">
        <v>107.348</v>
      </c>
      <c r="V76" s="174"/>
      <c r="W76" s="174">
        <v>323.77199999999999</v>
      </c>
      <c r="X76" s="174"/>
      <c r="Y76" s="174">
        <v>39.31</v>
      </c>
      <c r="Z76" s="34"/>
      <c r="AA76" s="90">
        <f t="shared" si="1"/>
        <v>13.501084041431028</v>
      </c>
      <c r="AB76" s="91">
        <f t="shared" si="2"/>
        <v>15.586283249437201</v>
      </c>
      <c r="AC76" s="91">
        <f t="shared" si="3"/>
        <v>16.16836357815852</v>
      </c>
      <c r="AD76" s="91">
        <f t="shared" si="4"/>
        <v>9.6482980760860073</v>
      </c>
      <c r="AE76" s="91">
        <f t="shared" si="5"/>
        <v>9.7564579800297082</v>
      </c>
      <c r="AF76" s="112">
        <f t="shared" si="6"/>
        <v>63.521831910702588</v>
      </c>
      <c r="AG76" s="111">
        <f t="shared" si="7"/>
        <v>13.241060305605615</v>
      </c>
      <c r="AH76" s="91">
        <f t="shared" si="8"/>
        <v>15.143036849903837</v>
      </c>
      <c r="AI76" s="91">
        <f t="shared" si="9"/>
        <v>15.034014506340981</v>
      </c>
      <c r="AJ76" s="91">
        <f t="shared" si="10"/>
        <v>13.594565136876852</v>
      </c>
      <c r="AK76" s="91">
        <f t="shared" si="11"/>
        <v>12.751257156388846</v>
      </c>
      <c r="AL76" s="112">
        <f t="shared" si="12"/>
        <v>58.310176795135135</v>
      </c>
      <c r="AM76" s="172" t="s">
        <v>50</v>
      </c>
      <c r="AO76" s="84"/>
    </row>
    <row r="77" spans="2:41" ht="10.199999999999999" customHeight="1" x14ac:dyDescent="0.3">
      <c r="B77" s="37" t="s">
        <v>27</v>
      </c>
      <c r="C77" s="78">
        <v>3326.433</v>
      </c>
      <c r="D77" s="79"/>
      <c r="E77" s="174">
        <v>2716.2150000000001</v>
      </c>
      <c r="F77" s="177"/>
      <c r="G77" s="174">
        <v>2262.4740000000002</v>
      </c>
      <c r="H77" s="174"/>
      <c r="I77" s="174">
        <v>110.072</v>
      </c>
      <c r="J77" s="174"/>
      <c r="K77" s="174">
        <v>305.97500000000002</v>
      </c>
      <c r="L77" s="174"/>
      <c r="M77" s="174">
        <v>37.694000000000003</v>
      </c>
      <c r="N77" s="34"/>
      <c r="O77" s="78">
        <v>3367.7860000000001</v>
      </c>
      <c r="P77" s="79"/>
      <c r="Q77" s="174">
        <v>2756.7109999999998</v>
      </c>
      <c r="R77" s="177"/>
      <c r="S77" s="174">
        <v>2339.4340000000002</v>
      </c>
      <c r="T77" s="174"/>
      <c r="U77" s="174">
        <v>87.616</v>
      </c>
      <c r="V77" s="174"/>
      <c r="W77" s="174">
        <v>295.065</v>
      </c>
      <c r="X77" s="174"/>
      <c r="Y77" s="174">
        <v>34.595999999999997</v>
      </c>
      <c r="Z77" s="34"/>
      <c r="AA77" s="90">
        <f t="shared" si="1"/>
        <v>14.072819464339048</v>
      </c>
      <c r="AB77" s="91">
        <f t="shared" si="2"/>
        <v>15.343359258056097</v>
      </c>
      <c r="AC77" s="91">
        <f t="shared" si="3"/>
        <v>15.23069322563066</v>
      </c>
      <c r="AD77" s="91">
        <f t="shared" si="4"/>
        <v>11.475476245936349</v>
      </c>
      <c r="AE77" s="91">
        <f t="shared" si="5"/>
        <v>13.930012957805204</v>
      </c>
      <c r="AF77" s="112">
        <f t="shared" si="6"/>
        <v>56.018211920529808</v>
      </c>
      <c r="AG77" s="111">
        <f t="shared" si="7"/>
        <v>13.073777605873232</v>
      </c>
      <c r="AH77" s="91">
        <f t="shared" si="8"/>
        <v>14.105913143755004</v>
      </c>
      <c r="AI77" s="91">
        <f t="shared" si="9"/>
        <v>13.767993308434484</v>
      </c>
      <c r="AJ77" s="91">
        <f t="shared" si="10"/>
        <v>7.4621007702497195</v>
      </c>
      <c r="AK77" s="91">
        <f t="shared" si="11"/>
        <v>15.631049698641732</v>
      </c>
      <c r="AL77" s="112">
        <f t="shared" si="12"/>
        <v>51.120429825710914</v>
      </c>
      <c r="AM77" s="172" t="s">
        <v>51</v>
      </c>
      <c r="AO77" s="84"/>
    </row>
    <row r="78" spans="2:41" ht="10.199999999999999" customHeight="1" x14ac:dyDescent="0.3">
      <c r="B78" s="37" t="s">
        <v>30</v>
      </c>
      <c r="C78" s="78">
        <v>3136.2759999999998</v>
      </c>
      <c r="E78" s="174">
        <v>2595.837</v>
      </c>
      <c r="F78" s="182"/>
      <c r="G78" s="174">
        <v>2225.8240000000001</v>
      </c>
      <c r="H78" s="174"/>
      <c r="I78" s="174">
        <v>80.287000000000006</v>
      </c>
      <c r="J78" s="174"/>
      <c r="K78" s="174">
        <v>257.97699999999998</v>
      </c>
      <c r="L78" s="174"/>
      <c r="M78" s="174">
        <v>31.748999999999999</v>
      </c>
      <c r="N78" s="34"/>
      <c r="O78" s="78">
        <v>3211.58</v>
      </c>
      <c r="Q78" s="174">
        <v>2671.1849999999999</v>
      </c>
      <c r="R78" s="182"/>
      <c r="S78" s="174">
        <v>2272.4160000000002</v>
      </c>
      <c r="T78" s="174"/>
      <c r="U78" s="174">
        <v>78.537000000000006</v>
      </c>
      <c r="V78" s="174"/>
      <c r="W78" s="174">
        <v>285.35300000000001</v>
      </c>
      <c r="X78" s="174"/>
      <c r="Y78" s="174">
        <v>34.878999999999998</v>
      </c>
      <c r="Z78" s="34"/>
      <c r="AA78" s="90">
        <f t="shared" si="1"/>
        <v>11.571738832690912</v>
      </c>
      <c r="AB78" s="91">
        <f t="shared" si="2"/>
        <v>12.754968849266746</v>
      </c>
      <c r="AC78" s="91">
        <f t="shared" si="3"/>
        <v>13.153077310607401</v>
      </c>
      <c r="AD78" s="91">
        <f t="shared" si="4"/>
        <v>-0.48217561604442949</v>
      </c>
      <c r="AE78" s="91">
        <f t="shared" si="5"/>
        <v>11.226707137252205</v>
      </c>
      <c r="AF78" s="112">
        <f t="shared" si="6"/>
        <v>41.181963713980792</v>
      </c>
      <c r="AG78" s="111">
        <f t="shared" si="7"/>
        <v>12.340142717223983</v>
      </c>
      <c r="AH78" s="91">
        <f t="shared" si="8"/>
        <v>13.65521073688663</v>
      </c>
      <c r="AI78" s="91">
        <f t="shared" si="9"/>
        <v>13.717118399284203</v>
      </c>
      <c r="AJ78" s="91">
        <f t="shared" si="10"/>
        <v>-0.51555533036076895</v>
      </c>
      <c r="AK78" s="91">
        <f t="shared" si="11"/>
        <v>14.816319961372869</v>
      </c>
      <c r="AL78" s="112">
        <f t="shared" si="12"/>
        <v>42.520328525313602</v>
      </c>
      <c r="AM78" s="172" t="s">
        <v>52</v>
      </c>
      <c r="AO78" s="84"/>
    </row>
    <row r="79" spans="2:41" ht="10.199999999999999" customHeight="1" x14ac:dyDescent="0.3">
      <c r="B79" s="37" t="s">
        <v>33</v>
      </c>
      <c r="C79" s="78">
        <v>2124.366</v>
      </c>
      <c r="D79" s="79"/>
      <c r="E79" s="174">
        <v>1728.3409999999999</v>
      </c>
      <c r="F79" s="177"/>
      <c r="G79" s="174">
        <v>1439.866</v>
      </c>
      <c r="H79" s="174"/>
      <c r="I79" s="174">
        <v>73.103999999999999</v>
      </c>
      <c r="J79" s="174"/>
      <c r="K79" s="174">
        <v>192.48</v>
      </c>
      <c r="L79" s="174"/>
      <c r="M79" s="174">
        <v>22.890999999999998</v>
      </c>
      <c r="N79" s="34"/>
      <c r="O79" s="78">
        <v>2333.989</v>
      </c>
      <c r="P79" s="79"/>
      <c r="Q79" s="174">
        <v>1937.4380000000001</v>
      </c>
      <c r="R79" s="177"/>
      <c r="S79" s="174">
        <v>1611.13</v>
      </c>
      <c r="T79" s="174"/>
      <c r="U79" s="174">
        <v>70.561000000000007</v>
      </c>
      <c r="V79" s="174"/>
      <c r="W79" s="174">
        <v>227.499</v>
      </c>
      <c r="X79" s="174"/>
      <c r="Y79" s="174">
        <v>28.248000000000001</v>
      </c>
      <c r="Z79" s="34"/>
      <c r="AA79" s="90">
        <f t="shared" si="1"/>
        <v>7.8845225078728447</v>
      </c>
      <c r="AB79" s="91">
        <f t="shared" si="2"/>
        <v>9.3190664678059392</v>
      </c>
      <c r="AC79" s="91">
        <f t="shared" si="3"/>
        <v>9.7936678234200798</v>
      </c>
      <c r="AD79" s="91">
        <f t="shared" si="4"/>
        <v>-1.535477614352672</v>
      </c>
      <c r="AE79" s="91">
        <f t="shared" si="5"/>
        <v>10.431559742509961</v>
      </c>
      <c r="AF79" s="112">
        <f t="shared" si="6"/>
        <v>8.8233895887806</v>
      </c>
      <c r="AG79" s="111">
        <f t="shared" si="7"/>
        <v>9.1288029860474609</v>
      </c>
      <c r="AH79" s="91">
        <f t="shared" si="8"/>
        <v>10.675642867547722</v>
      </c>
      <c r="AI79" s="91">
        <f t="shared" si="9"/>
        <v>9.5269917042207766</v>
      </c>
      <c r="AJ79" s="91">
        <f t="shared" si="10"/>
        <v>-0.67986036822249218</v>
      </c>
      <c r="AK79" s="91">
        <f t="shared" si="11"/>
        <v>23.35650457641087</v>
      </c>
      <c r="AL79" s="112">
        <f t="shared" si="12"/>
        <v>17.221346169806637</v>
      </c>
      <c r="AM79" s="172" t="s">
        <v>53</v>
      </c>
      <c r="AO79" s="84"/>
    </row>
    <row r="80" spans="2:41" ht="10.199999999999999" customHeight="1" x14ac:dyDescent="0.3">
      <c r="B80" s="37" t="s">
        <v>34</v>
      </c>
      <c r="C80" s="78">
        <v>2352.0320000000002</v>
      </c>
      <c r="D80" s="79"/>
      <c r="E80" s="174">
        <v>1933.777</v>
      </c>
      <c r="F80" s="177"/>
      <c r="G80" s="174">
        <v>1605.665</v>
      </c>
      <c r="H80" s="174"/>
      <c r="I80" s="174">
        <v>80.59</v>
      </c>
      <c r="J80" s="174"/>
      <c r="K80" s="174">
        <v>220.43700000000001</v>
      </c>
      <c r="L80" s="174"/>
      <c r="M80" s="174">
        <v>27.085000000000001</v>
      </c>
      <c r="N80" s="34"/>
      <c r="O80" s="78">
        <v>2140.2800000000002</v>
      </c>
      <c r="P80" s="79"/>
      <c r="Q80" s="174">
        <v>1722.597</v>
      </c>
      <c r="R80" s="177"/>
      <c r="S80" s="174">
        <v>1393.4649999999999</v>
      </c>
      <c r="T80" s="174"/>
      <c r="U80" s="174">
        <v>87.575999999999993</v>
      </c>
      <c r="V80" s="174"/>
      <c r="W80" s="174">
        <v>214.50899999999999</v>
      </c>
      <c r="X80" s="174"/>
      <c r="Y80" s="174">
        <v>27.047000000000001</v>
      </c>
      <c r="Z80" s="34"/>
      <c r="AA80" s="90">
        <f t="shared" si="1"/>
        <v>9.2565822479050155</v>
      </c>
      <c r="AB80" s="91">
        <f t="shared" si="2"/>
        <v>10.182580028329411</v>
      </c>
      <c r="AC80" s="91">
        <f t="shared" si="3"/>
        <v>8.9152800134035886</v>
      </c>
      <c r="AD80" s="91">
        <f t="shared" si="4"/>
        <v>6.0827442772710043</v>
      </c>
      <c r="AE80" s="91">
        <f t="shared" si="5"/>
        <v>21.179820679570554</v>
      </c>
      <c r="AF80" s="112">
        <f t="shared" si="6"/>
        <v>17.991722936179499</v>
      </c>
      <c r="AG80" s="111">
        <f t="shared" si="7"/>
        <v>9.717212686161659</v>
      </c>
      <c r="AH80" s="91">
        <f t="shared" si="8"/>
        <v>10.861141448276612</v>
      </c>
      <c r="AI80" s="91">
        <f t="shared" si="9"/>
        <v>9.7288247972111606</v>
      </c>
      <c r="AJ80" s="91">
        <f t="shared" si="10"/>
        <v>8.2481490179597614</v>
      </c>
      <c r="AK80" s="91">
        <f t="shared" si="11"/>
        <v>18.806008174839661</v>
      </c>
      <c r="AL80" s="112">
        <f t="shared" si="12"/>
        <v>20.42833607907744</v>
      </c>
      <c r="AM80" s="172" t="s">
        <v>54</v>
      </c>
      <c r="AO80" s="84"/>
    </row>
    <row r="81" spans="2:41" ht="4.95" customHeight="1" x14ac:dyDescent="0.3">
      <c r="B81" s="13"/>
      <c r="C81" s="78"/>
      <c r="D81" s="79"/>
      <c r="E81" s="174"/>
      <c r="F81" s="177"/>
      <c r="G81" s="174"/>
      <c r="H81" s="174"/>
      <c r="I81" s="174"/>
      <c r="J81" s="174"/>
      <c r="K81" s="174"/>
      <c r="L81" s="174"/>
      <c r="M81" s="174"/>
      <c r="N81" s="34"/>
      <c r="O81" s="78"/>
      <c r="P81" s="79"/>
      <c r="Q81" s="174"/>
      <c r="R81" s="177"/>
      <c r="S81" s="174"/>
      <c r="T81" s="174"/>
      <c r="U81" s="174"/>
      <c r="V81" s="174"/>
      <c r="W81" s="174"/>
      <c r="X81" s="174"/>
      <c r="Y81" s="174"/>
      <c r="Z81" s="34"/>
      <c r="AA81" s="90"/>
      <c r="AB81" s="91"/>
      <c r="AC81" s="91"/>
      <c r="AD81" s="91"/>
      <c r="AE81" s="91"/>
      <c r="AF81" s="112"/>
      <c r="AG81" s="111"/>
      <c r="AH81" s="91"/>
      <c r="AI81" s="91"/>
      <c r="AJ81" s="91"/>
      <c r="AK81" s="91"/>
      <c r="AL81" s="112"/>
      <c r="AM81" s="173"/>
      <c r="AO81" s="74"/>
    </row>
    <row r="82" spans="2:41" ht="12" customHeight="1" x14ac:dyDescent="0.3">
      <c r="B82" s="28" t="s">
        <v>77</v>
      </c>
      <c r="C82" s="78"/>
      <c r="D82" s="79"/>
      <c r="E82" s="174"/>
      <c r="F82" s="177"/>
      <c r="G82" s="174"/>
      <c r="H82" s="176"/>
      <c r="I82" s="174"/>
      <c r="J82" s="176"/>
      <c r="K82" s="174"/>
      <c r="L82" s="176"/>
      <c r="M82" s="174"/>
      <c r="N82" s="32"/>
      <c r="O82" s="78"/>
      <c r="P82" s="79"/>
      <c r="Q82" s="174"/>
      <c r="R82" s="177"/>
      <c r="S82" s="174"/>
      <c r="T82" s="176"/>
      <c r="U82" s="174"/>
      <c r="V82" s="176"/>
      <c r="W82" s="174"/>
      <c r="X82" s="176"/>
      <c r="Y82" s="174"/>
      <c r="Z82" s="32"/>
      <c r="AA82" s="90"/>
      <c r="AB82" s="91"/>
      <c r="AC82" s="91"/>
      <c r="AD82" s="91"/>
      <c r="AE82" s="91"/>
      <c r="AF82" s="112"/>
      <c r="AG82" s="111"/>
      <c r="AH82" s="91"/>
      <c r="AI82" s="91"/>
      <c r="AJ82" s="91"/>
      <c r="AK82" s="91"/>
      <c r="AL82" s="112"/>
      <c r="AM82" s="171" t="s">
        <v>78</v>
      </c>
    </row>
    <row r="83" spans="2:41" ht="10.199999999999999" customHeight="1" x14ac:dyDescent="0.3">
      <c r="B83" s="37" t="s">
        <v>8</v>
      </c>
      <c r="C83" s="78">
        <v>1903.79</v>
      </c>
      <c r="D83" s="79"/>
      <c r="E83" s="174">
        <v>1533.27</v>
      </c>
      <c r="F83" s="177"/>
      <c r="G83" s="174">
        <v>1210.982</v>
      </c>
      <c r="H83" s="174"/>
      <c r="I83" s="174">
        <v>87.191999999999993</v>
      </c>
      <c r="J83" s="174"/>
      <c r="K83" s="174">
        <v>210.10599999999999</v>
      </c>
      <c r="L83" s="174"/>
      <c r="M83" s="174">
        <v>24.99</v>
      </c>
      <c r="N83" s="34"/>
      <c r="O83" s="78">
        <v>2088.6480000000001</v>
      </c>
      <c r="P83" s="79"/>
      <c r="Q83" s="174">
        <v>1717.809</v>
      </c>
      <c r="R83" s="177"/>
      <c r="S83" s="174">
        <v>1399.21</v>
      </c>
      <c r="T83" s="174"/>
      <c r="U83" s="174">
        <v>76.096000000000004</v>
      </c>
      <c r="V83" s="174"/>
      <c r="W83" s="174">
        <v>214.68799999999999</v>
      </c>
      <c r="X83" s="174"/>
      <c r="Y83" s="174">
        <v>27.815000000000001</v>
      </c>
      <c r="Z83" s="34"/>
      <c r="AA83" s="90">
        <f t="shared" si="1"/>
        <v>1.2123428882511575</v>
      </c>
      <c r="AB83" s="91">
        <f t="shared" si="2"/>
        <v>2.7103248236547159</v>
      </c>
      <c r="AC83" s="91">
        <f t="shared" si="3"/>
        <v>0.86473429951692538</v>
      </c>
      <c r="AD83" s="91">
        <f t="shared" si="4"/>
        <v>4.8699229039125242</v>
      </c>
      <c r="AE83" s="91">
        <f t="shared" si="5"/>
        <v>12.091804887938068</v>
      </c>
      <c r="AF83" s="112">
        <f t="shared" si="6"/>
        <v>15.555350041616563</v>
      </c>
      <c r="AG83" s="111">
        <f t="shared" si="7"/>
        <v>2.0178417221208491</v>
      </c>
      <c r="AH83" s="91">
        <f t="shared" si="8"/>
        <v>3.5166428435411206</v>
      </c>
      <c r="AI83" s="91">
        <f t="shared" si="9"/>
        <v>2.1844023839935574</v>
      </c>
      <c r="AJ83" s="91">
        <f t="shared" si="10"/>
        <v>1.0007698229407254</v>
      </c>
      <c r="AK83" s="91">
        <f t="shared" si="11"/>
        <v>13.059734897756044</v>
      </c>
      <c r="AL83" s="112">
        <f t="shared" si="12"/>
        <v>11.608217639033796</v>
      </c>
      <c r="AM83" s="172" t="s">
        <v>43</v>
      </c>
      <c r="AO83" s="84"/>
    </row>
    <row r="84" spans="2:41" ht="10.199999999999999" customHeight="1" x14ac:dyDescent="0.3">
      <c r="B84" s="37" t="s">
        <v>20</v>
      </c>
      <c r="C84" s="78">
        <v>2221.835</v>
      </c>
      <c r="D84" s="79"/>
      <c r="E84" s="174">
        <v>1828.893</v>
      </c>
      <c r="F84" s="177"/>
      <c r="G84" s="174">
        <v>1520.7239999999999</v>
      </c>
      <c r="H84" s="178"/>
      <c r="I84" s="174">
        <v>77.77</v>
      </c>
      <c r="J84" s="178"/>
      <c r="K84" s="174">
        <v>202.69900000000001</v>
      </c>
      <c r="L84" s="178"/>
      <c r="M84" s="174">
        <v>27.7</v>
      </c>
      <c r="N84" s="14"/>
      <c r="O84" s="78">
        <v>2101.0439999999999</v>
      </c>
      <c r="P84" s="79"/>
      <c r="Q84" s="174">
        <v>1708.72</v>
      </c>
      <c r="R84" s="177"/>
      <c r="S84" s="174">
        <v>1425.8430000000001</v>
      </c>
      <c r="T84" s="178"/>
      <c r="U84" s="174">
        <v>67.388000000000005</v>
      </c>
      <c r="V84" s="178"/>
      <c r="W84" s="174">
        <v>189.72499999999999</v>
      </c>
      <c r="X84" s="178"/>
      <c r="Y84" s="174">
        <v>25.763999999999999</v>
      </c>
      <c r="Z84" s="14"/>
      <c r="AA84" s="90">
        <f t="shared" si="1"/>
        <v>7.7523955107270552</v>
      </c>
      <c r="AB84" s="91">
        <f t="shared" si="2"/>
        <v>8.9618468236865709</v>
      </c>
      <c r="AC84" s="91">
        <f t="shared" si="3"/>
        <v>7.385373025349935</v>
      </c>
      <c r="AD84" s="91">
        <f t="shared" si="4"/>
        <v>7.3296622917787886</v>
      </c>
      <c r="AE84" s="91">
        <f t="shared" si="5"/>
        <v>21.087342218292832</v>
      </c>
      <c r="AF84" s="112">
        <f t="shared" si="6"/>
        <v>23.242569852286877</v>
      </c>
      <c r="AG84" s="111">
        <f t="shared" si="7"/>
        <v>7.0610943748496737</v>
      </c>
      <c r="AH84" s="91">
        <f t="shared" si="8"/>
        <v>8.2537874444308557</v>
      </c>
      <c r="AI84" s="91">
        <f t="shared" si="9"/>
        <v>6.7897605354156383</v>
      </c>
      <c r="AJ84" s="91">
        <f t="shared" si="10"/>
        <v>6.8683889179631024</v>
      </c>
      <c r="AK84" s="91">
        <f t="shared" si="11"/>
        <v>19.469667392919646</v>
      </c>
      <c r="AL84" s="112">
        <f t="shared" si="12"/>
        <v>20.454439197718457</v>
      </c>
      <c r="AM84" s="172" t="s">
        <v>44</v>
      </c>
      <c r="AO84" s="84"/>
    </row>
    <row r="85" spans="2:41" ht="10.199999999999999" customHeight="1" x14ac:dyDescent="0.3">
      <c r="B85" s="37" t="s">
        <v>21</v>
      </c>
      <c r="C85" s="78">
        <v>2681.4189999999999</v>
      </c>
      <c r="D85" s="79"/>
      <c r="E85" s="174">
        <v>2203.1489999999999</v>
      </c>
      <c r="F85" s="177"/>
      <c r="G85" s="174">
        <v>1832.979</v>
      </c>
      <c r="H85" s="174"/>
      <c r="I85" s="174">
        <v>89.682000000000002</v>
      </c>
      <c r="J85" s="174"/>
      <c r="K85" s="174">
        <v>247.53899999999999</v>
      </c>
      <c r="L85" s="174"/>
      <c r="M85" s="174">
        <v>32.948999999999998</v>
      </c>
      <c r="N85" s="34"/>
      <c r="O85" s="78">
        <v>2583.377</v>
      </c>
      <c r="P85" s="79"/>
      <c r="Q85" s="174">
        <v>2103.962</v>
      </c>
      <c r="R85" s="177"/>
      <c r="S85" s="174">
        <v>1775.1759999999999</v>
      </c>
      <c r="T85" s="174"/>
      <c r="U85" s="174">
        <v>75.622</v>
      </c>
      <c r="V85" s="174"/>
      <c r="W85" s="174">
        <v>224.93600000000001</v>
      </c>
      <c r="X85" s="174"/>
      <c r="Y85" s="174">
        <v>28.228000000000002</v>
      </c>
      <c r="Z85" s="34"/>
      <c r="AA85" s="90">
        <f t="shared" si="1"/>
        <v>8.1743816446149253</v>
      </c>
      <c r="AB85" s="91">
        <f t="shared" si="2"/>
        <v>8.9882243293942565</v>
      </c>
      <c r="AC85" s="91">
        <f t="shared" si="3"/>
        <v>7.0330200357831814</v>
      </c>
      <c r="AD85" s="91">
        <f t="shared" si="4"/>
        <v>10.056818879085029</v>
      </c>
      <c r="AE85" s="91">
        <f t="shared" si="5"/>
        <v>24.981192662866476</v>
      </c>
      <c r="AF85" s="112">
        <f t="shared" si="6"/>
        <v>12.178265014299328</v>
      </c>
      <c r="AG85" s="111">
        <f t="shared" si="7"/>
        <v>8.3397252690798922</v>
      </c>
      <c r="AH85" s="91">
        <f t="shared" si="8"/>
        <v>9.2571676644872127</v>
      </c>
      <c r="AI85" s="91">
        <f t="shared" si="9"/>
        <v>6.9604141096624232</v>
      </c>
      <c r="AJ85" s="91">
        <f t="shared" si="10"/>
        <v>14.771813200989541</v>
      </c>
      <c r="AK85" s="91">
        <f t="shared" si="11"/>
        <v>27.048032172066328</v>
      </c>
      <c r="AL85" s="112">
        <f t="shared" si="12"/>
        <v>22.183266242479334</v>
      </c>
      <c r="AM85" s="172" t="s">
        <v>45</v>
      </c>
      <c r="AO85" s="84"/>
    </row>
    <row r="86" spans="2:41" ht="10.199999999999999" customHeight="1" x14ac:dyDescent="0.3">
      <c r="B86" s="37" t="s">
        <v>22</v>
      </c>
      <c r="C86" s="78">
        <v>3045.02</v>
      </c>
      <c r="D86" s="79"/>
      <c r="E86" s="174">
        <v>2508.4670000000001</v>
      </c>
      <c r="F86" s="177"/>
      <c r="G86" s="174">
        <v>2110.7109999999998</v>
      </c>
      <c r="H86" s="174"/>
      <c r="I86" s="174">
        <v>94.11</v>
      </c>
      <c r="J86" s="174"/>
      <c r="K86" s="174">
        <v>271.01900000000001</v>
      </c>
      <c r="L86" s="174"/>
      <c r="M86" s="174">
        <v>32.627000000000002</v>
      </c>
      <c r="N86" s="34"/>
      <c r="O86" s="78">
        <v>2951.5</v>
      </c>
      <c r="P86" s="79"/>
      <c r="Q86" s="174">
        <v>2415.7020000000002</v>
      </c>
      <c r="R86" s="177"/>
      <c r="S86" s="174">
        <v>2074.4259999999999</v>
      </c>
      <c r="T86" s="174"/>
      <c r="U86" s="174">
        <v>84.212000000000003</v>
      </c>
      <c r="V86" s="174"/>
      <c r="W86" s="174">
        <v>230.405</v>
      </c>
      <c r="X86" s="174"/>
      <c r="Y86" s="174">
        <v>26.658999999999999</v>
      </c>
      <c r="Z86" s="34"/>
      <c r="AA86" s="90">
        <f t="shared" si="1"/>
        <v>2.2719677568327796</v>
      </c>
      <c r="AB86" s="91">
        <f t="shared" si="2"/>
        <v>3.3964010901590456</v>
      </c>
      <c r="AC86" s="91">
        <f t="shared" si="3"/>
        <v>1.4990836902637454</v>
      </c>
      <c r="AD86" s="91">
        <f t="shared" si="4"/>
        <v>17.848153574514441</v>
      </c>
      <c r="AE86" s="91">
        <f t="shared" si="5"/>
        <v>15.067719611089885</v>
      </c>
      <c r="AF86" s="112">
        <f t="shared" si="6"/>
        <v>4.7617518623169985</v>
      </c>
      <c r="AG86" s="111">
        <f t="shared" si="7"/>
        <v>2.4587674191186863</v>
      </c>
      <c r="AH86" s="91">
        <f t="shared" si="8"/>
        <v>3.7044128322567502</v>
      </c>
      <c r="AI86" s="91">
        <f t="shared" si="9"/>
        <v>2.6314565627600501</v>
      </c>
      <c r="AJ86" s="91">
        <f t="shared" si="10"/>
        <v>12.818176946573061</v>
      </c>
      <c r="AK86" s="91">
        <f t="shared" si="11"/>
        <v>11.611943768952784</v>
      </c>
      <c r="AL86" s="112">
        <f t="shared" si="12"/>
        <v>-1.6091529802546631</v>
      </c>
      <c r="AM86" s="172" t="s">
        <v>46</v>
      </c>
      <c r="AO86" s="84"/>
    </row>
    <row r="87" spans="2:41" ht="10.199999999999999" customHeight="1" x14ac:dyDescent="0.3">
      <c r="B87" s="37" t="s">
        <v>23</v>
      </c>
      <c r="C87" s="78">
        <v>3296.951</v>
      </c>
      <c r="D87" s="79"/>
      <c r="E87" s="174">
        <v>2717.1309999999999</v>
      </c>
      <c r="F87" s="177"/>
      <c r="G87" s="174">
        <v>2293.7350000000001</v>
      </c>
      <c r="H87" s="174"/>
      <c r="I87" s="174">
        <v>97.260999999999996</v>
      </c>
      <c r="J87" s="174"/>
      <c r="K87" s="174">
        <v>291.625</v>
      </c>
      <c r="L87" s="174"/>
      <c r="M87" s="174">
        <v>34.51</v>
      </c>
      <c r="N87" s="34"/>
      <c r="O87" s="78">
        <v>3229.7759999999998</v>
      </c>
      <c r="P87" s="79"/>
      <c r="Q87" s="174">
        <v>2649.79</v>
      </c>
      <c r="R87" s="177"/>
      <c r="S87" s="174">
        <v>2275.2460000000001</v>
      </c>
      <c r="T87" s="174"/>
      <c r="U87" s="174">
        <v>84.168000000000006</v>
      </c>
      <c r="V87" s="174"/>
      <c r="W87" s="174">
        <v>262.34100000000001</v>
      </c>
      <c r="X87" s="174"/>
      <c r="Y87" s="174">
        <v>28.035</v>
      </c>
      <c r="Z87" s="34"/>
      <c r="AA87" s="90">
        <f t="shared" si="1"/>
        <v>6.1835014731287572</v>
      </c>
      <c r="AB87" s="91">
        <f t="shared" si="2"/>
        <v>6.3058181338731458</v>
      </c>
      <c r="AC87" s="91">
        <f t="shared" si="3"/>
        <v>5.3358254364433293</v>
      </c>
      <c r="AD87" s="91">
        <f t="shared" si="4"/>
        <v>22.596868933874489</v>
      </c>
      <c r="AE87" s="91">
        <f t="shared" si="5"/>
        <v>9.7460927944845679</v>
      </c>
      <c r="AF87" s="112">
        <f t="shared" si="6"/>
        <v>3.4751581661719229</v>
      </c>
      <c r="AG87" s="111">
        <f t="shared" si="7"/>
        <v>6.5183178041061467</v>
      </c>
      <c r="AH87" s="91">
        <f t="shared" si="8"/>
        <v>6.7101434217446467</v>
      </c>
      <c r="AI87" s="91">
        <f t="shared" si="9"/>
        <v>5.3820554921273072</v>
      </c>
      <c r="AJ87" s="91">
        <f t="shared" si="10"/>
        <v>26.423936553713062</v>
      </c>
      <c r="AK87" s="91">
        <f t="shared" si="11"/>
        <v>13.893929790134507</v>
      </c>
      <c r="AL87" s="112">
        <f t="shared" si="12"/>
        <v>3.0433344359907437</v>
      </c>
      <c r="AM87" s="172" t="s">
        <v>47</v>
      </c>
      <c r="AO87" s="84"/>
    </row>
    <row r="88" spans="2:41" ht="10.199999999999999" customHeight="1" x14ac:dyDescent="0.3">
      <c r="B88" s="37" t="s">
        <v>24</v>
      </c>
      <c r="C88" s="78">
        <v>3388.6179999999999</v>
      </c>
      <c r="D88" s="83"/>
      <c r="E88" s="174">
        <v>2775.0309999999999</v>
      </c>
      <c r="F88" s="181"/>
      <c r="G88" s="174">
        <v>2318.8240000000001</v>
      </c>
      <c r="H88" s="174"/>
      <c r="I88" s="174">
        <v>101.794</v>
      </c>
      <c r="J88" s="174"/>
      <c r="K88" s="174">
        <v>317.87400000000002</v>
      </c>
      <c r="L88" s="174"/>
      <c r="M88" s="174">
        <v>36.539000000000001</v>
      </c>
      <c r="N88" s="34"/>
      <c r="O88" s="78">
        <v>3317.259</v>
      </c>
      <c r="P88" s="83"/>
      <c r="Q88" s="174">
        <v>2704.6509999999998</v>
      </c>
      <c r="R88" s="181"/>
      <c r="S88" s="174">
        <v>2271.7620000000002</v>
      </c>
      <c r="T88" s="174"/>
      <c r="U88" s="174">
        <v>104.16800000000001</v>
      </c>
      <c r="V88" s="174"/>
      <c r="W88" s="174">
        <v>296.36500000000001</v>
      </c>
      <c r="X88" s="174"/>
      <c r="Y88" s="174">
        <v>32.356000000000002</v>
      </c>
      <c r="Z88" s="34"/>
      <c r="AA88" s="90">
        <f t="shared" si="1"/>
        <v>5.5244821664074237</v>
      </c>
      <c r="AB88" s="91">
        <f t="shared" si="2"/>
        <v>5.7190913212262586</v>
      </c>
      <c r="AC88" s="91">
        <f t="shared" si="3"/>
        <v>4.7179963790745063</v>
      </c>
      <c r="AD88" s="91">
        <f t="shared" si="4"/>
        <v>18.925170862784043</v>
      </c>
      <c r="AE88" s="91">
        <f t="shared" si="5"/>
        <v>9.8518830823248322</v>
      </c>
      <c r="AF88" s="112">
        <f t="shared" si="6"/>
        <v>2.6434069329737753</v>
      </c>
      <c r="AG88" s="111">
        <f t="shared" si="7"/>
        <v>5.8212452819595484</v>
      </c>
      <c r="AH88" s="91">
        <f t="shared" si="8"/>
        <v>6.0857958481173</v>
      </c>
      <c r="AI88" s="91">
        <f t="shared" si="9"/>
        <v>5.1650134154990184</v>
      </c>
      <c r="AJ88" s="91">
        <f t="shared" si="10"/>
        <v>15.782102724271724</v>
      </c>
      <c r="AK88" s="91">
        <f t="shared" si="11"/>
        <v>10.356653460037535</v>
      </c>
      <c r="AL88" s="112">
        <f t="shared" si="12"/>
        <v>5.1031346434952098</v>
      </c>
      <c r="AM88" s="172" t="s">
        <v>48</v>
      </c>
      <c r="AO88" s="84"/>
    </row>
    <row r="89" spans="2:41" ht="10.199999999999999" customHeight="1" x14ac:dyDescent="0.3">
      <c r="B89" s="37" t="s">
        <v>25</v>
      </c>
      <c r="C89" s="78">
        <v>3714.261</v>
      </c>
      <c r="E89" s="174">
        <v>3045.1170000000002</v>
      </c>
      <c r="F89" s="182"/>
      <c r="G89" s="174">
        <v>2547.8629999999998</v>
      </c>
      <c r="H89" s="174"/>
      <c r="I89" s="174">
        <v>122.447</v>
      </c>
      <c r="J89" s="174"/>
      <c r="K89" s="174">
        <v>334.8</v>
      </c>
      <c r="L89" s="174"/>
      <c r="M89" s="174">
        <v>40.006999999999998</v>
      </c>
      <c r="N89" s="34"/>
      <c r="O89" s="78">
        <v>3476.172</v>
      </c>
      <c r="Q89" s="174">
        <v>2807.6190000000001</v>
      </c>
      <c r="R89" s="182"/>
      <c r="S89" s="174">
        <v>2277.9259999999999</v>
      </c>
      <c r="T89" s="174"/>
      <c r="U89" s="174">
        <v>126.45699999999999</v>
      </c>
      <c r="V89" s="174"/>
      <c r="W89" s="174">
        <v>363.07</v>
      </c>
      <c r="X89" s="174"/>
      <c r="Y89" s="174">
        <v>40.165999999999997</v>
      </c>
      <c r="Z89" s="34"/>
      <c r="AA89" s="90">
        <f t="shared" si="1"/>
        <v>2.2549851996722907</v>
      </c>
      <c r="AB89" s="91">
        <f t="shared" si="2"/>
        <v>2.6068207158749459</v>
      </c>
      <c r="AC89" s="91">
        <f t="shared" si="3"/>
        <v>1.6209573783254854</v>
      </c>
      <c r="AD89" s="91">
        <f t="shared" si="4"/>
        <v>11.756384279794815</v>
      </c>
      <c r="AE89" s="91">
        <f t="shared" si="5"/>
        <v>7.3259239550308166</v>
      </c>
      <c r="AF89" s="112">
        <f t="shared" si="6"/>
        <v>2.5347275616382205</v>
      </c>
      <c r="AG89" s="111">
        <f t="shared" si="7"/>
        <v>2.9785577612692578</v>
      </c>
      <c r="AH89" s="91">
        <f t="shared" si="8"/>
        <v>3.5311952174486976</v>
      </c>
      <c r="AI89" s="91">
        <f t="shared" si="9"/>
        <v>2.10079890419604</v>
      </c>
      <c r="AJ89" s="91">
        <f t="shared" si="10"/>
        <v>11.555426171950799</v>
      </c>
      <c r="AK89" s="91">
        <f t="shared" si="11"/>
        <v>10.144707702575602</v>
      </c>
      <c r="AL89" s="112">
        <f t="shared" si="12"/>
        <v>6.2199185486856692</v>
      </c>
      <c r="AM89" s="172" t="s">
        <v>49</v>
      </c>
      <c r="AO89" s="84"/>
    </row>
    <row r="90" spans="2:41" ht="10.199999999999999" customHeight="1" x14ac:dyDescent="0.3">
      <c r="B90" s="37" t="s">
        <v>26</v>
      </c>
      <c r="C90" s="78">
        <v>3612.68</v>
      </c>
      <c r="E90" s="174">
        <v>2917.2109999999998</v>
      </c>
      <c r="F90" s="182"/>
      <c r="G90" s="174">
        <v>2389.0500000000002</v>
      </c>
      <c r="H90" s="174"/>
      <c r="I90" s="174">
        <v>148.99600000000001</v>
      </c>
      <c r="J90" s="174"/>
      <c r="K90" s="174">
        <v>338.96899999999999</v>
      </c>
      <c r="L90" s="174"/>
      <c r="M90" s="174">
        <v>40.195999999999998</v>
      </c>
      <c r="N90" s="34"/>
      <c r="O90" s="78">
        <v>3780.0650000000001</v>
      </c>
      <c r="Q90" s="174">
        <v>3082.402</v>
      </c>
      <c r="R90" s="182"/>
      <c r="S90" s="174">
        <v>2552.1410000000001</v>
      </c>
      <c r="T90" s="174"/>
      <c r="U90" s="174">
        <v>129.10599999999999</v>
      </c>
      <c r="V90" s="174"/>
      <c r="W90" s="174">
        <v>359.26799999999997</v>
      </c>
      <c r="X90" s="174"/>
      <c r="Y90" s="174">
        <v>41.887</v>
      </c>
      <c r="Z90" s="34"/>
      <c r="AA90" s="90">
        <f t="shared" si="1"/>
        <v>3.2449743279337184</v>
      </c>
      <c r="AB90" s="91">
        <f t="shared" si="2"/>
        <v>3.6418394260995086</v>
      </c>
      <c r="AC90" s="91">
        <f t="shared" si="3"/>
        <v>2.2293140809053824</v>
      </c>
      <c r="AD90" s="91">
        <f t="shared" si="4"/>
        <v>18.294919533476772</v>
      </c>
      <c r="AE90" s="91">
        <f t="shared" si="5"/>
        <v>8.6606272759911747</v>
      </c>
      <c r="AF90" s="112">
        <f t="shared" si="6"/>
        <v>0.87585012673474694</v>
      </c>
      <c r="AG90" s="111">
        <f t="shared" si="7"/>
        <v>2.8815875063619387</v>
      </c>
      <c r="AH90" s="91">
        <f t="shared" si="8"/>
        <v>3.1094724574385992</v>
      </c>
      <c r="AI90" s="91">
        <f t="shared" si="9"/>
        <v>1.3149976022383498</v>
      </c>
      <c r="AJ90" s="91">
        <f t="shared" si="10"/>
        <v>20.268658941014266</v>
      </c>
      <c r="AK90" s="91">
        <f t="shared" si="11"/>
        <v>10.963270449575617</v>
      </c>
      <c r="AL90" s="112">
        <f t="shared" si="12"/>
        <v>6.555583820910698</v>
      </c>
      <c r="AM90" s="172" t="s">
        <v>50</v>
      </c>
      <c r="AO90" s="84"/>
    </row>
    <row r="91" spans="2:41" ht="10.199999999999999" customHeight="1" x14ac:dyDescent="0.3">
      <c r="B91" s="37" t="s">
        <v>27</v>
      </c>
      <c r="C91" s="78">
        <v>3452.9459999999999</v>
      </c>
      <c r="D91" s="79"/>
      <c r="E91" s="174">
        <v>2827.7719999999999</v>
      </c>
      <c r="F91" s="177"/>
      <c r="G91" s="174">
        <v>2318.5059999999999</v>
      </c>
      <c r="H91" s="174"/>
      <c r="I91" s="174">
        <v>126.41500000000001</v>
      </c>
      <c r="J91" s="174"/>
      <c r="K91" s="174">
        <v>339.82100000000003</v>
      </c>
      <c r="L91" s="174"/>
      <c r="M91" s="174">
        <v>43.03</v>
      </c>
      <c r="N91" s="34"/>
      <c r="O91" s="78">
        <v>3478.0239999999999</v>
      </c>
      <c r="P91" s="79"/>
      <c r="Q91" s="174">
        <v>2851.8139999999999</v>
      </c>
      <c r="R91" s="177"/>
      <c r="S91" s="174">
        <v>2386.5070000000001</v>
      </c>
      <c r="T91" s="174"/>
      <c r="U91" s="174">
        <v>104.255</v>
      </c>
      <c r="V91" s="174"/>
      <c r="W91" s="174">
        <v>321.42</v>
      </c>
      <c r="X91" s="174"/>
      <c r="Y91" s="174">
        <v>39.631999999999998</v>
      </c>
      <c r="Z91" s="34"/>
      <c r="AA91" s="90">
        <f t="shared" si="1"/>
        <v>3.803263135015797</v>
      </c>
      <c r="AB91" s="91">
        <f t="shared" si="2"/>
        <v>4.1070754708297983</v>
      </c>
      <c r="AC91" s="91">
        <f t="shared" si="3"/>
        <v>2.4765809463445549</v>
      </c>
      <c r="AD91" s="91">
        <f t="shared" si="4"/>
        <v>14.847554328076157</v>
      </c>
      <c r="AE91" s="91">
        <f t="shared" si="5"/>
        <v>11.061688046409017</v>
      </c>
      <c r="AF91" s="112">
        <f t="shared" si="6"/>
        <v>14.156099113917335</v>
      </c>
      <c r="AG91" s="111">
        <f t="shared" si="7"/>
        <v>3.273307745800949</v>
      </c>
      <c r="AH91" s="91">
        <f t="shared" si="8"/>
        <v>3.4498719669925606</v>
      </c>
      <c r="AI91" s="91">
        <f t="shared" si="9"/>
        <v>2.0121533670109955</v>
      </c>
      <c r="AJ91" s="91">
        <f t="shared" si="10"/>
        <v>18.990823593864121</v>
      </c>
      <c r="AK91" s="91">
        <f t="shared" si="11"/>
        <v>8.9319302526562012</v>
      </c>
      <c r="AL91" s="112">
        <f t="shared" si="12"/>
        <v>14.55659613828189</v>
      </c>
      <c r="AM91" s="172" t="s">
        <v>51</v>
      </c>
      <c r="AO91" s="84"/>
    </row>
    <row r="92" spans="2:41" ht="10.199999999999999" customHeight="1" x14ac:dyDescent="0.3">
      <c r="B92" s="37" t="s">
        <v>30</v>
      </c>
      <c r="C92" s="78">
        <v>3214.1950000000002</v>
      </c>
      <c r="E92" s="174">
        <v>2657.8780000000002</v>
      </c>
      <c r="F92" s="182"/>
      <c r="G92" s="174">
        <v>2252.5329999999999</v>
      </c>
      <c r="H92" s="174"/>
      <c r="I92" s="174">
        <v>92.233999999999995</v>
      </c>
      <c r="J92" s="174"/>
      <c r="K92" s="174">
        <v>274.23599999999999</v>
      </c>
      <c r="L92" s="174"/>
      <c r="M92" s="174">
        <v>38.875</v>
      </c>
      <c r="N92" s="34"/>
      <c r="O92" s="78">
        <v>3317.1979999999999</v>
      </c>
      <c r="Q92" s="174">
        <v>2761.7109999999998</v>
      </c>
      <c r="R92" s="182"/>
      <c r="S92" s="174">
        <v>2304.4369999999999</v>
      </c>
      <c r="T92" s="174"/>
      <c r="U92" s="174">
        <v>93.551000000000002</v>
      </c>
      <c r="V92" s="174"/>
      <c r="W92" s="174">
        <v>317.81200000000001</v>
      </c>
      <c r="X92" s="174"/>
      <c r="Y92" s="174">
        <v>45.911000000000001</v>
      </c>
      <c r="Z92" s="34"/>
      <c r="AA92" s="90">
        <f t="shared" ref="AA92:AA97" si="13">C92/C78*100-100</f>
        <v>2.4844433334311162</v>
      </c>
      <c r="AB92" s="91">
        <f t="shared" ref="AB92:AB97" si="14">E92/E78*100-100</f>
        <v>2.3900190959601986</v>
      </c>
      <c r="AC92" s="91">
        <f t="shared" ref="AC92:AC97" si="15">G92/G78*100-100</f>
        <v>1.1999601046623525</v>
      </c>
      <c r="AD92" s="91">
        <f t="shared" ref="AD92:AD97" si="16">I92/I78*100-100</f>
        <v>14.880366684519259</v>
      </c>
      <c r="AE92" s="91">
        <f t="shared" ref="AE92:AE97" si="17">K92/K78*100-100</f>
        <v>6.3024998352566399</v>
      </c>
      <c r="AF92" s="112">
        <f t="shared" ref="AF92:AF97" si="18">M92/M78*100-100</f>
        <v>22.444801411068056</v>
      </c>
      <c r="AG92" s="111">
        <f t="shared" ref="AG92:AG97" si="19">O92/O78*100-100</f>
        <v>3.288661655633689</v>
      </c>
      <c r="AH92" s="91">
        <f t="shared" ref="AH92:AH97" si="20">Q92/Q78*100-100</f>
        <v>3.3889827922813254</v>
      </c>
      <c r="AI92" s="91">
        <f t="shared" ref="AI92:AI97" si="21">S92/S78*100-100</f>
        <v>1.4091169926633</v>
      </c>
      <c r="AJ92" s="91">
        <f t="shared" ref="AJ92:AJ97" si="22">U92/U78*100-100</f>
        <v>19.117104040133938</v>
      </c>
      <c r="AK92" s="91">
        <f t="shared" ref="AK92:AK97" si="23">W92/W78*100-100</f>
        <v>11.375033730151785</v>
      </c>
      <c r="AL92" s="112">
        <f t="shared" ref="AL92:AL97" si="24">Y92/Y78*100-100</f>
        <v>31.629347171650579</v>
      </c>
      <c r="AM92" s="172" t="s">
        <v>52</v>
      </c>
      <c r="AO92" s="84"/>
    </row>
    <row r="93" spans="2:41" ht="10.199999999999999" customHeight="1" x14ac:dyDescent="0.3">
      <c r="B93" s="37" t="s">
        <v>33</v>
      </c>
      <c r="C93" s="78">
        <v>2274.9319999999998</v>
      </c>
      <c r="D93" s="79"/>
      <c r="E93" s="174">
        <v>1848.6389999999999</v>
      </c>
      <c r="F93" s="177"/>
      <c r="G93" s="174">
        <v>1508.7560000000001</v>
      </c>
      <c r="H93" s="174"/>
      <c r="I93" s="174">
        <v>87.218000000000004</v>
      </c>
      <c r="J93" s="174"/>
      <c r="K93" s="174">
        <v>214.57900000000001</v>
      </c>
      <c r="L93" s="174"/>
      <c r="M93" s="174">
        <v>38.085999999999999</v>
      </c>
      <c r="N93" s="34"/>
      <c r="O93" s="78">
        <v>2461.3000000000002</v>
      </c>
      <c r="P93" s="79"/>
      <c r="Q93" s="174">
        <v>2035.067</v>
      </c>
      <c r="R93" s="177"/>
      <c r="S93" s="174">
        <v>1662.837</v>
      </c>
      <c r="T93" s="174"/>
      <c r="U93" s="174">
        <v>83.543000000000006</v>
      </c>
      <c r="V93" s="174"/>
      <c r="W93" s="174">
        <v>247.34899999999999</v>
      </c>
      <c r="X93" s="174"/>
      <c r="Y93" s="174">
        <v>41.338000000000001</v>
      </c>
      <c r="Z93" s="34"/>
      <c r="AA93" s="90">
        <f t="shared" si="13"/>
        <v>7.0875734219056312</v>
      </c>
      <c r="AB93" s="91">
        <f t="shared" si="14"/>
        <v>6.9603162801785032</v>
      </c>
      <c r="AC93" s="91">
        <f t="shared" si="15"/>
        <v>4.7844729995708093</v>
      </c>
      <c r="AD93" s="91">
        <f t="shared" si="16"/>
        <v>19.306741081199391</v>
      </c>
      <c r="AE93" s="91">
        <f t="shared" si="17"/>
        <v>11.481192851205321</v>
      </c>
      <c r="AF93" s="112">
        <f t="shared" si="18"/>
        <v>66.379799921366498</v>
      </c>
      <c r="AG93" s="111">
        <f t="shared" si="19"/>
        <v>5.4546529568048499</v>
      </c>
      <c r="AH93" s="91">
        <f t="shared" si="20"/>
        <v>5.0390773795083987</v>
      </c>
      <c r="AI93" s="91">
        <f t="shared" si="21"/>
        <v>3.2093623729928566</v>
      </c>
      <c r="AJ93" s="91">
        <f t="shared" si="22"/>
        <v>18.398265330706764</v>
      </c>
      <c r="AK93" s="91">
        <f t="shared" si="23"/>
        <v>8.7253130782992514</v>
      </c>
      <c r="AL93" s="112">
        <f t="shared" si="24"/>
        <v>46.339563862928344</v>
      </c>
      <c r="AM93" s="172" t="s">
        <v>53</v>
      </c>
      <c r="AO93" s="84"/>
    </row>
    <row r="94" spans="2:41" ht="10.199999999999999" customHeight="1" x14ac:dyDescent="0.3">
      <c r="B94" s="37" t="s">
        <v>34</v>
      </c>
      <c r="C94" s="78">
        <v>2417.9119999999998</v>
      </c>
      <c r="D94" s="79"/>
      <c r="E94" s="174">
        <v>2001.895</v>
      </c>
      <c r="F94" s="177"/>
      <c r="G94" s="174">
        <v>1638.664</v>
      </c>
      <c r="H94" s="174"/>
      <c r="I94" s="174">
        <v>92.823999999999998</v>
      </c>
      <c r="J94" s="174"/>
      <c r="K94" s="174">
        <v>233.62899999999999</v>
      </c>
      <c r="L94" s="174"/>
      <c r="M94" s="174">
        <v>36.777999999999999</v>
      </c>
      <c r="N94" s="34"/>
      <c r="O94" s="78">
        <v>2250.5</v>
      </c>
      <c r="P94" s="79"/>
      <c r="Q94" s="174">
        <v>1834.0530000000001</v>
      </c>
      <c r="R94" s="177"/>
      <c r="S94" s="174">
        <v>1458.2090000000001</v>
      </c>
      <c r="T94" s="174"/>
      <c r="U94" s="174">
        <v>99.177999999999997</v>
      </c>
      <c r="V94" s="174"/>
      <c r="W94" s="174">
        <v>237.09100000000001</v>
      </c>
      <c r="X94" s="174"/>
      <c r="Y94" s="174">
        <v>39.575000000000003</v>
      </c>
      <c r="Z94" s="34"/>
      <c r="AA94" s="90">
        <f t="shared" si="13"/>
        <v>2.8009822995605447</v>
      </c>
      <c r="AB94" s="91">
        <f t="shared" si="14"/>
        <v>3.5225364662005916</v>
      </c>
      <c r="AC94" s="91">
        <f t="shared" si="15"/>
        <v>2.0551609457763504</v>
      </c>
      <c r="AD94" s="91">
        <f t="shared" si="16"/>
        <v>15.180543491748352</v>
      </c>
      <c r="AE94" s="91">
        <f t="shared" si="17"/>
        <v>5.9844762902779394</v>
      </c>
      <c r="AF94" s="112">
        <f t="shared" si="18"/>
        <v>35.787336163928387</v>
      </c>
      <c r="AG94" s="111">
        <f t="shared" si="19"/>
        <v>5.1497934849645759</v>
      </c>
      <c r="AH94" s="91">
        <f t="shared" si="20"/>
        <v>6.4702307039894009</v>
      </c>
      <c r="AI94" s="91">
        <f t="shared" si="21"/>
        <v>4.6462595041856218</v>
      </c>
      <c r="AJ94" s="91">
        <f t="shared" si="22"/>
        <v>13.247921805060756</v>
      </c>
      <c r="AK94" s="91">
        <f t="shared" si="23"/>
        <v>10.527297222960357</v>
      </c>
      <c r="AL94" s="112">
        <f t="shared" si="24"/>
        <v>46.319369985580664</v>
      </c>
      <c r="AM94" s="172" t="s">
        <v>54</v>
      </c>
      <c r="AO94" s="84"/>
    </row>
    <row r="95" spans="2:41" ht="4.95" customHeight="1" x14ac:dyDescent="0.3">
      <c r="B95" s="13"/>
      <c r="C95" s="78"/>
      <c r="D95" s="79"/>
      <c r="E95" s="174"/>
      <c r="F95" s="177"/>
      <c r="G95" s="174"/>
      <c r="H95" s="174"/>
      <c r="I95" s="174"/>
      <c r="J95" s="174"/>
      <c r="K95" s="174"/>
      <c r="L95" s="174"/>
      <c r="M95" s="174"/>
      <c r="N95" s="34"/>
      <c r="O95" s="78"/>
      <c r="P95" s="79"/>
      <c r="Q95" s="174"/>
      <c r="R95" s="177"/>
      <c r="S95" s="174"/>
      <c r="T95" s="174"/>
      <c r="U95" s="174"/>
      <c r="V95" s="174"/>
      <c r="W95" s="174"/>
      <c r="X95" s="174"/>
      <c r="Y95" s="174"/>
      <c r="Z95" s="34"/>
      <c r="AA95" s="90"/>
      <c r="AB95" s="91"/>
      <c r="AC95" s="91"/>
      <c r="AD95" s="91"/>
      <c r="AE95" s="91"/>
      <c r="AF95" s="112"/>
      <c r="AG95" s="111"/>
      <c r="AH95" s="91"/>
      <c r="AI95" s="91"/>
      <c r="AJ95" s="91"/>
      <c r="AK95" s="91"/>
      <c r="AL95" s="112"/>
      <c r="AM95" s="173"/>
      <c r="AO95" s="74"/>
    </row>
    <row r="96" spans="2:41" ht="12" customHeight="1" x14ac:dyDescent="0.3">
      <c r="B96" s="28" t="s">
        <v>75</v>
      </c>
      <c r="C96" s="78"/>
      <c r="D96" s="79"/>
      <c r="E96" s="174"/>
      <c r="F96" s="177"/>
      <c r="G96" s="174"/>
      <c r="H96" s="176"/>
      <c r="I96" s="174"/>
      <c r="J96" s="176"/>
      <c r="K96" s="174"/>
      <c r="L96" s="176"/>
      <c r="M96" s="174"/>
      <c r="N96" s="32"/>
      <c r="O96" s="78"/>
      <c r="P96" s="79"/>
      <c r="Q96" s="174"/>
      <c r="R96" s="177"/>
      <c r="S96" s="174"/>
      <c r="T96" s="176"/>
      <c r="U96" s="174"/>
      <c r="V96" s="176"/>
      <c r="W96" s="174"/>
      <c r="X96" s="176"/>
      <c r="Y96" s="174"/>
      <c r="Z96" s="32"/>
      <c r="AA96" s="90"/>
      <c r="AB96" s="91"/>
      <c r="AC96" s="91"/>
      <c r="AD96" s="91"/>
      <c r="AE96" s="91"/>
      <c r="AF96" s="112"/>
      <c r="AG96" s="111"/>
      <c r="AH96" s="91"/>
      <c r="AI96" s="91"/>
      <c r="AJ96" s="91"/>
      <c r="AK96" s="91"/>
      <c r="AL96" s="112"/>
      <c r="AM96" s="171" t="s">
        <v>76</v>
      </c>
    </row>
    <row r="97" spans="2:41" ht="10.199999999999999" customHeight="1" x14ac:dyDescent="0.3">
      <c r="B97" s="37" t="s">
        <v>8</v>
      </c>
      <c r="C97" s="78">
        <v>2034.068</v>
      </c>
      <c r="D97" s="79"/>
      <c r="E97" s="174">
        <v>1649.6579999999999</v>
      </c>
      <c r="F97" s="177"/>
      <c r="G97" s="174">
        <v>1285.1220000000001</v>
      </c>
      <c r="H97" s="174"/>
      <c r="I97" s="174">
        <v>100.727</v>
      </c>
      <c r="J97" s="174"/>
      <c r="K97" s="174">
        <v>225.12100000000001</v>
      </c>
      <c r="L97" s="174"/>
      <c r="M97" s="174">
        <v>38.688000000000002</v>
      </c>
      <c r="N97" s="34"/>
      <c r="O97" s="78">
        <v>2193.558</v>
      </c>
      <c r="P97" s="79"/>
      <c r="Q97" s="174">
        <v>1808.511</v>
      </c>
      <c r="R97" s="177"/>
      <c r="S97" s="174">
        <v>1456.6489999999999</v>
      </c>
      <c r="T97" s="174"/>
      <c r="U97" s="174">
        <v>85.603999999999999</v>
      </c>
      <c r="V97" s="174"/>
      <c r="W97" s="174">
        <v>224.959</v>
      </c>
      <c r="X97" s="174"/>
      <c r="Y97" s="174">
        <v>41.298999999999999</v>
      </c>
      <c r="Z97" s="34"/>
      <c r="AA97" s="90">
        <f t="shared" si="13"/>
        <v>6.8430866849810172</v>
      </c>
      <c r="AB97" s="91">
        <f t="shared" si="14"/>
        <v>7.5908352736308728</v>
      </c>
      <c r="AC97" s="91">
        <f t="shared" si="15"/>
        <v>6.1223040474590107</v>
      </c>
      <c r="AD97" s="91">
        <f t="shared" si="16"/>
        <v>15.523213138820083</v>
      </c>
      <c r="AE97" s="91">
        <f t="shared" si="17"/>
        <v>7.146392773171641</v>
      </c>
      <c r="AF97" s="112">
        <f t="shared" si="18"/>
        <v>54.813925570228093</v>
      </c>
      <c r="AG97" s="111">
        <f t="shared" si="19"/>
        <v>5.0228664667287148</v>
      </c>
      <c r="AH97" s="91">
        <f t="shared" si="20"/>
        <v>5.2800980784243166</v>
      </c>
      <c r="AI97" s="91">
        <f t="shared" si="21"/>
        <v>4.1051021647929815</v>
      </c>
      <c r="AJ97" s="91">
        <f t="shared" si="22"/>
        <v>12.494743481917567</v>
      </c>
      <c r="AK97" s="91">
        <f t="shared" si="23"/>
        <v>4.7841518855269243</v>
      </c>
      <c r="AL97" s="112">
        <f t="shared" si="24"/>
        <v>48.477440230091673</v>
      </c>
      <c r="AM97" s="172" t="s">
        <v>43</v>
      </c>
      <c r="AO97" s="84"/>
    </row>
    <row r="98" spans="2:41" ht="10.199999999999999" customHeight="1" x14ac:dyDescent="0.3">
      <c r="B98" s="37" t="s">
        <v>20</v>
      </c>
      <c r="C98" s="78"/>
      <c r="D98" s="79"/>
      <c r="E98" s="174"/>
      <c r="F98" s="177"/>
      <c r="G98" s="174"/>
      <c r="H98" s="178"/>
      <c r="I98" s="174"/>
      <c r="J98" s="178"/>
      <c r="K98" s="174"/>
      <c r="L98" s="178"/>
      <c r="M98" s="174"/>
      <c r="N98" s="14"/>
      <c r="O98" s="78"/>
      <c r="P98" s="79"/>
      <c r="Q98" s="174"/>
      <c r="R98" s="177"/>
      <c r="S98" s="174"/>
      <c r="T98" s="178"/>
      <c r="U98" s="174"/>
      <c r="V98" s="178"/>
      <c r="W98" s="174"/>
      <c r="X98" s="178"/>
      <c r="Y98" s="174"/>
      <c r="Z98" s="14"/>
      <c r="AA98" s="90"/>
      <c r="AB98" s="91"/>
      <c r="AC98" s="91"/>
      <c r="AD98" s="91"/>
      <c r="AE98" s="91"/>
      <c r="AF98" s="112"/>
      <c r="AG98" s="111"/>
      <c r="AH98" s="91"/>
      <c r="AI98" s="91"/>
      <c r="AJ98" s="91"/>
      <c r="AK98" s="91"/>
      <c r="AL98" s="112"/>
      <c r="AM98" s="172" t="s">
        <v>44</v>
      </c>
      <c r="AO98" s="84"/>
    </row>
    <row r="99" spans="2:41" ht="10.199999999999999" customHeight="1" x14ac:dyDescent="0.3">
      <c r="B99" s="37" t="s">
        <v>21</v>
      </c>
      <c r="C99" s="78"/>
      <c r="D99" s="79"/>
      <c r="E99" s="174"/>
      <c r="F99" s="177"/>
      <c r="G99" s="174"/>
      <c r="H99" s="174"/>
      <c r="I99" s="174"/>
      <c r="J99" s="174"/>
      <c r="K99" s="174"/>
      <c r="L99" s="174"/>
      <c r="M99" s="174"/>
      <c r="N99" s="34"/>
      <c r="O99" s="78"/>
      <c r="P99" s="79"/>
      <c r="Q99" s="174"/>
      <c r="R99" s="177"/>
      <c r="S99" s="174"/>
      <c r="T99" s="174"/>
      <c r="U99" s="174"/>
      <c r="V99" s="174"/>
      <c r="W99" s="174"/>
      <c r="X99" s="174"/>
      <c r="Y99" s="174"/>
      <c r="Z99" s="34"/>
      <c r="AA99" s="90"/>
      <c r="AB99" s="91"/>
      <c r="AC99" s="91"/>
      <c r="AD99" s="91"/>
      <c r="AE99" s="91"/>
      <c r="AF99" s="112"/>
      <c r="AG99" s="111"/>
      <c r="AH99" s="91"/>
      <c r="AI99" s="91"/>
      <c r="AJ99" s="91"/>
      <c r="AK99" s="91"/>
      <c r="AL99" s="112"/>
      <c r="AM99" s="172" t="s">
        <v>45</v>
      </c>
      <c r="AO99" s="84"/>
    </row>
    <row r="100" spans="2:41" ht="10.199999999999999" customHeight="1" x14ac:dyDescent="0.3">
      <c r="B100" s="37" t="s">
        <v>22</v>
      </c>
      <c r="C100" s="78"/>
      <c r="D100" s="79"/>
      <c r="E100" s="174"/>
      <c r="F100" s="177"/>
      <c r="G100" s="174"/>
      <c r="H100" s="174"/>
      <c r="I100" s="174"/>
      <c r="J100" s="174"/>
      <c r="K100" s="174"/>
      <c r="L100" s="174"/>
      <c r="M100" s="174"/>
      <c r="N100" s="34"/>
      <c r="O100" s="78"/>
      <c r="P100" s="79"/>
      <c r="Q100" s="174"/>
      <c r="R100" s="177"/>
      <c r="S100" s="174"/>
      <c r="T100" s="174"/>
      <c r="U100" s="174"/>
      <c r="V100" s="174"/>
      <c r="W100" s="174"/>
      <c r="X100" s="174"/>
      <c r="Y100" s="174"/>
      <c r="Z100" s="34"/>
      <c r="AA100" s="90"/>
      <c r="AB100" s="91"/>
      <c r="AC100" s="91"/>
      <c r="AD100" s="91"/>
      <c r="AE100" s="91"/>
      <c r="AF100" s="112"/>
      <c r="AG100" s="111"/>
      <c r="AH100" s="91"/>
      <c r="AI100" s="91"/>
      <c r="AJ100" s="91"/>
      <c r="AK100" s="91"/>
      <c r="AL100" s="112"/>
      <c r="AM100" s="172" t="s">
        <v>46</v>
      </c>
      <c r="AO100" s="84"/>
    </row>
    <row r="101" spans="2:41" ht="10.199999999999999" customHeight="1" x14ac:dyDescent="0.3">
      <c r="B101" s="37" t="s">
        <v>23</v>
      </c>
      <c r="C101" s="78"/>
      <c r="D101" s="79"/>
      <c r="E101" s="174"/>
      <c r="F101" s="177"/>
      <c r="G101" s="174"/>
      <c r="H101" s="174"/>
      <c r="I101" s="174"/>
      <c r="J101" s="174"/>
      <c r="K101" s="174"/>
      <c r="L101" s="174"/>
      <c r="M101" s="174"/>
      <c r="N101" s="34"/>
      <c r="O101" s="78"/>
      <c r="P101" s="79"/>
      <c r="Q101" s="174"/>
      <c r="R101" s="177"/>
      <c r="S101" s="174"/>
      <c r="T101" s="174"/>
      <c r="U101" s="174"/>
      <c r="V101" s="174"/>
      <c r="W101" s="174"/>
      <c r="X101" s="174"/>
      <c r="Y101" s="174"/>
      <c r="Z101" s="34"/>
      <c r="AA101" s="90"/>
      <c r="AB101" s="91"/>
      <c r="AC101" s="91"/>
      <c r="AD101" s="91"/>
      <c r="AE101" s="91"/>
      <c r="AF101" s="112"/>
      <c r="AG101" s="111"/>
      <c r="AH101" s="91"/>
      <c r="AI101" s="91"/>
      <c r="AJ101" s="91"/>
      <c r="AK101" s="91"/>
      <c r="AL101" s="112"/>
      <c r="AM101" s="172" t="s">
        <v>47</v>
      </c>
      <c r="AO101" s="84"/>
    </row>
    <row r="102" spans="2:41" ht="10.199999999999999" customHeight="1" x14ac:dyDescent="0.3">
      <c r="B102" s="37" t="s">
        <v>24</v>
      </c>
      <c r="C102" s="78"/>
      <c r="D102" s="79"/>
      <c r="E102" s="174"/>
      <c r="F102" s="181"/>
      <c r="G102" s="174"/>
      <c r="H102" s="174"/>
      <c r="I102" s="174"/>
      <c r="J102" s="174"/>
      <c r="K102" s="174"/>
      <c r="L102" s="174"/>
      <c r="M102" s="174"/>
      <c r="N102" s="34"/>
      <c r="O102" s="78"/>
      <c r="P102" s="83"/>
      <c r="Q102" s="174"/>
      <c r="R102" s="181"/>
      <c r="S102" s="174"/>
      <c r="T102" s="174"/>
      <c r="U102" s="174"/>
      <c r="V102" s="174"/>
      <c r="W102" s="174"/>
      <c r="X102" s="174"/>
      <c r="Y102" s="174"/>
      <c r="Z102" s="34"/>
      <c r="AA102" s="90"/>
      <c r="AB102" s="91"/>
      <c r="AC102" s="91"/>
      <c r="AD102" s="91"/>
      <c r="AE102" s="91"/>
      <c r="AF102" s="112"/>
      <c r="AG102" s="111"/>
      <c r="AH102" s="91"/>
      <c r="AI102" s="91"/>
      <c r="AJ102" s="91"/>
      <c r="AK102" s="91"/>
      <c r="AL102" s="112"/>
      <c r="AM102" s="172" t="s">
        <v>48</v>
      </c>
      <c r="AO102" s="84"/>
    </row>
    <row r="103" spans="2:41" ht="10.199999999999999" customHeight="1" x14ac:dyDescent="0.3">
      <c r="B103" s="37" t="s">
        <v>25</v>
      </c>
      <c r="C103" s="78"/>
      <c r="D103" s="79"/>
      <c r="E103" s="174"/>
      <c r="F103" s="182"/>
      <c r="G103" s="174"/>
      <c r="H103" s="174"/>
      <c r="I103" s="174"/>
      <c r="J103" s="174"/>
      <c r="K103" s="174"/>
      <c r="L103" s="174"/>
      <c r="M103" s="174"/>
      <c r="N103" s="34"/>
      <c r="O103" s="78"/>
      <c r="Q103" s="174"/>
      <c r="R103" s="182"/>
      <c r="S103" s="174"/>
      <c r="T103" s="174"/>
      <c r="U103" s="174"/>
      <c r="V103" s="174"/>
      <c r="W103" s="174"/>
      <c r="X103" s="174"/>
      <c r="Y103" s="174"/>
      <c r="Z103" s="34"/>
      <c r="AA103" s="90"/>
      <c r="AB103" s="91"/>
      <c r="AC103" s="91"/>
      <c r="AD103" s="91"/>
      <c r="AE103" s="91"/>
      <c r="AF103" s="112"/>
      <c r="AG103" s="111"/>
      <c r="AH103" s="91"/>
      <c r="AI103" s="91"/>
      <c r="AJ103" s="91"/>
      <c r="AK103" s="91"/>
      <c r="AL103" s="112"/>
      <c r="AM103" s="172" t="s">
        <v>49</v>
      </c>
      <c r="AO103" s="84"/>
    </row>
    <row r="104" spans="2:41" ht="10.199999999999999" customHeight="1" x14ac:dyDescent="0.3">
      <c r="B104" s="37" t="s">
        <v>26</v>
      </c>
      <c r="C104" s="78"/>
      <c r="D104" s="79"/>
      <c r="E104" s="174"/>
      <c r="F104" s="182"/>
      <c r="G104" s="174"/>
      <c r="H104" s="174"/>
      <c r="I104" s="174"/>
      <c r="J104" s="174"/>
      <c r="K104" s="174"/>
      <c r="L104" s="174"/>
      <c r="M104" s="174"/>
      <c r="N104" s="34"/>
      <c r="O104" s="78"/>
      <c r="Q104" s="174"/>
      <c r="R104" s="182"/>
      <c r="S104" s="174"/>
      <c r="T104" s="174"/>
      <c r="U104" s="174"/>
      <c r="V104" s="174"/>
      <c r="W104" s="174"/>
      <c r="X104" s="174"/>
      <c r="Y104" s="174"/>
      <c r="Z104" s="34"/>
      <c r="AA104" s="90"/>
      <c r="AB104" s="91"/>
      <c r="AC104" s="91"/>
      <c r="AD104" s="91"/>
      <c r="AE104" s="91"/>
      <c r="AF104" s="112"/>
      <c r="AG104" s="111"/>
      <c r="AH104" s="91"/>
      <c r="AI104" s="91"/>
      <c r="AJ104" s="91"/>
      <c r="AK104" s="91"/>
      <c r="AL104" s="112"/>
      <c r="AM104" s="172" t="s">
        <v>50</v>
      </c>
      <c r="AO104" s="84"/>
    </row>
    <row r="105" spans="2:41" ht="10.199999999999999" customHeight="1" x14ac:dyDescent="0.3">
      <c r="B105" s="37" t="s">
        <v>27</v>
      </c>
      <c r="C105" s="78"/>
      <c r="D105" s="79"/>
      <c r="E105" s="174"/>
      <c r="F105" s="177"/>
      <c r="G105" s="174"/>
      <c r="H105" s="174"/>
      <c r="I105" s="174"/>
      <c r="J105" s="174"/>
      <c r="K105" s="174"/>
      <c r="L105" s="174"/>
      <c r="M105" s="174"/>
      <c r="N105" s="34"/>
      <c r="O105" s="78"/>
      <c r="P105" s="79"/>
      <c r="Q105" s="174"/>
      <c r="R105" s="177"/>
      <c r="S105" s="174"/>
      <c r="T105" s="174"/>
      <c r="U105" s="174"/>
      <c r="V105" s="174"/>
      <c r="W105" s="174"/>
      <c r="X105" s="174"/>
      <c r="Y105" s="174"/>
      <c r="Z105" s="34"/>
      <c r="AA105" s="90"/>
      <c r="AB105" s="91"/>
      <c r="AC105" s="91"/>
      <c r="AD105" s="91"/>
      <c r="AE105" s="91"/>
      <c r="AF105" s="112"/>
      <c r="AG105" s="111"/>
      <c r="AH105" s="91"/>
      <c r="AI105" s="91"/>
      <c r="AJ105" s="91"/>
      <c r="AK105" s="91"/>
      <c r="AL105" s="112"/>
      <c r="AM105" s="172" t="s">
        <v>51</v>
      </c>
      <c r="AO105" s="84"/>
    </row>
    <row r="106" spans="2:41" ht="10.199999999999999" customHeight="1" x14ac:dyDescent="0.3">
      <c r="B106" s="37" t="s">
        <v>30</v>
      </c>
      <c r="C106" s="78"/>
      <c r="D106" s="79"/>
      <c r="E106" s="174"/>
      <c r="F106" s="182"/>
      <c r="G106" s="174"/>
      <c r="H106" s="174"/>
      <c r="I106" s="174"/>
      <c r="J106" s="174"/>
      <c r="K106" s="174"/>
      <c r="L106" s="174"/>
      <c r="M106" s="174"/>
      <c r="N106" s="34"/>
      <c r="O106" s="78"/>
      <c r="Q106" s="174"/>
      <c r="R106" s="182"/>
      <c r="S106" s="174"/>
      <c r="T106" s="174"/>
      <c r="U106" s="174"/>
      <c r="V106" s="174"/>
      <c r="W106" s="174"/>
      <c r="X106" s="174"/>
      <c r="Y106" s="174"/>
      <c r="Z106" s="34"/>
      <c r="AA106" s="90"/>
      <c r="AB106" s="91"/>
      <c r="AC106" s="91"/>
      <c r="AD106" s="91"/>
      <c r="AE106" s="91"/>
      <c r="AF106" s="112"/>
      <c r="AG106" s="111"/>
      <c r="AH106" s="91"/>
      <c r="AI106" s="91"/>
      <c r="AJ106" s="91"/>
      <c r="AK106" s="91"/>
      <c r="AL106" s="112"/>
      <c r="AM106" s="172" t="s">
        <v>52</v>
      </c>
      <c r="AO106" s="84"/>
    </row>
    <row r="107" spans="2:41" ht="10.199999999999999" customHeight="1" x14ac:dyDescent="0.3">
      <c r="B107" s="37" t="s">
        <v>33</v>
      </c>
      <c r="C107" s="78"/>
      <c r="D107" s="79"/>
      <c r="E107" s="174"/>
      <c r="F107" s="177"/>
      <c r="G107" s="174"/>
      <c r="H107" s="174"/>
      <c r="I107" s="174"/>
      <c r="J107" s="174"/>
      <c r="K107" s="174"/>
      <c r="L107" s="174"/>
      <c r="M107" s="174"/>
      <c r="N107" s="34"/>
      <c r="O107" s="78"/>
      <c r="P107" s="79"/>
      <c r="Q107" s="174"/>
      <c r="R107" s="177"/>
      <c r="S107" s="174"/>
      <c r="T107" s="174"/>
      <c r="U107" s="174"/>
      <c r="V107" s="174"/>
      <c r="W107" s="174"/>
      <c r="X107" s="174"/>
      <c r="Y107" s="174"/>
      <c r="Z107" s="34"/>
      <c r="AA107" s="90"/>
      <c r="AB107" s="91"/>
      <c r="AC107" s="91"/>
      <c r="AD107" s="91"/>
      <c r="AE107" s="91"/>
      <c r="AF107" s="112"/>
      <c r="AG107" s="111"/>
      <c r="AH107" s="91"/>
      <c r="AI107" s="91"/>
      <c r="AJ107" s="91"/>
      <c r="AK107" s="91"/>
      <c r="AL107" s="112"/>
      <c r="AM107" s="172" t="s">
        <v>53</v>
      </c>
      <c r="AO107" s="84"/>
    </row>
    <row r="108" spans="2:41" ht="10.199999999999999" customHeight="1" x14ac:dyDescent="0.3">
      <c r="B108" s="37" t="s">
        <v>34</v>
      </c>
      <c r="C108" s="78"/>
      <c r="D108" s="79"/>
      <c r="E108" s="174"/>
      <c r="F108" s="177"/>
      <c r="G108" s="174"/>
      <c r="H108" s="174"/>
      <c r="I108" s="174"/>
      <c r="J108" s="174"/>
      <c r="K108" s="174"/>
      <c r="L108" s="174"/>
      <c r="M108" s="174"/>
      <c r="N108" s="34"/>
      <c r="O108" s="78"/>
      <c r="P108" s="79"/>
      <c r="Q108" s="174"/>
      <c r="R108" s="177"/>
      <c r="S108" s="174"/>
      <c r="T108" s="174"/>
      <c r="U108" s="174"/>
      <c r="V108" s="174"/>
      <c r="W108" s="174"/>
      <c r="X108" s="174"/>
      <c r="Y108" s="174"/>
      <c r="Z108" s="34"/>
      <c r="AA108" s="90"/>
      <c r="AB108" s="91"/>
      <c r="AC108" s="91"/>
      <c r="AD108" s="91"/>
      <c r="AE108" s="91"/>
      <c r="AF108" s="112"/>
      <c r="AG108" s="111"/>
      <c r="AH108" s="91"/>
      <c r="AI108" s="91"/>
      <c r="AJ108" s="91"/>
      <c r="AK108" s="91"/>
      <c r="AL108" s="112"/>
      <c r="AM108" s="172" t="s">
        <v>54</v>
      </c>
      <c r="AO108" s="84"/>
    </row>
    <row r="109" spans="2:41" ht="6.9" customHeight="1" thickBot="1" x14ac:dyDescent="0.35">
      <c r="B109" s="24"/>
      <c r="C109" s="24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4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</row>
    <row r="110" spans="2:41" ht="12" thickTop="1" x14ac:dyDescent="0.3">
      <c r="B110" s="15" t="s">
        <v>29</v>
      </c>
      <c r="AM110" s="16" t="s">
        <v>71</v>
      </c>
    </row>
    <row r="111" spans="2:41" x14ac:dyDescent="0.3">
      <c r="B111" s="44" t="s">
        <v>55</v>
      </c>
      <c r="AM111" s="16" t="s">
        <v>79</v>
      </c>
    </row>
    <row r="112" spans="2:41" x14ac:dyDescent="0.3">
      <c r="B112" s="44" t="s">
        <v>92</v>
      </c>
      <c r="AM112" s="16"/>
    </row>
    <row r="113" spans="2:39" x14ac:dyDescent="0.3">
      <c r="B113" s="44" t="s">
        <v>93</v>
      </c>
      <c r="AM113" s="16"/>
    </row>
  </sheetData>
  <mergeCells count="32">
    <mergeCell ref="O10:Z10"/>
    <mergeCell ref="AA10:AF10"/>
    <mergeCell ref="AA5:AF5"/>
    <mergeCell ref="AG5:AL5"/>
    <mergeCell ref="C5:N5"/>
    <mergeCell ref="C6:N6"/>
    <mergeCell ref="C10:N10"/>
    <mergeCell ref="O5:Z5"/>
    <mergeCell ref="O6:Z6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  <mergeCell ref="C8:M8"/>
    <mergeCell ref="O8:Z8"/>
    <mergeCell ref="AA8:AF8"/>
    <mergeCell ref="C7:N7"/>
    <mergeCell ref="O7:Z7"/>
    <mergeCell ref="AG6:AL6"/>
    <mergeCell ref="AG7:AL7"/>
    <mergeCell ref="AG8:AL8"/>
    <mergeCell ref="AG10:AL10"/>
    <mergeCell ref="AA6:AF6"/>
    <mergeCell ref="AA7:AF7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AE45:AL5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112"/>
  <sheetViews>
    <sheetView showGridLines="0" zoomScaleNormal="100" workbookViewId="0">
      <selection activeCell="A5" sqref="A5:XFD5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38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85</v>
      </c>
      <c r="S2" s="39"/>
    </row>
    <row r="3" spans="2:19" ht="12" x14ac:dyDescent="0.3">
      <c r="B3" s="48" t="s">
        <v>86</v>
      </c>
    </row>
    <row r="4" spans="2:19" ht="13.65" customHeight="1" thickBot="1" x14ac:dyDescent="0.35"/>
    <row r="5" spans="2:19" ht="15" customHeight="1" thickBot="1" x14ac:dyDescent="0.35">
      <c r="B5" s="4"/>
      <c r="C5" s="129" t="s">
        <v>5</v>
      </c>
      <c r="D5" s="129"/>
      <c r="E5" s="129"/>
      <c r="F5" s="129"/>
      <c r="G5" s="129"/>
      <c r="H5" s="133" t="s">
        <v>6</v>
      </c>
      <c r="I5" s="134"/>
      <c r="J5" s="134"/>
      <c r="K5" s="156" t="s">
        <v>5</v>
      </c>
      <c r="L5" s="156"/>
      <c r="M5" s="156"/>
      <c r="N5" s="156"/>
      <c r="O5" s="128"/>
      <c r="P5" s="160" t="s">
        <v>6</v>
      </c>
      <c r="Q5" s="160"/>
      <c r="R5" s="160"/>
      <c r="S5" s="40"/>
    </row>
    <row r="6" spans="2:19" ht="15" customHeight="1" thickBot="1" x14ac:dyDescent="0.35">
      <c r="B6" s="4"/>
      <c r="C6" s="149" t="s">
        <v>41</v>
      </c>
      <c r="D6" s="149"/>
      <c r="E6" s="149"/>
      <c r="F6" s="149"/>
      <c r="G6" s="149"/>
      <c r="H6" s="157" t="s">
        <v>42</v>
      </c>
      <c r="I6" s="158"/>
      <c r="J6" s="158"/>
      <c r="K6" s="140" t="s">
        <v>41</v>
      </c>
      <c r="L6" s="140"/>
      <c r="M6" s="140"/>
      <c r="N6" s="140"/>
      <c r="O6" s="141"/>
      <c r="P6" s="161" t="s">
        <v>42</v>
      </c>
      <c r="Q6" s="162"/>
      <c r="R6" s="163"/>
      <c r="S6" s="40"/>
    </row>
    <row r="7" spans="2:19" ht="15" customHeight="1" thickBot="1" x14ac:dyDescent="0.35">
      <c r="B7" s="4"/>
      <c r="C7" s="71" t="s">
        <v>56</v>
      </c>
      <c r="D7" s="27" t="s">
        <v>0</v>
      </c>
      <c r="E7" s="27" t="s">
        <v>2</v>
      </c>
      <c r="F7" s="27" t="s">
        <v>1</v>
      </c>
      <c r="G7" s="70" t="s">
        <v>3</v>
      </c>
      <c r="H7" s="70" t="s">
        <v>56</v>
      </c>
      <c r="I7" s="27" t="s">
        <v>0</v>
      </c>
      <c r="J7" s="70" t="s">
        <v>3</v>
      </c>
      <c r="K7" s="62" t="s">
        <v>56</v>
      </c>
      <c r="L7" s="51" t="s">
        <v>0</v>
      </c>
      <c r="M7" s="51" t="s">
        <v>2</v>
      </c>
      <c r="N7" s="51" t="s">
        <v>1</v>
      </c>
      <c r="O7" s="51" t="s">
        <v>3</v>
      </c>
      <c r="P7" s="51" t="s">
        <v>56</v>
      </c>
      <c r="Q7" s="51" t="s">
        <v>0</v>
      </c>
      <c r="R7" s="51" t="s">
        <v>3</v>
      </c>
      <c r="S7" s="40"/>
    </row>
    <row r="8" spans="2:19" ht="15" customHeight="1" thickBot="1" x14ac:dyDescent="0.35">
      <c r="B8" s="4"/>
      <c r="C8" s="132" t="s">
        <v>28</v>
      </c>
      <c r="D8" s="132"/>
      <c r="E8" s="132"/>
      <c r="F8" s="132"/>
      <c r="G8" s="132"/>
      <c r="H8" s="159" t="s">
        <v>58</v>
      </c>
      <c r="I8" s="132"/>
      <c r="J8" s="132"/>
      <c r="K8" s="164" t="s">
        <v>59</v>
      </c>
      <c r="L8" s="164"/>
      <c r="M8" s="164"/>
      <c r="N8" s="164"/>
      <c r="O8" s="165"/>
      <c r="P8" s="166" t="s">
        <v>59</v>
      </c>
      <c r="Q8" s="166"/>
      <c r="R8" s="166"/>
      <c r="S8" s="40"/>
    </row>
    <row r="9" spans="2:19" ht="6.9" customHeight="1" x14ac:dyDescent="0.3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05" customHeight="1" x14ac:dyDescent="0.3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3"/>
      <c r="S10" s="41">
        <v>2019</v>
      </c>
    </row>
    <row r="11" spans="2:19" ht="10.199999999999999" customHeight="1" x14ac:dyDescent="0.3">
      <c r="B11" s="37" t="s">
        <v>8</v>
      </c>
      <c r="C11" s="86">
        <f t="shared" ref="C11:C22" si="0">SUM(D11:G11)</f>
        <v>3496.058</v>
      </c>
      <c r="D11" s="87">
        <v>1979.54</v>
      </c>
      <c r="E11" s="87">
        <v>832.90800000000002</v>
      </c>
      <c r="F11" s="87">
        <v>264.61700000000002</v>
      </c>
      <c r="G11" s="87">
        <v>418.99299999999999</v>
      </c>
      <c r="H11" s="102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39</v>
      </c>
      <c r="L11" s="32" t="s">
        <v>39</v>
      </c>
      <c r="M11" s="32" t="s">
        <v>39</v>
      </c>
      <c r="N11" s="32" t="s">
        <v>39</v>
      </c>
      <c r="O11" s="32" t="s">
        <v>39</v>
      </c>
      <c r="P11" s="33" t="s">
        <v>39</v>
      </c>
      <c r="Q11" s="32" t="s">
        <v>39</v>
      </c>
      <c r="R11" s="54" t="s">
        <v>39</v>
      </c>
      <c r="S11" s="42" t="s">
        <v>43</v>
      </c>
    </row>
    <row r="12" spans="2:19" ht="10.199999999999999" customHeight="1" x14ac:dyDescent="0.3">
      <c r="B12" s="37" t="s">
        <v>20</v>
      </c>
      <c r="C12" s="86">
        <f t="shared" si="0"/>
        <v>3397.761</v>
      </c>
      <c r="D12" s="87">
        <v>1893.8610000000001</v>
      </c>
      <c r="E12" s="87">
        <v>804.17</v>
      </c>
      <c r="F12" s="87">
        <v>306.63400000000001</v>
      </c>
      <c r="G12" s="87">
        <v>393.096</v>
      </c>
      <c r="H12" s="102">
        <f t="shared" si="1"/>
        <v>14.381</v>
      </c>
      <c r="I12" s="32">
        <v>10.454000000000001</v>
      </c>
      <c r="J12" s="32">
        <v>3.927</v>
      </c>
      <c r="K12" s="36" t="s">
        <v>39</v>
      </c>
      <c r="L12" s="32" t="s">
        <v>39</v>
      </c>
      <c r="M12" s="32" t="s">
        <v>39</v>
      </c>
      <c r="N12" s="32" t="s">
        <v>39</v>
      </c>
      <c r="O12" s="32" t="s">
        <v>39</v>
      </c>
      <c r="P12" s="33" t="s">
        <v>39</v>
      </c>
      <c r="Q12" s="32" t="s">
        <v>39</v>
      </c>
      <c r="R12" s="21" t="s">
        <v>39</v>
      </c>
      <c r="S12" s="42" t="s">
        <v>44</v>
      </c>
    </row>
    <row r="13" spans="2:19" ht="10.199999999999999" customHeight="1" x14ac:dyDescent="0.3">
      <c r="B13" s="37" t="s">
        <v>21</v>
      </c>
      <c r="C13" s="86">
        <f t="shared" si="0"/>
        <v>4291.2370000000001</v>
      </c>
      <c r="D13" s="87">
        <v>2382.1439999999998</v>
      </c>
      <c r="E13" s="87">
        <v>970.15499999999997</v>
      </c>
      <c r="F13" s="87">
        <v>442.476</v>
      </c>
      <c r="G13" s="87">
        <v>496.46199999999999</v>
      </c>
      <c r="H13" s="102">
        <f t="shared" si="1"/>
        <v>17.321999999999999</v>
      </c>
      <c r="I13" s="32">
        <v>12.801</v>
      </c>
      <c r="J13" s="32">
        <v>4.5209999999999999</v>
      </c>
      <c r="K13" s="36" t="s">
        <v>39</v>
      </c>
      <c r="L13" s="32" t="s">
        <v>39</v>
      </c>
      <c r="M13" s="32" t="s">
        <v>39</v>
      </c>
      <c r="N13" s="32" t="s">
        <v>39</v>
      </c>
      <c r="O13" s="32" t="s">
        <v>39</v>
      </c>
      <c r="P13" s="33" t="s">
        <v>39</v>
      </c>
      <c r="Q13" s="32" t="s">
        <v>39</v>
      </c>
      <c r="R13" s="54" t="s">
        <v>39</v>
      </c>
      <c r="S13" s="42" t="s">
        <v>45</v>
      </c>
    </row>
    <row r="14" spans="2:19" ht="10.199999999999999" customHeight="1" x14ac:dyDescent="0.3">
      <c r="B14" s="37" t="s">
        <v>22</v>
      </c>
      <c r="C14" s="86">
        <f t="shared" si="0"/>
        <v>5294.3390000000009</v>
      </c>
      <c r="D14" s="87">
        <v>2685.3490000000002</v>
      </c>
      <c r="E14" s="87">
        <v>1146.921</v>
      </c>
      <c r="F14" s="87">
        <v>869.80600000000004</v>
      </c>
      <c r="G14" s="87">
        <v>592.26300000000003</v>
      </c>
      <c r="H14" s="102">
        <f t="shared" si="1"/>
        <v>17.055</v>
      </c>
      <c r="I14" s="32">
        <v>12.721</v>
      </c>
      <c r="J14" s="32">
        <v>4.3339999999999996</v>
      </c>
      <c r="K14" s="36" t="s">
        <v>39</v>
      </c>
      <c r="L14" s="32" t="s">
        <v>39</v>
      </c>
      <c r="M14" s="32" t="s">
        <v>39</v>
      </c>
      <c r="N14" s="32" t="s">
        <v>39</v>
      </c>
      <c r="O14" s="32" t="s">
        <v>39</v>
      </c>
      <c r="P14" s="33" t="s">
        <v>39</v>
      </c>
      <c r="Q14" s="32" t="s">
        <v>39</v>
      </c>
      <c r="R14" s="54" t="s">
        <v>39</v>
      </c>
      <c r="S14" s="42" t="s">
        <v>46</v>
      </c>
    </row>
    <row r="15" spans="2:19" ht="10.199999999999999" customHeight="1" x14ac:dyDescent="0.3">
      <c r="B15" s="37" t="s">
        <v>23</v>
      </c>
      <c r="C15" s="86">
        <f t="shared" si="0"/>
        <v>5556.4880000000003</v>
      </c>
      <c r="D15" s="87">
        <v>2761.8820000000001</v>
      </c>
      <c r="E15" s="87">
        <v>1189.288</v>
      </c>
      <c r="F15" s="87">
        <v>1009.788</v>
      </c>
      <c r="G15" s="87">
        <v>595.53</v>
      </c>
      <c r="H15" s="102">
        <f t="shared" si="1"/>
        <v>18.124000000000002</v>
      </c>
      <c r="I15" s="32">
        <v>12.98</v>
      </c>
      <c r="J15" s="32">
        <v>5.1440000000000001</v>
      </c>
      <c r="K15" s="36" t="s">
        <v>39</v>
      </c>
      <c r="L15" s="32" t="s">
        <v>39</v>
      </c>
      <c r="M15" s="32" t="s">
        <v>39</v>
      </c>
      <c r="N15" s="32" t="s">
        <v>39</v>
      </c>
      <c r="O15" s="32" t="s">
        <v>39</v>
      </c>
      <c r="P15" s="33" t="s">
        <v>39</v>
      </c>
      <c r="Q15" s="32" t="s">
        <v>39</v>
      </c>
      <c r="R15" s="54" t="s">
        <v>39</v>
      </c>
      <c r="S15" s="42" t="s">
        <v>47</v>
      </c>
    </row>
    <row r="16" spans="2:19" ht="10.199999999999999" customHeight="1" x14ac:dyDescent="0.3">
      <c r="B16" s="37" t="s">
        <v>24</v>
      </c>
      <c r="C16" s="86">
        <f t="shared" si="0"/>
        <v>5869.3430000000008</v>
      </c>
      <c r="D16" s="87">
        <v>2911.5830000000001</v>
      </c>
      <c r="E16" s="87">
        <v>1212.82</v>
      </c>
      <c r="F16" s="87">
        <v>1080.8140000000001</v>
      </c>
      <c r="G16" s="87">
        <v>664.12599999999998</v>
      </c>
      <c r="H16" s="102">
        <f t="shared" si="1"/>
        <v>16.347999999999999</v>
      </c>
      <c r="I16" s="32">
        <v>11.938000000000001</v>
      </c>
      <c r="J16" s="32">
        <v>4.41</v>
      </c>
      <c r="K16" s="36" t="s">
        <v>39</v>
      </c>
      <c r="L16" s="32" t="s">
        <v>39</v>
      </c>
      <c r="M16" s="32" t="s">
        <v>39</v>
      </c>
      <c r="N16" s="32" t="s">
        <v>39</v>
      </c>
      <c r="O16" s="32" t="s">
        <v>39</v>
      </c>
      <c r="P16" s="33" t="s">
        <v>39</v>
      </c>
      <c r="Q16" s="32" t="s">
        <v>39</v>
      </c>
      <c r="R16" s="54" t="s">
        <v>39</v>
      </c>
      <c r="S16" s="42" t="s">
        <v>48</v>
      </c>
    </row>
    <row r="17" spans="2:19" ht="10.199999999999999" customHeight="1" x14ac:dyDescent="0.3">
      <c r="B17" s="37" t="s">
        <v>25</v>
      </c>
      <c r="C17" s="86">
        <f t="shared" si="0"/>
        <v>6335.5070000000005</v>
      </c>
      <c r="D17" s="87">
        <v>3107.0439999999999</v>
      </c>
      <c r="E17" s="87">
        <v>1297.3589999999999</v>
      </c>
      <c r="F17" s="87">
        <v>1172.1389999999999</v>
      </c>
      <c r="G17" s="87">
        <v>758.96500000000003</v>
      </c>
      <c r="H17" s="102">
        <f t="shared" si="1"/>
        <v>18.396000000000001</v>
      </c>
      <c r="I17" s="32">
        <v>13.144</v>
      </c>
      <c r="J17" s="32">
        <v>5.2519999999999998</v>
      </c>
      <c r="K17" s="36" t="s">
        <v>39</v>
      </c>
      <c r="L17" s="32" t="s">
        <v>39</v>
      </c>
      <c r="M17" s="32" t="s">
        <v>39</v>
      </c>
      <c r="N17" s="32" t="s">
        <v>39</v>
      </c>
      <c r="O17" s="32" t="s">
        <v>39</v>
      </c>
      <c r="P17" s="33" t="s">
        <v>39</v>
      </c>
      <c r="Q17" s="32" t="s">
        <v>39</v>
      </c>
      <c r="R17" s="54" t="s">
        <v>39</v>
      </c>
      <c r="S17" s="42" t="s">
        <v>49</v>
      </c>
    </row>
    <row r="18" spans="2:19" ht="10.199999999999999" customHeight="1" x14ac:dyDescent="0.3">
      <c r="B18" s="37" t="s">
        <v>26</v>
      </c>
      <c r="C18" s="86">
        <f t="shared" si="0"/>
        <v>6470.174</v>
      </c>
      <c r="D18" s="87">
        <v>3130.7579999999998</v>
      </c>
      <c r="E18" s="87">
        <v>1350.748</v>
      </c>
      <c r="F18" s="87">
        <v>1193.2560000000001</v>
      </c>
      <c r="G18" s="87">
        <v>795.41200000000003</v>
      </c>
      <c r="H18" s="102">
        <f t="shared" si="1"/>
        <v>16.966999999999999</v>
      </c>
      <c r="I18" s="32">
        <v>12.742000000000001</v>
      </c>
      <c r="J18" s="32">
        <v>4.2249999999999996</v>
      </c>
      <c r="K18" s="36" t="s">
        <v>39</v>
      </c>
      <c r="L18" s="32" t="s">
        <v>39</v>
      </c>
      <c r="M18" s="32" t="s">
        <v>39</v>
      </c>
      <c r="N18" s="32" t="s">
        <v>39</v>
      </c>
      <c r="O18" s="32" t="s">
        <v>39</v>
      </c>
      <c r="P18" s="33" t="s">
        <v>39</v>
      </c>
      <c r="Q18" s="32" t="s">
        <v>39</v>
      </c>
      <c r="R18" s="54" t="s">
        <v>39</v>
      </c>
      <c r="S18" s="42" t="s">
        <v>50</v>
      </c>
    </row>
    <row r="19" spans="2:19" ht="10.199999999999999" customHeight="1" x14ac:dyDescent="0.3">
      <c r="B19" s="37" t="s">
        <v>27</v>
      </c>
      <c r="C19" s="86">
        <f t="shared" si="0"/>
        <v>5971.12</v>
      </c>
      <c r="D19" s="87">
        <v>2957.7269999999999</v>
      </c>
      <c r="E19" s="87">
        <v>1252.9760000000001</v>
      </c>
      <c r="F19" s="87">
        <v>1099.4749999999999</v>
      </c>
      <c r="G19" s="87">
        <v>660.94200000000001</v>
      </c>
      <c r="H19" s="102">
        <f t="shared" si="1"/>
        <v>17.699000000000002</v>
      </c>
      <c r="I19" s="32">
        <v>13.079000000000001</v>
      </c>
      <c r="J19" s="32">
        <v>4.62</v>
      </c>
      <c r="K19" s="36" t="s">
        <v>39</v>
      </c>
      <c r="L19" s="32" t="s">
        <v>39</v>
      </c>
      <c r="M19" s="32" t="s">
        <v>39</v>
      </c>
      <c r="N19" s="32" t="s">
        <v>39</v>
      </c>
      <c r="O19" s="32" t="s">
        <v>39</v>
      </c>
      <c r="P19" s="33" t="s">
        <v>39</v>
      </c>
      <c r="Q19" s="32" t="s">
        <v>39</v>
      </c>
      <c r="R19" s="54" t="s">
        <v>39</v>
      </c>
      <c r="S19" s="42" t="s">
        <v>51</v>
      </c>
    </row>
    <row r="20" spans="2:19" ht="10.199999999999999" customHeight="1" x14ac:dyDescent="0.3">
      <c r="B20" s="37" t="s">
        <v>30</v>
      </c>
      <c r="C20" s="86">
        <f t="shared" si="0"/>
        <v>5467.4650000000001</v>
      </c>
      <c r="D20" s="87">
        <v>2803.9569999999999</v>
      </c>
      <c r="E20" s="87">
        <v>1181.9839999999999</v>
      </c>
      <c r="F20" s="87">
        <v>929.68399999999997</v>
      </c>
      <c r="G20" s="87">
        <v>551.84</v>
      </c>
      <c r="H20" s="102">
        <f t="shared" si="1"/>
        <v>19.771999999999998</v>
      </c>
      <c r="I20" s="32">
        <v>14.48</v>
      </c>
      <c r="J20" s="32">
        <v>5.2919999999999998</v>
      </c>
      <c r="K20" s="36" t="s">
        <v>39</v>
      </c>
      <c r="L20" s="32" t="s">
        <v>39</v>
      </c>
      <c r="M20" s="32" t="s">
        <v>39</v>
      </c>
      <c r="N20" s="32" t="s">
        <v>39</v>
      </c>
      <c r="O20" s="32" t="s">
        <v>39</v>
      </c>
      <c r="P20" s="33" t="s">
        <v>39</v>
      </c>
      <c r="Q20" s="32" t="s">
        <v>39</v>
      </c>
      <c r="R20" s="54" t="s">
        <v>39</v>
      </c>
      <c r="S20" s="42" t="s">
        <v>52</v>
      </c>
    </row>
    <row r="21" spans="2:19" ht="10.199999999999999" customHeight="1" x14ac:dyDescent="0.3">
      <c r="B21" s="37" t="s">
        <v>33</v>
      </c>
      <c r="C21" s="86">
        <f t="shared" si="0"/>
        <v>4000.5810000000001</v>
      </c>
      <c r="D21" s="87">
        <v>2281.4749999999999</v>
      </c>
      <c r="E21" s="87">
        <v>923.31500000000005</v>
      </c>
      <c r="F21" s="87">
        <v>347.94400000000002</v>
      </c>
      <c r="G21" s="87">
        <v>447.84699999999998</v>
      </c>
      <c r="H21" s="102">
        <f t="shared" si="1"/>
        <v>19.556999999999999</v>
      </c>
      <c r="I21" s="32">
        <v>14.276999999999999</v>
      </c>
      <c r="J21" s="32">
        <v>5.28</v>
      </c>
      <c r="K21" s="36" t="s">
        <v>39</v>
      </c>
      <c r="L21" s="32" t="s">
        <v>39</v>
      </c>
      <c r="M21" s="32" t="s">
        <v>39</v>
      </c>
      <c r="N21" s="32" t="s">
        <v>39</v>
      </c>
      <c r="O21" s="32" t="s">
        <v>39</v>
      </c>
      <c r="P21" s="33" t="s">
        <v>39</v>
      </c>
      <c r="Q21" s="32" t="s">
        <v>39</v>
      </c>
      <c r="R21" s="54" t="s">
        <v>39</v>
      </c>
      <c r="S21" s="42" t="s">
        <v>53</v>
      </c>
    </row>
    <row r="22" spans="2:19" ht="10.199999999999999" customHeight="1" x14ac:dyDescent="0.3">
      <c r="B22" s="37" t="s">
        <v>34</v>
      </c>
      <c r="C22" s="86">
        <f t="shared" si="0"/>
        <v>3964.0839999999994</v>
      </c>
      <c r="D22" s="87">
        <v>2289.2739999999999</v>
      </c>
      <c r="E22" s="87">
        <v>949.80899999999997</v>
      </c>
      <c r="F22" s="87">
        <v>294.22699999999998</v>
      </c>
      <c r="G22" s="87">
        <v>430.774</v>
      </c>
      <c r="H22" s="102">
        <f t="shared" si="1"/>
        <v>19.533999999999999</v>
      </c>
      <c r="I22" s="32">
        <v>14.579000000000001</v>
      </c>
      <c r="J22" s="32">
        <v>4.9550000000000001</v>
      </c>
      <c r="K22" s="36" t="s">
        <v>39</v>
      </c>
      <c r="L22" s="32" t="s">
        <v>39</v>
      </c>
      <c r="M22" s="32" t="s">
        <v>39</v>
      </c>
      <c r="N22" s="32" t="s">
        <v>39</v>
      </c>
      <c r="O22" s="32" t="s">
        <v>39</v>
      </c>
      <c r="P22" s="33" t="s">
        <v>39</v>
      </c>
      <c r="Q22" s="32" t="s">
        <v>39</v>
      </c>
      <c r="R22" s="54" t="s">
        <v>39</v>
      </c>
      <c r="S22" s="42" t="s">
        <v>54</v>
      </c>
    </row>
    <row r="23" spans="2:19" ht="4.95" customHeight="1" x14ac:dyDescent="0.3">
      <c r="B23" s="13"/>
      <c r="C23" s="88"/>
      <c r="D23" s="87"/>
      <c r="E23" s="87"/>
      <c r="F23" s="87"/>
      <c r="G23" s="87"/>
      <c r="H23" s="103"/>
      <c r="I23" s="32"/>
      <c r="J23" s="32"/>
      <c r="K23" s="36"/>
      <c r="L23" s="32"/>
      <c r="M23" s="32"/>
      <c r="N23" s="32"/>
      <c r="O23" s="32"/>
      <c r="P23" s="33"/>
      <c r="Q23" s="32"/>
      <c r="R23" s="54"/>
      <c r="S23" s="43"/>
    </row>
    <row r="24" spans="2:19" ht="13.05" customHeight="1" x14ac:dyDescent="0.3">
      <c r="B24" s="28">
        <v>2020</v>
      </c>
      <c r="C24" s="86"/>
      <c r="D24" s="89"/>
      <c r="E24" s="89"/>
      <c r="F24" s="89"/>
      <c r="G24" s="89"/>
      <c r="H24" s="102"/>
      <c r="I24" s="31"/>
      <c r="J24" s="32"/>
      <c r="K24" s="29"/>
      <c r="L24" s="31"/>
      <c r="M24" s="31"/>
      <c r="N24" s="31"/>
      <c r="O24" s="31"/>
      <c r="P24" s="29"/>
      <c r="Q24" s="31"/>
      <c r="R24" s="53"/>
      <c r="S24" s="41">
        <v>2020</v>
      </c>
    </row>
    <row r="25" spans="2:19" ht="10.199999999999999" customHeight="1" x14ac:dyDescent="0.3">
      <c r="B25" s="37" t="s">
        <v>8</v>
      </c>
      <c r="C25" s="86">
        <f t="shared" ref="C25:C36" si="2">SUM(D25:G25)</f>
        <v>3730.2000000000003</v>
      </c>
      <c r="D25" s="87">
        <v>2184.7260000000001</v>
      </c>
      <c r="E25" s="87">
        <v>884.59500000000003</v>
      </c>
      <c r="F25" s="87">
        <v>240.99000000000012</v>
      </c>
      <c r="G25" s="87">
        <v>419.88900000000001</v>
      </c>
      <c r="H25" s="102">
        <f t="shared" ref="H25:H36" si="3">SUM(I25:J25)</f>
        <v>17.248999999999999</v>
      </c>
      <c r="I25" s="32">
        <v>12.738</v>
      </c>
      <c r="J25" s="34">
        <v>4.5110000000000001</v>
      </c>
      <c r="K25" s="94">
        <f t="shared" ref="K25:K36" si="4">C25/C11*100-100</f>
        <v>6.6973145182374054</v>
      </c>
      <c r="L25" s="91">
        <f t="shared" ref="L25:L36" si="5">D25/D11*100-100</f>
        <v>10.365337401618561</v>
      </c>
      <c r="M25" s="91">
        <f t="shared" ref="M25:M36" si="6">E25/E11*100-100</f>
        <v>6.2056073419873599</v>
      </c>
      <c r="N25" s="91">
        <f t="shared" ref="N25:N36" si="7">F25/F11*100-100</f>
        <v>-8.9287536326086041</v>
      </c>
      <c r="O25" s="91">
        <f t="shared" ref="O25:O36" si="8">G25/G11*100-100</f>
        <v>0.21384605470736062</v>
      </c>
      <c r="P25" s="94">
        <f t="shared" ref="P25:P36" si="9">H25/H11*100-100</f>
        <v>11.355713363460282</v>
      </c>
      <c r="Q25" s="91">
        <f t="shared" ref="Q25" si="10">I25/I11*100-100</f>
        <v>14.478296036667544</v>
      </c>
      <c r="R25" s="98">
        <f t="shared" ref="R25" si="11">J25/J11*100-100</f>
        <v>3.3921613568645341</v>
      </c>
      <c r="S25" s="42" t="s">
        <v>43</v>
      </c>
    </row>
    <row r="26" spans="2:19" ht="10.199999999999999" customHeight="1" x14ac:dyDescent="0.3">
      <c r="B26" s="37" t="s">
        <v>20</v>
      </c>
      <c r="C26" s="86">
        <f t="shared" si="2"/>
        <v>3741.369000000002</v>
      </c>
      <c r="D26" s="87">
        <v>2115.3030000000022</v>
      </c>
      <c r="E26" s="87">
        <v>885.62400000000002</v>
      </c>
      <c r="F26" s="87">
        <v>307.45799999999952</v>
      </c>
      <c r="G26" s="87">
        <v>432.98399999999998</v>
      </c>
      <c r="H26" s="102">
        <f t="shared" si="3"/>
        <v>17.472000000000001</v>
      </c>
      <c r="I26" s="32">
        <v>12.952999999999999</v>
      </c>
      <c r="J26" s="34">
        <v>4.5190000000000001</v>
      </c>
      <c r="K26" s="94">
        <f t="shared" si="4"/>
        <v>10.112777208285166</v>
      </c>
      <c r="L26" s="91">
        <f t="shared" si="5"/>
        <v>11.692621580992579</v>
      </c>
      <c r="M26" s="91">
        <f t="shared" si="6"/>
        <v>10.128952833356124</v>
      </c>
      <c r="N26" s="91">
        <f t="shared" si="7"/>
        <v>0.26872427715109382</v>
      </c>
      <c r="O26" s="91">
        <f t="shared" si="8"/>
        <v>10.147139630014038</v>
      </c>
      <c r="P26" s="94">
        <f t="shared" si="9"/>
        <v>21.493637438286626</v>
      </c>
      <c r="Q26" s="91">
        <f t="shared" ref="Q26:Q36" si="12">I26/I12*100-100</f>
        <v>23.904725463937226</v>
      </c>
      <c r="R26" s="98">
        <f t="shared" ref="R26:R36" si="13">J26/J12*100-100</f>
        <v>15.075120957473899</v>
      </c>
      <c r="S26" s="42" t="s">
        <v>44</v>
      </c>
    </row>
    <row r="27" spans="2:19" ht="10.199999999999999" customHeight="1" x14ac:dyDescent="0.3">
      <c r="B27" s="37" t="s">
        <v>21</v>
      </c>
      <c r="C27" s="86">
        <f t="shared" si="2"/>
        <v>1994.3840000000007</v>
      </c>
      <c r="D27" s="87">
        <v>1109.8780000000008</v>
      </c>
      <c r="E27" s="87">
        <v>429.09699999999998</v>
      </c>
      <c r="F27" s="87">
        <v>213.87900000000002</v>
      </c>
      <c r="G27" s="87">
        <v>241.53</v>
      </c>
      <c r="H27" s="102">
        <f t="shared" si="3"/>
        <v>14.446</v>
      </c>
      <c r="I27" s="32">
        <v>10.269</v>
      </c>
      <c r="J27" s="34">
        <v>4.1769999999999996</v>
      </c>
      <c r="K27" s="94">
        <f t="shared" si="4"/>
        <v>-53.524263516557099</v>
      </c>
      <c r="L27" s="91">
        <f t="shared" si="5"/>
        <v>-53.408442142876297</v>
      </c>
      <c r="M27" s="91">
        <f t="shared" si="6"/>
        <v>-55.770263514593026</v>
      </c>
      <c r="N27" s="91">
        <f t="shared" si="7"/>
        <v>-51.663141051718057</v>
      </c>
      <c r="O27" s="91">
        <f t="shared" si="8"/>
        <v>-51.349750836922055</v>
      </c>
      <c r="P27" s="94">
        <f t="shared" si="9"/>
        <v>-16.603163606973794</v>
      </c>
      <c r="Q27" s="91">
        <f t="shared" si="12"/>
        <v>-19.77970471056949</v>
      </c>
      <c r="R27" s="98">
        <f t="shared" si="13"/>
        <v>-7.6089360760893641</v>
      </c>
      <c r="S27" s="42" t="s">
        <v>45</v>
      </c>
    </row>
    <row r="28" spans="2:19" ht="10.199999999999999" customHeight="1" x14ac:dyDescent="0.3">
      <c r="B28" s="37" t="s">
        <v>22</v>
      </c>
      <c r="C28" s="86">
        <f t="shared" si="2"/>
        <v>33.695000000000007</v>
      </c>
      <c r="D28" s="87">
        <v>26.626000000000008</v>
      </c>
      <c r="E28" s="87">
        <v>2.5750000000000006</v>
      </c>
      <c r="F28" s="87">
        <v>0.40800000000000003</v>
      </c>
      <c r="G28" s="87">
        <v>4.0860000000000003</v>
      </c>
      <c r="H28" s="102">
        <f t="shared" si="3"/>
        <v>6.3770000000000007</v>
      </c>
      <c r="I28" s="32">
        <v>3.2730000000000001</v>
      </c>
      <c r="J28" s="34">
        <v>3.1040000000000001</v>
      </c>
      <c r="K28" s="94">
        <f t="shared" si="4"/>
        <v>-99.363565498922526</v>
      </c>
      <c r="L28" s="91">
        <f t="shared" si="5"/>
        <v>-99.008471524557891</v>
      </c>
      <c r="M28" s="91">
        <f t="shared" si="6"/>
        <v>-99.77548584427349</v>
      </c>
      <c r="N28" s="91">
        <f t="shared" si="7"/>
        <v>-99.953092988551475</v>
      </c>
      <c r="O28" s="91">
        <f t="shared" si="8"/>
        <v>-99.310103788350787</v>
      </c>
      <c r="P28" s="94">
        <f t="shared" si="9"/>
        <v>-62.609205511580178</v>
      </c>
      <c r="Q28" s="91">
        <f t="shared" si="12"/>
        <v>-74.270890653250532</v>
      </c>
      <c r="R28" s="98">
        <f t="shared" si="13"/>
        <v>-28.380249192431933</v>
      </c>
      <c r="S28" s="42" t="s">
        <v>46</v>
      </c>
    </row>
    <row r="29" spans="2:19" ht="10.199999999999999" customHeight="1" x14ac:dyDescent="0.3">
      <c r="B29" s="37" t="s">
        <v>23</v>
      </c>
      <c r="C29" s="86">
        <f t="shared" si="2"/>
        <v>82.097000000000008</v>
      </c>
      <c r="D29" s="87">
        <v>62.216999999999999</v>
      </c>
      <c r="E29" s="87">
        <v>9.354000000000001</v>
      </c>
      <c r="F29" s="87">
        <v>1.0430000000000001</v>
      </c>
      <c r="G29" s="87">
        <v>9.4830000000000005</v>
      </c>
      <c r="H29" s="102">
        <f t="shared" si="3"/>
        <v>8.0719999999999992</v>
      </c>
      <c r="I29" s="32">
        <v>4.2549999999999999</v>
      </c>
      <c r="J29" s="34">
        <v>3.8170000000000002</v>
      </c>
      <c r="K29" s="94">
        <f t="shared" si="4"/>
        <v>-98.522501983267134</v>
      </c>
      <c r="L29" s="91">
        <f t="shared" si="5"/>
        <v>-97.747296951861088</v>
      </c>
      <c r="M29" s="91">
        <f t="shared" si="6"/>
        <v>-99.213478989109447</v>
      </c>
      <c r="N29" s="91">
        <f t="shared" si="7"/>
        <v>-99.896710992802454</v>
      </c>
      <c r="O29" s="91">
        <f t="shared" si="8"/>
        <v>-98.407636894866755</v>
      </c>
      <c r="P29" s="94">
        <f t="shared" si="9"/>
        <v>-55.462370337673811</v>
      </c>
      <c r="Q29" s="91">
        <f t="shared" si="12"/>
        <v>-67.21879815100155</v>
      </c>
      <c r="R29" s="98">
        <f t="shared" si="13"/>
        <v>-25.797045101088642</v>
      </c>
      <c r="S29" s="42" t="s">
        <v>47</v>
      </c>
    </row>
    <row r="30" spans="2:19" ht="10.199999999999999" customHeight="1" x14ac:dyDescent="0.3">
      <c r="B30" s="37" t="s">
        <v>24</v>
      </c>
      <c r="C30" s="86">
        <f t="shared" si="2"/>
        <v>318.20699999999977</v>
      </c>
      <c r="D30" s="87">
        <v>155.08299999999971</v>
      </c>
      <c r="E30" s="87">
        <v>75.452000000000027</v>
      </c>
      <c r="F30" s="87">
        <v>35.130000000000017</v>
      </c>
      <c r="G30" s="87">
        <v>52.542000000000002</v>
      </c>
      <c r="H30" s="102">
        <f t="shared" si="3"/>
        <v>7.508</v>
      </c>
      <c r="I30" s="32">
        <v>3.9089999999999998</v>
      </c>
      <c r="J30" s="34">
        <v>3.5990000000000002</v>
      </c>
      <c r="K30" s="94">
        <f t="shared" si="4"/>
        <v>-94.578490301214302</v>
      </c>
      <c r="L30" s="91">
        <f t="shared" si="5"/>
        <v>-94.673584781886703</v>
      </c>
      <c r="M30" s="91">
        <f t="shared" si="6"/>
        <v>-93.778796523804019</v>
      </c>
      <c r="N30" s="91">
        <f t="shared" si="7"/>
        <v>-96.749672006469197</v>
      </c>
      <c r="O30" s="91">
        <f t="shared" si="8"/>
        <v>-92.088549461999676</v>
      </c>
      <c r="P30" s="94">
        <f t="shared" si="9"/>
        <v>-54.073892830927328</v>
      </c>
      <c r="Q30" s="91">
        <f t="shared" si="12"/>
        <v>-67.255821745686035</v>
      </c>
      <c r="R30" s="98">
        <f t="shared" si="13"/>
        <v>-18.390022675736958</v>
      </c>
      <c r="S30" s="42" t="s">
        <v>48</v>
      </c>
    </row>
    <row r="31" spans="2:19" ht="10.199999999999999" customHeight="1" x14ac:dyDescent="0.3">
      <c r="B31" s="37" t="s">
        <v>25</v>
      </c>
      <c r="C31" s="86">
        <f t="shared" si="2"/>
        <v>1297.0900000000001</v>
      </c>
      <c r="D31" s="87">
        <v>504.82400000000001</v>
      </c>
      <c r="E31" s="87">
        <v>371.17899999999997</v>
      </c>
      <c r="F31" s="87">
        <v>239.82100000000003</v>
      </c>
      <c r="G31" s="87">
        <v>181.26599999999999</v>
      </c>
      <c r="H31" s="102">
        <f t="shared" si="3"/>
        <v>9.5970000000000013</v>
      </c>
      <c r="I31" s="32">
        <v>5.2530000000000001</v>
      </c>
      <c r="J31" s="34">
        <v>4.3440000000000003</v>
      </c>
      <c r="K31" s="94">
        <f t="shared" si="4"/>
        <v>-79.526658245346425</v>
      </c>
      <c r="L31" s="91">
        <f t="shared" si="5"/>
        <v>-83.752273865448956</v>
      </c>
      <c r="M31" s="91">
        <f t="shared" si="6"/>
        <v>-71.389646196619438</v>
      </c>
      <c r="N31" s="91">
        <f t="shared" si="7"/>
        <v>-79.539883921616791</v>
      </c>
      <c r="O31" s="91">
        <f t="shared" si="8"/>
        <v>-76.116685222638722</v>
      </c>
      <c r="P31" s="94">
        <f t="shared" si="9"/>
        <v>-47.831050228310502</v>
      </c>
      <c r="Q31" s="91">
        <f t="shared" si="12"/>
        <v>-60.034996956786365</v>
      </c>
      <c r="R31" s="98">
        <f t="shared" si="13"/>
        <v>-17.288651942117284</v>
      </c>
      <c r="S31" s="42" t="s">
        <v>49</v>
      </c>
    </row>
    <row r="32" spans="2:19" ht="10.199999999999999" customHeight="1" x14ac:dyDescent="0.3">
      <c r="B32" s="37" t="s">
        <v>26</v>
      </c>
      <c r="C32" s="86">
        <f t="shared" si="2"/>
        <v>2206.4380000000001</v>
      </c>
      <c r="D32" s="87">
        <v>877.73900000000003</v>
      </c>
      <c r="E32" s="87">
        <v>582.86800000000005</v>
      </c>
      <c r="F32" s="87">
        <v>410.75900000000001</v>
      </c>
      <c r="G32" s="87">
        <v>335.072</v>
      </c>
      <c r="H32" s="102">
        <f t="shared" si="3"/>
        <v>10.355</v>
      </c>
      <c r="I32" s="32">
        <v>6.5620000000000003</v>
      </c>
      <c r="J32" s="34">
        <v>3.7930000000000001</v>
      </c>
      <c r="K32" s="94">
        <f t="shared" si="4"/>
        <v>-65.898320508845671</v>
      </c>
      <c r="L32" s="91">
        <f t="shared" si="5"/>
        <v>-71.964009993745918</v>
      </c>
      <c r="M32" s="91">
        <f t="shared" si="6"/>
        <v>-56.848501719047519</v>
      </c>
      <c r="N32" s="91">
        <f t="shared" si="7"/>
        <v>-65.576623959988467</v>
      </c>
      <c r="O32" s="91">
        <f t="shared" si="8"/>
        <v>-57.874409739858088</v>
      </c>
      <c r="P32" s="94">
        <f t="shared" si="9"/>
        <v>-38.969764837625974</v>
      </c>
      <c r="Q32" s="91">
        <f t="shared" si="12"/>
        <v>-48.501020247998753</v>
      </c>
      <c r="R32" s="98">
        <f t="shared" si="13"/>
        <v>-10.224852071005913</v>
      </c>
      <c r="S32" s="42" t="s">
        <v>50</v>
      </c>
    </row>
    <row r="33" spans="2:19" ht="10.199999999999999" customHeight="1" x14ac:dyDescent="0.3">
      <c r="B33" s="37" t="s">
        <v>27</v>
      </c>
      <c r="C33" s="86">
        <f t="shared" si="2"/>
        <v>1852.2259999999997</v>
      </c>
      <c r="D33" s="87">
        <v>744.03399999999999</v>
      </c>
      <c r="E33" s="87">
        <v>443.63200000000001</v>
      </c>
      <c r="F33" s="87">
        <v>383.79499999999967</v>
      </c>
      <c r="G33" s="87">
        <v>280.76499999999999</v>
      </c>
      <c r="H33" s="102">
        <f t="shared" si="3"/>
        <v>12.419</v>
      </c>
      <c r="I33" s="32">
        <v>8.0210000000000008</v>
      </c>
      <c r="J33" s="34">
        <v>4.3979999999999997</v>
      </c>
      <c r="K33" s="94">
        <f t="shared" si="4"/>
        <v>-68.980258309998803</v>
      </c>
      <c r="L33" s="91">
        <f t="shared" si="5"/>
        <v>-74.844399094304507</v>
      </c>
      <c r="M33" s="91">
        <f t="shared" si="6"/>
        <v>-64.593735235152153</v>
      </c>
      <c r="N33" s="91">
        <f t="shared" si="7"/>
        <v>-65.092885240683074</v>
      </c>
      <c r="O33" s="91">
        <f t="shared" si="8"/>
        <v>-57.520478347570588</v>
      </c>
      <c r="P33" s="94">
        <f t="shared" si="9"/>
        <v>-29.832193909260411</v>
      </c>
      <c r="Q33" s="91">
        <f t="shared" si="12"/>
        <v>-38.672681397660369</v>
      </c>
      <c r="R33" s="98">
        <f t="shared" si="13"/>
        <v>-4.8051948051948159</v>
      </c>
      <c r="S33" s="42" t="s">
        <v>51</v>
      </c>
    </row>
    <row r="34" spans="2:19" ht="10.199999999999999" customHeight="1" x14ac:dyDescent="0.3">
      <c r="B34" s="37" t="s">
        <v>30</v>
      </c>
      <c r="C34" s="86">
        <f t="shared" si="2"/>
        <v>1418.7660000000001</v>
      </c>
      <c r="D34" s="87">
        <v>600.60900000000004</v>
      </c>
      <c r="E34" s="87">
        <v>326.73400000000009</v>
      </c>
      <c r="F34" s="87">
        <v>244.577</v>
      </c>
      <c r="G34" s="87">
        <v>246.846</v>
      </c>
      <c r="H34" s="102">
        <f t="shared" si="3"/>
        <v>14.212</v>
      </c>
      <c r="I34" s="32">
        <v>9.39</v>
      </c>
      <c r="J34" s="34">
        <v>4.8220000000000001</v>
      </c>
      <c r="K34" s="94">
        <f t="shared" si="4"/>
        <v>-74.050752954065544</v>
      </c>
      <c r="L34" s="91">
        <f t="shared" si="5"/>
        <v>-78.579949692523812</v>
      </c>
      <c r="M34" s="91">
        <f t="shared" si="6"/>
        <v>-72.357155426807793</v>
      </c>
      <c r="N34" s="91">
        <f t="shared" si="7"/>
        <v>-73.692458943038702</v>
      </c>
      <c r="O34" s="91">
        <f t="shared" si="8"/>
        <v>-55.268556103218323</v>
      </c>
      <c r="P34" s="94">
        <f t="shared" si="9"/>
        <v>-28.120574549868493</v>
      </c>
      <c r="Q34" s="91">
        <f t="shared" si="12"/>
        <v>-35.151933701657455</v>
      </c>
      <c r="R34" s="98">
        <f t="shared" si="13"/>
        <v>-8.8813303099017418</v>
      </c>
      <c r="S34" s="42" t="s">
        <v>52</v>
      </c>
    </row>
    <row r="35" spans="2:19" ht="10.199999999999999" customHeight="1" x14ac:dyDescent="0.3">
      <c r="B35" s="37" t="s">
        <v>33</v>
      </c>
      <c r="C35" s="86">
        <f t="shared" si="2"/>
        <v>715.14900000000023</v>
      </c>
      <c r="D35" s="87">
        <v>359.71</v>
      </c>
      <c r="E35" s="87">
        <v>162.92200000000017</v>
      </c>
      <c r="F35" s="87">
        <v>64.325000000000003</v>
      </c>
      <c r="G35" s="87">
        <v>128.19200000000001</v>
      </c>
      <c r="H35" s="102">
        <f t="shared" si="3"/>
        <v>14.24</v>
      </c>
      <c r="I35" s="32">
        <v>9.4860000000000007</v>
      </c>
      <c r="J35" s="34">
        <v>4.7539999999999996</v>
      </c>
      <c r="K35" s="94">
        <f t="shared" si="4"/>
        <v>-82.123871507663509</v>
      </c>
      <c r="L35" s="91">
        <f t="shared" si="5"/>
        <v>-84.233445468392162</v>
      </c>
      <c r="M35" s="91">
        <f t="shared" si="6"/>
        <v>-82.354667691957758</v>
      </c>
      <c r="N35" s="91">
        <f t="shared" si="7"/>
        <v>-81.512829650748401</v>
      </c>
      <c r="O35" s="91">
        <f t="shared" si="8"/>
        <v>-71.375938657621901</v>
      </c>
      <c r="P35" s="94">
        <f t="shared" si="9"/>
        <v>-27.187196400265876</v>
      </c>
      <c r="Q35" s="91">
        <f t="shared" si="12"/>
        <v>-33.557470056734601</v>
      </c>
      <c r="R35" s="98">
        <f t="shared" si="13"/>
        <v>-9.9621212121212182</v>
      </c>
      <c r="S35" s="42" t="s">
        <v>53</v>
      </c>
    </row>
    <row r="36" spans="2:19" ht="10.199999999999999" customHeight="1" x14ac:dyDescent="0.3">
      <c r="B36" s="37" t="s">
        <v>34</v>
      </c>
      <c r="C36" s="86">
        <f t="shared" si="2"/>
        <v>1002.9289999999999</v>
      </c>
      <c r="D36" s="87">
        <v>527.21899999999982</v>
      </c>
      <c r="E36" s="87">
        <v>262.33799999999974</v>
      </c>
      <c r="F36" s="87">
        <v>66.090999999999994</v>
      </c>
      <c r="G36" s="87">
        <v>147.28100000000023</v>
      </c>
      <c r="H36" s="102">
        <f t="shared" si="3"/>
        <v>15.019</v>
      </c>
      <c r="I36" s="32">
        <v>9.8490000000000002</v>
      </c>
      <c r="J36" s="34">
        <v>5.17</v>
      </c>
      <c r="K36" s="94">
        <f t="shared" si="4"/>
        <v>-74.699602732939056</v>
      </c>
      <c r="L36" s="91">
        <f t="shared" si="5"/>
        <v>-76.970035041676965</v>
      </c>
      <c r="M36" s="91">
        <f t="shared" si="6"/>
        <v>-72.379920594561668</v>
      </c>
      <c r="N36" s="91">
        <f t="shared" si="7"/>
        <v>-77.537411590370695</v>
      </c>
      <c r="O36" s="91">
        <f t="shared" si="8"/>
        <v>-65.810146387664943</v>
      </c>
      <c r="P36" s="94">
        <f t="shared" si="9"/>
        <v>-23.113545612777713</v>
      </c>
      <c r="Q36" s="91">
        <f t="shared" si="12"/>
        <v>-32.443926195212285</v>
      </c>
      <c r="R36" s="98">
        <f t="shared" si="13"/>
        <v>4.3390514631685022</v>
      </c>
      <c r="S36" s="42" t="s">
        <v>54</v>
      </c>
    </row>
    <row r="37" spans="2:19" ht="4.95" customHeight="1" x14ac:dyDescent="0.3">
      <c r="B37" s="13"/>
      <c r="C37" s="88"/>
      <c r="D37" s="87"/>
      <c r="E37" s="87"/>
      <c r="F37" s="87"/>
      <c r="G37" s="87"/>
      <c r="H37" s="103"/>
      <c r="I37" s="32"/>
      <c r="J37" s="34"/>
      <c r="K37" s="96"/>
      <c r="L37" s="93"/>
      <c r="M37" s="93"/>
      <c r="N37" s="93"/>
      <c r="O37" s="93"/>
      <c r="P37" s="96"/>
      <c r="Q37" s="93"/>
      <c r="R37" s="99"/>
      <c r="S37" s="43"/>
    </row>
    <row r="38" spans="2:19" ht="13.05" customHeight="1" x14ac:dyDescent="0.3">
      <c r="B38" s="28">
        <v>2021</v>
      </c>
      <c r="C38" s="86"/>
      <c r="D38" s="89"/>
      <c r="E38" s="89"/>
      <c r="F38" s="89"/>
      <c r="G38" s="89"/>
      <c r="H38" s="102"/>
      <c r="I38" s="31"/>
      <c r="J38" s="32"/>
      <c r="K38" s="100"/>
      <c r="L38" s="101"/>
      <c r="M38" s="101"/>
      <c r="N38" s="101"/>
      <c r="O38" s="101"/>
      <c r="P38" s="100"/>
      <c r="Q38" s="101"/>
      <c r="R38" s="99"/>
      <c r="S38" s="41">
        <v>2021</v>
      </c>
    </row>
    <row r="39" spans="2:19" ht="10.199999999999999" customHeight="1" x14ac:dyDescent="0.3">
      <c r="B39" s="37" t="s">
        <v>8</v>
      </c>
      <c r="C39" s="86">
        <f>SUM(D39:G39)</f>
        <v>770.65700000000004</v>
      </c>
      <c r="D39" s="87">
        <v>418.92399999999998</v>
      </c>
      <c r="E39" s="87">
        <v>199.46</v>
      </c>
      <c r="F39" s="87">
        <v>33.826999999999998</v>
      </c>
      <c r="G39" s="87">
        <v>118.446</v>
      </c>
      <c r="H39" s="102">
        <f>SUM(I39:J39)</f>
        <v>12.036999999999999</v>
      </c>
      <c r="I39" s="32">
        <v>7.7969999999999997</v>
      </c>
      <c r="J39" s="34">
        <v>4.24</v>
      </c>
      <c r="K39" s="94">
        <f t="shared" ref="K39:K50" si="14">C39/C25*100-100</f>
        <v>-79.340062195056561</v>
      </c>
      <c r="L39" s="91">
        <f t="shared" ref="L39:L50" si="15">D39/D25*100-100</f>
        <v>-80.824872318084743</v>
      </c>
      <c r="M39" s="91">
        <f t="shared" ref="M39:M50" si="16">E39/E25*100-100</f>
        <v>-77.451828237781129</v>
      </c>
      <c r="N39" s="91">
        <f t="shared" ref="N39:N50" si="17">F39/F25*100-100</f>
        <v>-85.963317979999175</v>
      </c>
      <c r="O39" s="91">
        <f t="shared" ref="O39:O50" si="18">G39/G25*100-100</f>
        <v>-71.791116223573368</v>
      </c>
      <c r="P39" s="94">
        <f t="shared" ref="P39:P50" si="19">H39/H25*100-100</f>
        <v>-30.216244419966372</v>
      </c>
      <c r="Q39" s="91">
        <f t="shared" ref="Q39:R50" si="20">I39/I25*100-100</f>
        <v>-38.789448893075843</v>
      </c>
      <c r="R39" s="98">
        <f t="shared" si="20"/>
        <v>-6.007537131456445</v>
      </c>
      <c r="S39" s="42" t="s">
        <v>43</v>
      </c>
    </row>
    <row r="40" spans="2:19" ht="10.199999999999999" customHeight="1" x14ac:dyDescent="0.3">
      <c r="B40" s="37" t="s">
        <v>20</v>
      </c>
      <c r="C40" s="86">
        <f t="shared" ref="C40:C50" si="21">SUM(D40:G40)</f>
        <v>264.60500000000002</v>
      </c>
      <c r="D40" s="87">
        <v>123.136</v>
      </c>
      <c r="E40" s="87">
        <v>60.149000000000001</v>
      </c>
      <c r="F40" s="87">
        <v>8.6120000000000001</v>
      </c>
      <c r="G40" s="87">
        <v>72.707999999999998</v>
      </c>
      <c r="H40" s="102">
        <f t="shared" ref="H40:H50" si="22">SUM(I40:J40)</f>
        <v>11.619</v>
      </c>
      <c r="I40" s="32">
        <v>7.4790000000000001</v>
      </c>
      <c r="J40" s="34">
        <v>4.1399999999999997</v>
      </c>
      <c r="K40" s="94">
        <f t="shared" si="14"/>
        <v>-92.927588805060395</v>
      </c>
      <c r="L40" s="91">
        <f t="shared" si="15"/>
        <v>-94.178800862098726</v>
      </c>
      <c r="M40" s="91">
        <f t="shared" si="16"/>
        <v>-93.208291554881072</v>
      </c>
      <c r="N40" s="91">
        <f t="shared" si="17"/>
        <v>-97.198967013380681</v>
      </c>
      <c r="O40" s="91">
        <f t="shared" si="18"/>
        <v>-83.207693586830004</v>
      </c>
      <c r="P40" s="94">
        <f t="shared" si="19"/>
        <v>-33.499313186813197</v>
      </c>
      <c r="Q40" s="91">
        <f t="shared" si="20"/>
        <v>-42.260480197637605</v>
      </c>
      <c r="R40" s="98">
        <f t="shared" si="20"/>
        <v>-8.3868112414251073</v>
      </c>
      <c r="S40" s="42" t="s">
        <v>44</v>
      </c>
    </row>
    <row r="41" spans="2:19" ht="10.199999999999999" customHeight="1" x14ac:dyDescent="0.3">
      <c r="B41" s="37" t="s">
        <v>21</v>
      </c>
      <c r="C41" s="86">
        <f t="shared" si="21"/>
        <v>435.03999999999996</v>
      </c>
      <c r="D41" s="87">
        <v>198.56800000000001</v>
      </c>
      <c r="E41" s="87">
        <v>96.524000000000001</v>
      </c>
      <c r="F41" s="87">
        <v>12.449</v>
      </c>
      <c r="G41" s="87">
        <v>127.499</v>
      </c>
      <c r="H41" s="102">
        <f t="shared" si="22"/>
        <v>14.824</v>
      </c>
      <c r="I41" s="32">
        <v>9.91</v>
      </c>
      <c r="J41" s="34">
        <v>4.9139999999999997</v>
      </c>
      <c r="K41" s="94">
        <f t="shared" si="14"/>
        <v>-78.186748389477657</v>
      </c>
      <c r="L41" s="91">
        <f t="shared" si="15"/>
        <v>-82.109024595496095</v>
      </c>
      <c r="M41" s="91">
        <f t="shared" si="16"/>
        <v>-77.505319310086065</v>
      </c>
      <c r="N41" s="91">
        <f t="shared" si="17"/>
        <v>-94.17941920431646</v>
      </c>
      <c r="O41" s="91">
        <f t="shared" si="18"/>
        <v>-47.211940545687916</v>
      </c>
      <c r="P41" s="94">
        <f t="shared" si="19"/>
        <v>2.6166412847847198</v>
      </c>
      <c r="Q41" s="91">
        <f t="shared" si="20"/>
        <v>-3.4959587106826291</v>
      </c>
      <c r="R41" s="98">
        <f t="shared" si="20"/>
        <v>17.644242279147718</v>
      </c>
      <c r="S41" s="42" t="s">
        <v>45</v>
      </c>
    </row>
    <row r="42" spans="2:19" ht="10.199999999999999" customHeight="1" x14ac:dyDescent="0.3">
      <c r="B42" s="37" t="s">
        <v>22</v>
      </c>
      <c r="C42" s="86">
        <f t="shared" si="21"/>
        <v>737.72199999999998</v>
      </c>
      <c r="D42" s="87">
        <v>357.05099999999999</v>
      </c>
      <c r="E42" s="87">
        <v>168.55</v>
      </c>
      <c r="F42" s="87">
        <v>37.533999999999999</v>
      </c>
      <c r="G42" s="87">
        <v>174.58699999999999</v>
      </c>
      <c r="H42" s="102">
        <f t="shared" si="22"/>
        <v>13.964</v>
      </c>
      <c r="I42" s="32">
        <v>9.48</v>
      </c>
      <c r="J42" s="34">
        <v>4.484</v>
      </c>
      <c r="K42" s="94">
        <f t="shared" si="14"/>
        <v>2089.4108918237125</v>
      </c>
      <c r="L42" s="91">
        <f t="shared" si="15"/>
        <v>1240.9862540374065</v>
      </c>
      <c r="M42" s="91">
        <f t="shared" si="16"/>
        <v>6445.6310679611634</v>
      </c>
      <c r="N42" s="91">
        <f t="shared" si="17"/>
        <v>9099.5098039215682</v>
      </c>
      <c r="O42" s="91">
        <f t="shared" si="18"/>
        <v>4172.8095937347034</v>
      </c>
      <c r="P42" s="94">
        <f t="shared" si="19"/>
        <v>118.97443939156341</v>
      </c>
      <c r="Q42" s="91">
        <f t="shared" si="20"/>
        <v>189.64252978918427</v>
      </c>
      <c r="R42" s="98">
        <f t="shared" si="20"/>
        <v>44.458762886597924</v>
      </c>
      <c r="S42" s="42" t="s">
        <v>46</v>
      </c>
    </row>
    <row r="43" spans="2:19" ht="10.199999999999999" customHeight="1" x14ac:dyDescent="0.3">
      <c r="B43" s="37" t="s">
        <v>23</v>
      </c>
      <c r="C43" s="86">
        <f t="shared" si="21"/>
        <v>1267.4649999999999</v>
      </c>
      <c r="D43" s="87">
        <v>562.447</v>
      </c>
      <c r="E43" s="87">
        <v>299.31400000000002</v>
      </c>
      <c r="F43" s="87">
        <v>167.923</v>
      </c>
      <c r="G43" s="87">
        <v>237.78100000000001</v>
      </c>
      <c r="H43" s="102">
        <f t="shared" si="22"/>
        <v>16.195</v>
      </c>
      <c r="I43" s="32">
        <v>11.404</v>
      </c>
      <c r="J43" s="34">
        <v>4.7910000000000004</v>
      </c>
      <c r="K43" s="94">
        <f t="shared" si="14"/>
        <v>1443.8627477252514</v>
      </c>
      <c r="L43" s="91">
        <f t="shared" si="15"/>
        <v>804.00855071764954</v>
      </c>
      <c r="M43" s="91">
        <f t="shared" si="16"/>
        <v>3099.8503314090231</v>
      </c>
      <c r="N43" s="91">
        <f t="shared" si="17"/>
        <v>15999.999999999996</v>
      </c>
      <c r="O43" s="91">
        <f t="shared" si="18"/>
        <v>2407.4449014025095</v>
      </c>
      <c r="P43" s="94">
        <f t="shared" si="19"/>
        <v>100.63181367690785</v>
      </c>
      <c r="Q43" s="91">
        <f t="shared" si="20"/>
        <v>168.0141010575793</v>
      </c>
      <c r="R43" s="98">
        <f t="shared" si="20"/>
        <v>25.517422059208812</v>
      </c>
      <c r="S43" s="42" t="s">
        <v>47</v>
      </c>
    </row>
    <row r="44" spans="2:19" ht="10.199999999999999" customHeight="1" x14ac:dyDescent="0.3">
      <c r="B44" s="37" t="s">
        <v>24</v>
      </c>
      <c r="C44" s="86">
        <f t="shared" si="21"/>
        <v>1992.9849999999999</v>
      </c>
      <c r="D44" s="87">
        <v>857.5</v>
      </c>
      <c r="E44" s="87">
        <v>443.37700000000001</v>
      </c>
      <c r="F44" s="87">
        <v>313.03199999999998</v>
      </c>
      <c r="G44" s="87">
        <v>379.07600000000002</v>
      </c>
      <c r="H44" s="102">
        <f t="shared" si="22"/>
        <v>15.558</v>
      </c>
      <c r="I44" s="32">
        <v>10.811999999999999</v>
      </c>
      <c r="J44" s="34">
        <v>4.7460000000000004</v>
      </c>
      <c r="K44" s="94">
        <f t="shared" si="14"/>
        <v>526.3171457573219</v>
      </c>
      <c r="L44" s="91">
        <f t="shared" si="15"/>
        <v>452.92972150396986</v>
      </c>
      <c r="M44" s="91">
        <f t="shared" si="16"/>
        <v>487.62789588082467</v>
      </c>
      <c r="N44" s="91">
        <f t="shared" si="17"/>
        <v>791.06746370623353</v>
      </c>
      <c r="O44" s="91">
        <f t="shared" si="18"/>
        <v>621.47234593277756</v>
      </c>
      <c r="P44" s="94">
        <f t="shared" si="19"/>
        <v>107.21896643580183</v>
      </c>
      <c r="Q44" s="91">
        <f t="shared" si="20"/>
        <v>176.592478894858</v>
      </c>
      <c r="R44" s="98">
        <f t="shared" si="20"/>
        <v>31.869963878855231</v>
      </c>
      <c r="S44" s="42" t="s">
        <v>48</v>
      </c>
    </row>
    <row r="45" spans="2:19" ht="10.199999999999999" customHeight="1" x14ac:dyDescent="0.3">
      <c r="B45" s="37" t="s">
        <v>25</v>
      </c>
      <c r="C45" s="86">
        <f t="shared" si="21"/>
        <v>2802.32</v>
      </c>
      <c r="D45" s="87">
        <v>1244.2239999999999</v>
      </c>
      <c r="E45" s="87">
        <v>661.28300000000002</v>
      </c>
      <c r="F45" s="87">
        <v>339.44499999999999</v>
      </c>
      <c r="G45" s="87">
        <v>557.36800000000005</v>
      </c>
      <c r="H45" s="102">
        <f t="shared" si="22"/>
        <v>16.504999999999999</v>
      </c>
      <c r="I45" s="32">
        <v>11.571</v>
      </c>
      <c r="J45" s="34">
        <v>4.9340000000000002</v>
      </c>
      <c r="K45" s="94">
        <f t="shared" si="14"/>
        <v>116.0466891272001</v>
      </c>
      <c r="L45" s="91">
        <f t="shared" si="15"/>
        <v>146.46688746969238</v>
      </c>
      <c r="M45" s="91">
        <f t="shared" si="16"/>
        <v>78.157438863728828</v>
      </c>
      <c r="N45" s="91">
        <f t="shared" si="17"/>
        <v>41.540982649559453</v>
      </c>
      <c r="O45" s="91">
        <f t="shared" si="18"/>
        <v>207.48623569781432</v>
      </c>
      <c r="P45" s="94">
        <f t="shared" si="19"/>
        <v>71.980827341877642</v>
      </c>
      <c r="Q45" s="91">
        <f t="shared" si="20"/>
        <v>120.27412906910337</v>
      </c>
      <c r="R45" s="98">
        <f t="shared" si="20"/>
        <v>13.581952117863707</v>
      </c>
      <c r="S45" s="42" t="s">
        <v>49</v>
      </c>
    </row>
    <row r="46" spans="2:19" ht="10.199999999999999" customHeight="1" x14ac:dyDescent="0.3">
      <c r="B46" s="37" t="s">
        <v>26</v>
      </c>
      <c r="C46" s="86">
        <f t="shared" si="21"/>
        <v>3883.9970000000003</v>
      </c>
      <c r="D46" s="87">
        <v>1695.5229999999999</v>
      </c>
      <c r="E46" s="87">
        <v>876.23199999999997</v>
      </c>
      <c r="F46" s="87">
        <v>589.54200000000003</v>
      </c>
      <c r="G46" s="87">
        <v>722.7</v>
      </c>
      <c r="H46" s="102">
        <f t="shared" si="22"/>
        <v>16.067</v>
      </c>
      <c r="I46" s="32">
        <v>11.231</v>
      </c>
      <c r="J46" s="34">
        <v>4.8360000000000003</v>
      </c>
      <c r="K46" s="94">
        <f t="shared" si="14"/>
        <v>76.030189835381748</v>
      </c>
      <c r="L46" s="91">
        <f t="shared" si="15"/>
        <v>93.169381786613087</v>
      </c>
      <c r="M46" s="91">
        <f t="shared" si="16"/>
        <v>50.331121283034889</v>
      </c>
      <c r="N46" s="91">
        <f t="shared" si="17"/>
        <v>43.525035361367628</v>
      </c>
      <c r="O46" s="91">
        <f t="shared" si="18"/>
        <v>115.68498710724859</v>
      </c>
      <c r="P46" s="94">
        <f t="shared" si="19"/>
        <v>55.161757605021734</v>
      </c>
      <c r="Q46" s="91">
        <f t="shared" si="20"/>
        <v>71.152087778116424</v>
      </c>
      <c r="R46" s="98">
        <f t="shared" si="20"/>
        <v>27.498022673345645</v>
      </c>
      <c r="S46" s="42" t="s">
        <v>50</v>
      </c>
    </row>
    <row r="47" spans="2:19" ht="10.199999999999999" customHeight="1" x14ac:dyDescent="0.3">
      <c r="B47" s="37" t="s">
        <v>27</v>
      </c>
      <c r="C47" s="86">
        <f t="shared" si="21"/>
        <v>3624.511</v>
      </c>
      <c r="D47" s="87">
        <v>1631.116</v>
      </c>
      <c r="E47" s="87">
        <v>797.94399999999996</v>
      </c>
      <c r="F47" s="87">
        <v>595.572</v>
      </c>
      <c r="G47" s="87">
        <v>599.87900000000002</v>
      </c>
      <c r="H47" s="102">
        <f t="shared" si="22"/>
        <v>16.757999999999999</v>
      </c>
      <c r="I47" s="32">
        <v>12.071</v>
      </c>
      <c r="J47" s="34">
        <v>4.6870000000000003</v>
      </c>
      <c r="K47" s="94">
        <f t="shared" si="14"/>
        <v>95.684057992923158</v>
      </c>
      <c r="L47" s="91">
        <f t="shared" si="15"/>
        <v>119.22600311276099</v>
      </c>
      <c r="M47" s="91">
        <f t="shared" si="16"/>
        <v>79.866195405200699</v>
      </c>
      <c r="N47" s="91">
        <f t="shared" si="17"/>
        <v>55.179718339217686</v>
      </c>
      <c r="O47" s="91">
        <f t="shared" si="18"/>
        <v>113.65875376204301</v>
      </c>
      <c r="P47" s="94">
        <f t="shared" si="19"/>
        <v>34.938400837426514</v>
      </c>
      <c r="Q47" s="91">
        <f t="shared" si="20"/>
        <v>50.492457299588551</v>
      </c>
      <c r="R47" s="98">
        <f t="shared" si="20"/>
        <v>6.5711687130514065</v>
      </c>
      <c r="S47" s="42" t="s">
        <v>51</v>
      </c>
    </row>
    <row r="48" spans="2:19" ht="10.199999999999999" customHeight="1" x14ac:dyDescent="0.3">
      <c r="B48" s="37" t="s">
        <v>30</v>
      </c>
      <c r="C48" s="86">
        <f t="shared" si="21"/>
        <v>3988.7139999999999</v>
      </c>
      <c r="D48" s="87">
        <v>1849.296</v>
      </c>
      <c r="E48" s="87">
        <v>868.38400000000001</v>
      </c>
      <c r="F48" s="87">
        <v>715.16700000000003</v>
      </c>
      <c r="G48" s="87">
        <v>555.86699999999996</v>
      </c>
      <c r="H48" s="102">
        <f t="shared" si="22"/>
        <v>18.167000000000002</v>
      </c>
      <c r="I48" s="32">
        <v>12.965</v>
      </c>
      <c r="J48" s="34">
        <v>5.202</v>
      </c>
      <c r="K48" s="94">
        <f t="shared" si="14"/>
        <v>181.13966644252821</v>
      </c>
      <c r="L48" s="91">
        <f t="shared" si="15"/>
        <v>207.90347796986055</v>
      </c>
      <c r="M48" s="91">
        <f t="shared" si="16"/>
        <v>165.77705411741653</v>
      </c>
      <c r="N48" s="91">
        <f t="shared" si="17"/>
        <v>192.40975234793132</v>
      </c>
      <c r="O48" s="91">
        <f t="shared" si="18"/>
        <v>125.18776889234582</v>
      </c>
      <c r="P48" s="94">
        <f t="shared" si="19"/>
        <v>27.828595553053773</v>
      </c>
      <c r="Q48" s="91">
        <f t="shared" si="20"/>
        <v>38.072417465388696</v>
      </c>
      <c r="R48" s="98">
        <f t="shared" si="20"/>
        <v>7.8805474906677802</v>
      </c>
      <c r="S48" s="42" t="s">
        <v>52</v>
      </c>
    </row>
    <row r="49" spans="2:19" ht="10.199999999999999" customHeight="1" x14ac:dyDescent="0.3">
      <c r="B49" s="37" t="s">
        <v>33</v>
      </c>
      <c r="C49" s="86">
        <f t="shared" si="21"/>
        <v>3137.7139999999999</v>
      </c>
      <c r="D49" s="87">
        <v>1719.645</v>
      </c>
      <c r="E49" s="87">
        <v>720.18499999999995</v>
      </c>
      <c r="F49" s="87">
        <v>278.87700000000001</v>
      </c>
      <c r="G49" s="87">
        <v>419.00700000000001</v>
      </c>
      <c r="H49" s="102">
        <f t="shared" si="22"/>
        <v>19.228999999999999</v>
      </c>
      <c r="I49" s="32">
        <v>14.106999999999999</v>
      </c>
      <c r="J49" s="34">
        <v>5.1219999999999999</v>
      </c>
      <c r="K49" s="94">
        <f t="shared" si="14"/>
        <v>338.74968712813677</v>
      </c>
      <c r="L49" s="91">
        <f t="shared" si="15"/>
        <v>378.06427399849883</v>
      </c>
      <c r="M49" s="91">
        <f t="shared" si="16"/>
        <v>342.04281803562395</v>
      </c>
      <c r="N49" s="91">
        <f t="shared" si="17"/>
        <v>333.54372328021765</v>
      </c>
      <c r="O49" s="91">
        <f t="shared" si="18"/>
        <v>226.85893035446827</v>
      </c>
      <c r="P49" s="94">
        <f t="shared" si="19"/>
        <v>35.035112359550538</v>
      </c>
      <c r="Q49" s="91">
        <f t="shared" si="20"/>
        <v>48.71389415981443</v>
      </c>
      <c r="R49" s="98">
        <f t="shared" si="20"/>
        <v>7.7408498106857451</v>
      </c>
      <c r="S49" s="42" t="s">
        <v>53</v>
      </c>
    </row>
    <row r="50" spans="2:19" ht="10.199999999999999" customHeight="1" x14ac:dyDescent="0.3">
      <c r="B50" s="37" t="s">
        <v>34</v>
      </c>
      <c r="C50" s="86">
        <f t="shared" si="21"/>
        <v>2693.114</v>
      </c>
      <c r="D50" s="87">
        <v>1491.5419999999999</v>
      </c>
      <c r="E50" s="87">
        <v>650.41700000000003</v>
      </c>
      <c r="F50" s="87">
        <v>173.202</v>
      </c>
      <c r="G50" s="87">
        <v>377.95299999999997</v>
      </c>
      <c r="H50" s="102">
        <f t="shared" si="22"/>
        <v>19.75</v>
      </c>
      <c r="I50" s="32">
        <v>14.462</v>
      </c>
      <c r="J50" s="34">
        <v>5.2880000000000003</v>
      </c>
      <c r="K50" s="94">
        <f t="shared" si="14"/>
        <v>168.52489059544598</v>
      </c>
      <c r="L50" s="91">
        <f t="shared" si="15"/>
        <v>182.90748246933447</v>
      </c>
      <c r="M50" s="91">
        <f t="shared" si="16"/>
        <v>147.93091355426995</v>
      </c>
      <c r="N50" s="91">
        <f t="shared" si="17"/>
        <v>162.06593938660336</v>
      </c>
      <c r="O50" s="91">
        <f t="shared" si="18"/>
        <v>156.62033799335921</v>
      </c>
      <c r="P50" s="94">
        <f t="shared" si="19"/>
        <v>31.500099873493582</v>
      </c>
      <c r="Q50" s="91">
        <f t="shared" si="20"/>
        <v>46.837242359630409</v>
      </c>
      <c r="R50" s="98">
        <f t="shared" si="20"/>
        <v>2.2823984526112184</v>
      </c>
      <c r="S50" s="42" t="s">
        <v>54</v>
      </c>
    </row>
    <row r="51" spans="2:19" ht="4.95" customHeight="1" x14ac:dyDescent="0.3">
      <c r="B51" s="13"/>
      <c r="C51" s="88"/>
      <c r="D51" s="87"/>
      <c r="E51" s="87"/>
      <c r="F51" s="87"/>
      <c r="G51" s="87"/>
      <c r="H51" s="33"/>
      <c r="I51" s="32"/>
      <c r="J51" s="34"/>
      <c r="K51" s="96"/>
      <c r="L51" s="93"/>
      <c r="M51" s="93"/>
      <c r="N51" s="93"/>
      <c r="O51" s="93"/>
      <c r="P51" s="96"/>
      <c r="Q51" s="93"/>
      <c r="R51" s="99"/>
      <c r="S51" s="43"/>
    </row>
    <row r="52" spans="2:19" ht="13.05" customHeight="1" x14ac:dyDescent="0.3">
      <c r="B52" s="28">
        <v>2022</v>
      </c>
      <c r="C52" s="86"/>
      <c r="D52" s="89"/>
      <c r="E52" s="89"/>
      <c r="F52" s="89"/>
      <c r="G52" s="89"/>
      <c r="H52" s="29"/>
      <c r="I52" s="31"/>
      <c r="J52" s="32"/>
      <c r="K52" s="100"/>
      <c r="L52" s="101"/>
      <c r="M52" s="101"/>
      <c r="N52" s="101"/>
      <c r="O52" s="101"/>
      <c r="P52" s="100"/>
      <c r="Q52" s="101"/>
      <c r="R52" s="99"/>
      <c r="S52" s="41">
        <v>2022</v>
      </c>
    </row>
    <row r="53" spans="2:19" ht="10.199999999999999" customHeight="1" x14ac:dyDescent="0.3">
      <c r="B53" s="37" t="s">
        <v>8</v>
      </c>
      <c r="C53" s="86">
        <f t="shared" ref="C53:C64" si="23">SUM(D53:G53)</f>
        <v>2142.9259999999999</v>
      </c>
      <c r="D53" s="87">
        <v>1213.6310000000001</v>
      </c>
      <c r="E53" s="87">
        <v>476.11900000000003</v>
      </c>
      <c r="F53" s="87">
        <v>141.12</v>
      </c>
      <c r="G53" s="87">
        <v>312.05599999999998</v>
      </c>
      <c r="H53" s="102">
        <f t="shared" ref="H53:H64" si="24">SUM(I53:J53)</f>
        <v>16.766999999999999</v>
      </c>
      <c r="I53" s="32">
        <v>12.23</v>
      </c>
      <c r="J53" s="34">
        <v>4.5369999999999999</v>
      </c>
      <c r="K53" s="94">
        <f t="shared" ref="K53:P57" si="25">C53/C39*100-100</f>
        <v>178.0648200172061</v>
      </c>
      <c r="L53" s="91">
        <f t="shared" si="25"/>
        <v>189.70195071182366</v>
      </c>
      <c r="M53" s="91">
        <f t="shared" si="25"/>
        <v>138.70400080216587</v>
      </c>
      <c r="N53" s="91">
        <f t="shared" si="25"/>
        <v>317.18154137227657</v>
      </c>
      <c r="O53" s="91">
        <f t="shared" si="25"/>
        <v>163.45845364132174</v>
      </c>
      <c r="P53" s="94">
        <f t="shared" si="25"/>
        <v>39.295505524632404</v>
      </c>
      <c r="Q53" s="91">
        <f t="shared" ref="Q53" si="26">I53/I39*100-100</f>
        <v>56.85520071822495</v>
      </c>
      <c r="R53" s="98">
        <f t="shared" ref="R53" si="27">J53/J39*100-100</f>
        <v>7.0047169811320771</v>
      </c>
      <c r="S53" s="42" t="s">
        <v>43</v>
      </c>
    </row>
    <row r="54" spans="2:19" ht="10.199999999999999" customHeight="1" x14ac:dyDescent="0.3">
      <c r="B54" s="37" t="s">
        <v>20</v>
      </c>
      <c r="C54" s="86">
        <f t="shared" si="23"/>
        <v>2598.4129999999996</v>
      </c>
      <c r="D54" s="87">
        <v>1412.0119999999999</v>
      </c>
      <c r="E54" s="87">
        <v>619.74400000000003</v>
      </c>
      <c r="F54" s="87">
        <v>235.113</v>
      </c>
      <c r="G54" s="87">
        <v>331.54399999999998</v>
      </c>
      <c r="H54" s="102">
        <f t="shared" si="24"/>
        <v>17.227</v>
      </c>
      <c r="I54" s="32">
        <v>12.488</v>
      </c>
      <c r="J54" s="34">
        <v>4.7389999999999999</v>
      </c>
      <c r="K54" s="94">
        <f t="shared" si="25"/>
        <v>881.9969388333551</v>
      </c>
      <c r="L54" s="91">
        <f t="shared" si="25"/>
        <v>1046.7093295218294</v>
      </c>
      <c r="M54" s="91">
        <f t="shared" si="25"/>
        <v>930.34796920979579</v>
      </c>
      <c r="N54" s="91">
        <f t="shared" si="25"/>
        <v>2630.0627032048305</v>
      </c>
      <c r="O54" s="91">
        <f t="shared" si="25"/>
        <v>355.99383836716731</v>
      </c>
      <c r="P54" s="94">
        <f t="shared" si="25"/>
        <v>48.265771581031061</v>
      </c>
      <c r="Q54" s="91">
        <f t="shared" ref="Q54" si="28">I54/I40*100-100</f>
        <v>66.974194411017493</v>
      </c>
      <c r="R54" s="98">
        <f t="shared" ref="R54" si="29">J54/J40*100-100</f>
        <v>14.468599033816432</v>
      </c>
      <c r="S54" s="42" t="s">
        <v>44</v>
      </c>
    </row>
    <row r="55" spans="2:19" ht="10.199999999999999" customHeight="1" x14ac:dyDescent="0.3">
      <c r="B55" s="37" t="s">
        <v>21</v>
      </c>
      <c r="C55" s="86">
        <f t="shared" si="23"/>
        <v>3599.99</v>
      </c>
      <c r="D55" s="87">
        <v>1892.498</v>
      </c>
      <c r="E55" s="87">
        <v>854.63599999999997</v>
      </c>
      <c r="F55" s="87">
        <v>385.673</v>
      </c>
      <c r="G55" s="87">
        <v>467.18299999999999</v>
      </c>
      <c r="H55" s="102">
        <f t="shared" si="24"/>
        <v>18.843</v>
      </c>
      <c r="I55" s="32">
        <v>13.760999999999999</v>
      </c>
      <c r="J55" s="34">
        <v>5.0819999999999999</v>
      </c>
      <c r="K55" s="94">
        <f t="shared" si="25"/>
        <v>727.50781537329897</v>
      </c>
      <c r="L55" s="91">
        <f t="shared" si="25"/>
        <v>853.07300269932716</v>
      </c>
      <c r="M55" s="91">
        <f t="shared" si="25"/>
        <v>785.41295429116076</v>
      </c>
      <c r="N55" s="91">
        <f t="shared" si="25"/>
        <v>2998.0239376656764</v>
      </c>
      <c r="O55" s="91">
        <f t="shared" si="25"/>
        <v>266.42091310520084</v>
      </c>
      <c r="P55" s="94">
        <f t="shared" si="25"/>
        <v>27.111440906637881</v>
      </c>
      <c r="Q55" s="91">
        <f t="shared" ref="Q55" si="30">I55/I41*100-100</f>
        <v>38.859737638748726</v>
      </c>
      <c r="R55" s="98">
        <f t="shared" ref="R55" si="31">J55/J41*100-100</f>
        <v>3.4188034188034351</v>
      </c>
      <c r="S55" s="42" t="s">
        <v>45</v>
      </c>
    </row>
    <row r="56" spans="2:19" ht="10.199999999999999" customHeight="1" x14ac:dyDescent="0.3">
      <c r="B56" s="37" t="s">
        <v>22</v>
      </c>
      <c r="C56" s="86">
        <f t="shared" si="23"/>
        <v>4946.7719999999999</v>
      </c>
      <c r="D56" s="87">
        <v>2367.4920000000002</v>
      </c>
      <c r="E56" s="87">
        <v>1137.2449999999999</v>
      </c>
      <c r="F56" s="87">
        <v>787.04</v>
      </c>
      <c r="G56" s="87">
        <v>654.995</v>
      </c>
      <c r="H56" s="102">
        <f t="shared" si="24"/>
        <v>18.265000000000001</v>
      </c>
      <c r="I56" s="32">
        <v>13.715</v>
      </c>
      <c r="J56" s="34">
        <v>4.55</v>
      </c>
      <c r="K56" s="94">
        <f t="shared" si="25"/>
        <v>570.5468997806762</v>
      </c>
      <c r="L56" s="91">
        <f t="shared" si="25"/>
        <v>563.06830116706021</v>
      </c>
      <c r="M56" s="91">
        <f t="shared" si="25"/>
        <v>574.72263423316519</v>
      </c>
      <c r="N56" s="91">
        <f t="shared" si="25"/>
        <v>1996.8721692332283</v>
      </c>
      <c r="O56" s="91">
        <f t="shared" si="25"/>
        <v>275.16825422282307</v>
      </c>
      <c r="P56" s="94">
        <f t="shared" si="25"/>
        <v>30.800630191922096</v>
      </c>
      <c r="Q56" s="91">
        <f t="shared" ref="Q56" si="32">I56/I42*100-100</f>
        <v>44.672995780590725</v>
      </c>
      <c r="R56" s="98">
        <f t="shared" ref="R56" si="33">J56/J42*100-100</f>
        <v>1.4719000892060592</v>
      </c>
      <c r="S56" s="42" t="s">
        <v>46</v>
      </c>
    </row>
    <row r="57" spans="2:19" ht="10.199999999999999" customHeight="1" x14ac:dyDescent="0.3">
      <c r="B57" s="37" t="s">
        <v>23</v>
      </c>
      <c r="C57" s="86">
        <f t="shared" si="23"/>
        <v>5340.7729999999992</v>
      </c>
      <c r="D57" s="87">
        <v>2529.4929999999999</v>
      </c>
      <c r="E57" s="87">
        <v>1202.367</v>
      </c>
      <c r="F57" s="87">
        <v>927.47699999999998</v>
      </c>
      <c r="G57" s="87">
        <v>681.43600000000004</v>
      </c>
      <c r="H57" s="102">
        <f t="shared" si="24"/>
        <v>19.640999999999998</v>
      </c>
      <c r="I57" s="32">
        <v>14.478999999999999</v>
      </c>
      <c r="J57" s="34">
        <v>5.1619999999999999</v>
      </c>
      <c r="K57" s="94">
        <f t="shared" si="25"/>
        <v>321.37439692614782</v>
      </c>
      <c r="L57" s="91">
        <f t="shared" si="25"/>
        <v>349.73001900623524</v>
      </c>
      <c r="M57" s="91">
        <f t="shared" si="25"/>
        <v>301.70757131306914</v>
      </c>
      <c r="N57" s="91">
        <f t="shared" si="25"/>
        <v>452.32279080292756</v>
      </c>
      <c r="O57" s="91">
        <f t="shared" si="25"/>
        <v>186.58135006581688</v>
      </c>
      <c r="P57" s="94">
        <f t="shared" si="25"/>
        <v>21.278172275393644</v>
      </c>
      <c r="Q57" s="91">
        <f t="shared" ref="Q57" si="34">I57/I43*100-100</f>
        <v>26.964223079621192</v>
      </c>
      <c r="R57" s="98">
        <f t="shared" ref="R57" si="35">J57/J43*100-100</f>
        <v>7.7436860780630212</v>
      </c>
      <c r="S57" s="42" t="s">
        <v>47</v>
      </c>
    </row>
    <row r="58" spans="2:19" ht="10.199999999999999" customHeight="1" x14ac:dyDescent="0.3">
      <c r="B58" s="37" t="s">
        <v>24</v>
      </c>
      <c r="C58" s="86">
        <f t="shared" si="23"/>
        <v>5710.6849999999995</v>
      </c>
      <c r="D58" s="87">
        <v>2717.7249999999999</v>
      </c>
      <c r="E58" s="87">
        <v>1231.9739999999999</v>
      </c>
      <c r="F58" s="87">
        <v>989.10699999999997</v>
      </c>
      <c r="G58" s="87">
        <v>771.87900000000002</v>
      </c>
      <c r="H58" s="102">
        <f t="shared" si="24"/>
        <v>18.21</v>
      </c>
      <c r="I58" s="32">
        <v>13.477</v>
      </c>
      <c r="J58" s="34">
        <v>4.7329999999999997</v>
      </c>
      <c r="K58" s="94">
        <f t="shared" ref="K58" si="36">C58/C44*100-100</f>
        <v>186.53928654756561</v>
      </c>
      <c r="L58" s="91">
        <f t="shared" ref="L58" si="37">D58/D44*100-100</f>
        <v>216.935860058309</v>
      </c>
      <c r="M58" s="91">
        <f t="shared" ref="M58" si="38">E58/E44*100-100</f>
        <v>177.86150386691236</v>
      </c>
      <c r="N58" s="91">
        <f t="shared" ref="N58" si="39">F58/F44*100-100</f>
        <v>215.97632190958115</v>
      </c>
      <c r="O58" s="91">
        <f t="shared" ref="O58" si="40">G58/G44*100-100</f>
        <v>103.6211735905201</v>
      </c>
      <c r="P58" s="94">
        <f t="shared" ref="P58" si="41">H58/H44*100-100</f>
        <v>17.045892788276134</v>
      </c>
      <c r="Q58" s="91">
        <f t="shared" ref="Q58" si="42">I58/I44*100-100</f>
        <v>24.64853866074732</v>
      </c>
      <c r="R58" s="98">
        <f t="shared" ref="R58" si="43">J58/J44*100-100</f>
        <v>-0.27391487568479533</v>
      </c>
      <c r="S58" s="42" t="s">
        <v>48</v>
      </c>
    </row>
    <row r="59" spans="2:19" ht="10.199999999999999" customHeight="1" x14ac:dyDescent="0.3">
      <c r="B59" s="37" t="s">
        <v>25</v>
      </c>
      <c r="C59" s="86">
        <f t="shared" si="23"/>
        <v>6237.9050000000007</v>
      </c>
      <c r="D59" s="87">
        <v>2934.973</v>
      </c>
      <c r="E59" s="87">
        <v>1312.14</v>
      </c>
      <c r="F59" s="87">
        <v>1084.2470000000001</v>
      </c>
      <c r="G59" s="87">
        <v>906.54499999999996</v>
      </c>
      <c r="H59" s="102">
        <f t="shared" si="24"/>
        <v>19.803000000000001</v>
      </c>
      <c r="I59" s="32">
        <v>14.601000000000001</v>
      </c>
      <c r="J59" s="34">
        <v>5.202</v>
      </c>
      <c r="K59" s="94">
        <f t="shared" ref="K59" si="44">C59/C45*100-100</f>
        <v>122.59788318250594</v>
      </c>
      <c r="L59" s="91">
        <f t="shared" ref="L59" si="45">D59/D45*100-100</f>
        <v>135.88783048711485</v>
      </c>
      <c r="M59" s="91">
        <f t="shared" ref="M59" si="46">E59/E45*100-100</f>
        <v>98.423367907537312</v>
      </c>
      <c r="N59" s="91">
        <f t="shared" ref="N59" si="47">F59/F45*100-100</f>
        <v>219.4175786946339</v>
      </c>
      <c r="O59" s="91">
        <f t="shared" ref="O59" si="48">G59/G45*100-100</f>
        <v>62.647478864950955</v>
      </c>
      <c r="P59" s="94">
        <f t="shared" ref="P59" si="49">H59/H45*100-100</f>
        <v>19.981823689790986</v>
      </c>
      <c r="Q59" s="91">
        <f t="shared" ref="Q59" si="50">I59/I45*100-100</f>
        <v>26.186155042779376</v>
      </c>
      <c r="R59" s="98">
        <f t="shared" ref="R59" si="51">J59/J45*100-100</f>
        <v>5.4316984191325304</v>
      </c>
      <c r="S59" s="42" t="s">
        <v>49</v>
      </c>
    </row>
    <row r="60" spans="2:19" ht="10.199999999999999" customHeight="1" x14ac:dyDescent="0.3">
      <c r="B60" s="37" t="s">
        <v>26</v>
      </c>
      <c r="C60" s="86">
        <f t="shared" si="23"/>
        <v>6345.482</v>
      </c>
      <c r="D60" s="87">
        <v>2949.6210000000001</v>
      </c>
      <c r="E60" s="87">
        <v>1367.192</v>
      </c>
      <c r="F60" s="87">
        <v>1058.3109999999999</v>
      </c>
      <c r="G60" s="87">
        <v>970.35799999999995</v>
      </c>
      <c r="H60" s="102">
        <f t="shared" si="24"/>
        <v>19.079999999999998</v>
      </c>
      <c r="I60" s="32">
        <v>14.43</v>
      </c>
      <c r="J60" s="34">
        <v>4.6500000000000004</v>
      </c>
      <c r="K60" s="94">
        <f t="shared" ref="K60" si="52">C60/C46*100-100</f>
        <v>63.375048950861668</v>
      </c>
      <c r="L60" s="91">
        <f t="shared" ref="L60" si="53">D60/D46*100-100</f>
        <v>73.965260276622615</v>
      </c>
      <c r="M60" s="91">
        <f t="shared" ref="M60" si="54">E60/E46*100-100</f>
        <v>56.030822887089272</v>
      </c>
      <c r="N60" s="91">
        <f t="shared" ref="N60" si="55">F60/F46*100-100</f>
        <v>79.514097384070993</v>
      </c>
      <c r="O60" s="91">
        <f t="shared" ref="O60" si="56">G60/G46*100-100</f>
        <v>34.26843780268436</v>
      </c>
      <c r="P60" s="94">
        <f t="shared" ref="P60" si="57">H60/H46*100-100</f>
        <v>18.752722972552419</v>
      </c>
      <c r="Q60" s="91">
        <f t="shared" ref="Q60" si="58">I60/I46*100-100</f>
        <v>28.483661294630934</v>
      </c>
      <c r="R60" s="98">
        <f t="shared" ref="R60" si="59">J60/J46*100-100</f>
        <v>-3.8461538461538396</v>
      </c>
      <c r="S60" s="42" t="s">
        <v>50</v>
      </c>
    </row>
    <row r="61" spans="2:19" ht="10.199999999999999" customHeight="1" x14ac:dyDescent="0.3">
      <c r="B61" s="37" t="s">
        <v>27</v>
      </c>
      <c r="C61" s="86">
        <f t="shared" si="23"/>
        <v>5908.893</v>
      </c>
      <c r="D61" s="87">
        <v>2825.221</v>
      </c>
      <c r="E61" s="87">
        <v>1300.471</v>
      </c>
      <c r="F61" s="87">
        <v>981.17899999999997</v>
      </c>
      <c r="G61" s="87">
        <v>802.02200000000005</v>
      </c>
      <c r="H61" s="102">
        <f t="shared" si="24"/>
        <v>18.411000000000001</v>
      </c>
      <c r="I61" s="32">
        <v>13.657</v>
      </c>
      <c r="J61" s="34">
        <v>4.7539999999999996</v>
      </c>
      <c r="K61" s="94">
        <f t="shared" ref="K61" si="60">C61/C47*100-100</f>
        <v>63.02593646425683</v>
      </c>
      <c r="L61" s="91">
        <f t="shared" ref="L61" si="61">D61/D47*100-100</f>
        <v>73.207852783002579</v>
      </c>
      <c r="M61" s="91">
        <f t="shared" ref="M61" si="62">E61/E47*100-100</f>
        <v>62.977727760344095</v>
      </c>
      <c r="N61" s="91">
        <f t="shared" ref="N61" si="63">F61/F47*100-100</f>
        <v>64.745656276655041</v>
      </c>
      <c r="O61" s="91">
        <f t="shared" ref="O61" si="64">G61/G47*100-100</f>
        <v>33.697295621283615</v>
      </c>
      <c r="P61" s="94">
        <f t="shared" ref="P61" si="65">H61/H47*100-100</f>
        <v>9.8639455782313092</v>
      </c>
      <c r="Q61" s="91">
        <f t="shared" ref="Q61" si="66">I61/I47*100-100</f>
        <v>13.13892800927843</v>
      </c>
      <c r="R61" s="98">
        <f t="shared" ref="R61" si="67">J61/J47*100-100</f>
        <v>1.4294858118199159</v>
      </c>
      <c r="S61" s="42" t="s">
        <v>51</v>
      </c>
    </row>
    <row r="62" spans="2:19" ht="10.199999999999999" customHeight="1" x14ac:dyDescent="0.3">
      <c r="B62" s="37" t="s">
        <v>30</v>
      </c>
      <c r="C62" s="86">
        <f t="shared" si="23"/>
        <v>5687.5570000000007</v>
      </c>
      <c r="D62" s="87">
        <v>2774.7939999999999</v>
      </c>
      <c r="E62" s="87">
        <v>1262.8489999999999</v>
      </c>
      <c r="F62" s="87">
        <v>937.03300000000002</v>
      </c>
      <c r="G62" s="87">
        <v>712.88099999999997</v>
      </c>
      <c r="H62" s="102">
        <f t="shared" si="24"/>
        <v>19.091999999999999</v>
      </c>
      <c r="I62" s="32">
        <v>14.347</v>
      </c>
      <c r="J62" s="34">
        <v>4.7450000000000001</v>
      </c>
      <c r="K62" s="94">
        <f t="shared" ref="K62" si="68">C62/C48*100-100</f>
        <v>42.591246201156565</v>
      </c>
      <c r="L62" s="91">
        <f t="shared" ref="L62" si="69">D62/D48*100-100</f>
        <v>50.045963436897068</v>
      </c>
      <c r="M62" s="91">
        <f t="shared" ref="M62" si="70">E62/E48*100-100</f>
        <v>45.425180565279874</v>
      </c>
      <c r="N62" s="91">
        <f t="shared" ref="N62" si="71">F62/F48*100-100</f>
        <v>31.022963867180664</v>
      </c>
      <c r="O62" s="91">
        <f t="shared" ref="O62" si="72">G62/G48*100-100</f>
        <v>28.246684908440329</v>
      </c>
      <c r="P62" s="94">
        <f t="shared" ref="P62" si="73">H62/H48*100-100</f>
        <v>5.091649694501001</v>
      </c>
      <c r="Q62" s="91">
        <f t="shared" ref="Q62" si="74">I62/I48*100-100</f>
        <v>10.659467797917472</v>
      </c>
      <c r="R62" s="98">
        <f t="shared" ref="R62" si="75">J62/J48*100-100</f>
        <v>-8.7850826605151866</v>
      </c>
      <c r="S62" s="42" t="s">
        <v>52</v>
      </c>
    </row>
    <row r="63" spans="2:19" ht="10.199999999999999" customHeight="1" x14ac:dyDescent="0.3">
      <c r="B63" s="37" t="s">
        <v>33</v>
      </c>
      <c r="C63" s="86">
        <f t="shared" si="23"/>
        <v>4121.1900000000005</v>
      </c>
      <c r="D63" s="87">
        <v>2347.4650000000001</v>
      </c>
      <c r="E63" s="87">
        <v>894.40700000000004</v>
      </c>
      <c r="F63" s="87">
        <v>345.86399999999998</v>
      </c>
      <c r="G63" s="87">
        <v>533.45399999999995</v>
      </c>
      <c r="H63" s="102">
        <f t="shared" si="24"/>
        <v>19.263999999999999</v>
      </c>
      <c r="I63" s="32">
        <v>13.65</v>
      </c>
      <c r="J63" s="34">
        <v>5.6139999999999999</v>
      </c>
      <c r="K63" s="94">
        <f t="shared" ref="K63" si="76">C63/C49*100-100</f>
        <v>31.34371073972963</v>
      </c>
      <c r="L63" s="91">
        <f t="shared" ref="L63" si="77">D63/D49*100-100</f>
        <v>36.508698016160338</v>
      </c>
      <c r="M63" s="91">
        <f t="shared" ref="M63" si="78">E63/E49*100-100</f>
        <v>24.191284183924978</v>
      </c>
      <c r="N63" s="91">
        <f t="shared" ref="N63" si="79">F63/F49*100-100</f>
        <v>24.02026699942985</v>
      </c>
      <c r="O63" s="91">
        <f t="shared" ref="O63" si="80">G63/G49*100-100</f>
        <v>27.313863491540701</v>
      </c>
      <c r="P63" s="94">
        <f t="shared" ref="P63" si="81">H63/H49*100-100</f>
        <v>0.18201674554059366</v>
      </c>
      <c r="Q63" s="91">
        <f t="shared" ref="Q63" si="82">I63/I49*100-100</f>
        <v>-3.2395264762174634</v>
      </c>
      <c r="R63" s="98">
        <f t="shared" ref="R63" si="83">J63/J49*100-100</f>
        <v>9.6056228035923397</v>
      </c>
      <c r="S63" s="42" t="s">
        <v>53</v>
      </c>
    </row>
    <row r="64" spans="2:19" ht="10.199999999999999" customHeight="1" x14ac:dyDescent="0.3">
      <c r="B64" s="37" t="s">
        <v>34</v>
      </c>
      <c r="C64" s="86">
        <f t="shared" si="23"/>
        <v>4121.6869999999999</v>
      </c>
      <c r="D64" s="87">
        <v>2296.9580000000001</v>
      </c>
      <c r="E64" s="87">
        <v>978.50099999999998</v>
      </c>
      <c r="F64" s="87">
        <v>298.55099999999999</v>
      </c>
      <c r="G64" s="87">
        <v>547.67700000000002</v>
      </c>
      <c r="H64" s="102">
        <f t="shared" si="24"/>
        <v>18.288</v>
      </c>
      <c r="I64" s="32">
        <v>13.382</v>
      </c>
      <c r="J64" s="34">
        <v>4.9059999999999997</v>
      </c>
      <c r="K64" s="94">
        <f t="shared" ref="K64" si="84">C64/C50*100-100</f>
        <v>53.045396518676881</v>
      </c>
      <c r="L64" s="91">
        <f t="shared" ref="L64" si="85">D64/D50*100-100</f>
        <v>53.998881694246649</v>
      </c>
      <c r="M64" s="91">
        <f t="shared" ref="M64" si="86">E64/E50*100-100</f>
        <v>50.442100990595264</v>
      </c>
      <c r="N64" s="91">
        <f t="shared" ref="N64" si="87">F64/F50*100-100</f>
        <v>72.371566148196905</v>
      </c>
      <c r="O64" s="91">
        <f t="shared" ref="O64" si="88">G64/G50*100-100</f>
        <v>44.906112664802237</v>
      </c>
      <c r="P64" s="94">
        <f t="shared" ref="P64" si="89">H64/H50*100-100</f>
        <v>-7.4025316455696242</v>
      </c>
      <c r="Q64" s="91">
        <f t="shared" ref="Q64" si="90">I64/I50*100-100</f>
        <v>-7.4678467708477427</v>
      </c>
      <c r="R64" s="98">
        <f t="shared" ref="R64" si="91">J64/J50*100-100</f>
        <v>-7.2239031770045585</v>
      </c>
      <c r="S64" s="42" t="s">
        <v>54</v>
      </c>
    </row>
    <row r="65" spans="2:19" ht="4.95" customHeight="1" x14ac:dyDescent="0.3">
      <c r="B65" s="13"/>
      <c r="C65" s="88"/>
      <c r="D65" s="87"/>
      <c r="E65" s="87"/>
      <c r="F65" s="87"/>
      <c r="G65" s="87"/>
      <c r="H65" s="33"/>
      <c r="I65" s="32"/>
      <c r="J65" s="34"/>
      <c r="K65" s="96"/>
      <c r="L65" s="93"/>
      <c r="M65" s="93"/>
      <c r="N65" s="93"/>
      <c r="O65" s="93"/>
      <c r="P65" s="96"/>
      <c r="Q65" s="93"/>
      <c r="R65" s="99"/>
      <c r="S65" s="43"/>
    </row>
    <row r="66" spans="2:19" ht="13.05" customHeight="1" x14ac:dyDescent="0.3">
      <c r="B66" s="28">
        <v>2023</v>
      </c>
      <c r="C66" s="86"/>
      <c r="D66" s="89"/>
      <c r="E66" s="89"/>
      <c r="F66" s="89"/>
      <c r="G66" s="89"/>
      <c r="H66" s="29"/>
      <c r="I66" s="31"/>
      <c r="J66" s="32"/>
      <c r="K66" s="100"/>
      <c r="L66" s="101"/>
      <c r="M66" s="101"/>
      <c r="N66" s="101"/>
      <c r="O66" s="101"/>
      <c r="P66" s="100"/>
      <c r="Q66" s="101"/>
      <c r="R66" s="99"/>
      <c r="S66" s="41">
        <v>2023</v>
      </c>
    </row>
    <row r="67" spans="2:19" ht="10.199999999999999" customHeight="1" x14ac:dyDescent="0.3">
      <c r="B67" s="37" t="s">
        <v>8</v>
      </c>
      <c r="C67" s="86">
        <f t="shared" ref="C67:C78" si="92">SUM(D67:G67)</f>
        <v>3943.9950000000003</v>
      </c>
      <c r="D67" s="87">
        <v>2242.7910000000002</v>
      </c>
      <c r="E67" s="87">
        <v>895.64700000000005</v>
      </c>
      <c r="F67" s="87">
        <v>269.17899999999997</v>
      </c>
      <c r="G67" s="87">
        <v>536.37800000000004</v>
      </c>
      <c r="H67" s="102">
        <f t="shared" ref="H67:H78" si="93">SUM(I67:J67)</f>
        <v>16.701000000000001</v>
      </c>
      <c r="I67" s="32">
        <v>12.231999999999999</v>
      </c>
      <c r="J67" s="34">
        <v>4.4690000000000003</v>
      </c>
      <c r="K67" s="94">
        <f t="shared" ref="K67" si="94">C67/C53*100-100</f>
        <v>84.047185950424819</v>
      </c>
      <c r="L67" s="91">
        <f t="shared" ref="L67" si="95">D67/D53*100-100</f>
        <v>84.800075146399536</v>
      </c>
      <c r="M67" s="91">
        <f t="shared" ref="M67" si="96">E67/E53*100-100</f>
        <v>88.114105927299704</v>
      </c>
      <c r="N67" s="91">
        <f t="shared" ref="N67" si="97">F67/F53*100-100</f>
        <v>90.744756235827651</v>
      </c>
      <c r="O67" s="91">
        <f t="shared" ref="O67" si="98">G67/G53*100-100</f>
        <v>71.885174455866917</v>
      </c>
      <c r="P67" s="94">
        <f t="shared" ref="P67" si="99">H67/H53*100-100</f>
        <v>-0.39363034532115648</v>
      </c>
      <c r="Q67" s="91">
        <f t="shared" ref="Q67" si="100">I67/I53*100-100</f>
        <v>1.6353229762870569E-2</v>
      </c>
      <c r="R67" s="98">
        <f t="shared" ref="R67" si="101">J67/J53*100-100</f>
        <v>-1.4987877452060729</v>
      </c>
      <c r="S67" s="42" t="s">
        <v>43</v>
      </c>
    </row>
    <row r="68" spans="2:19" ht="10.199999999999999" customHeight="1" x14ac:dyDescent="0.3">
      <c r="B68" s="37" t="s">
        <v>20</v>
      </c>
      <c r="C68" s="86">
        <f t="shared" si="92"/>
        <v>4042.4229999999998</v>
      </c>
      <c r="D68" s="87">
        <v>2249.605</v>
      </c>
      <c r="E68" s="87">
        <v>927.88499999999999</v>
      </c>
      <c r="F68" s="87">
        <v>329.56799999999998</v>
      </c>
      <c r="G68" s="87">
        <v>535.36500000000001</v>
      </c>
      <c r="H68" s="102">
        <f t="shared" si="93"/>
        <v>16.853999999999999</v>
      </c>
      <c r="I68" s="32">
        <v>12.282999999999999</v>
      </c>
      <c r="J68" s="34">
        <v>4.5709999999999997</v>
      </c>
      <c r="K68" s="94">
        <f t="shared" ref="K68" si="102">C68/C54*100-100</f>
        <v>55.572766915805914</v>
      </c>
      <c r="L68" s="91">
        <f t="shared" ref="L68" si="103">D68/D54*100-100</f>
        <v>59.3191134352966</v>
      </c>
      <c r="M68" s="91">
        <f t="shared" ref="M68" si="104">E68/E54*100-100</f>
        <v>49.720691124077007</v>
      </c>
      <c r="N68" s="91">
        <f t="shared" ref="N68" si="105">F68/F54*100-100</f>
        <v>40.174299166783641</v>
      </c>
      <c r="O68" s="91">
        <f t="shared" ref="O68" si="106">G68/G54*100-100</f>
        <v>61.476304804188914</v>
      </c>
      <c r="P68" s="94">
        <f t="shared" ref="P68" si="107">H68/H54*100-100</f>
        <v>-2.1652057816218786</v>
      </c>
      <c r="Q68" s="91">
        <f t="shared" ref="Q68" si="108">I68/I54*100-100</f>
        <v>-1.6415759128763625</v>
      </c>
      <c r="R68" s="98">
        <f t="shared" ref="R68" si="109">J68/J54*100-100</f>
        <v>-3.5450516986706049</v>
      </c>
      <c r="S68" s="42" t="s">
        <v>44</v>
      </c>
    </row>
    <row r="69" spans="2:19" ht="10.199999999999999" customHeight="1" x14ac:dyDescent="0.3">
      <c r="B69" s="37" t="s">
        <v>21</v>
      </c>
      <c r="C69" s="86">
        <f t="shared" si="92"/>
        <v>4883.2030000000004</v>
      </c>
      <c r="D69" s="87">
        <v>2630.2750000000001</v>
      </c>
      <c r="E69" s="87">
        <v>1098.317</v>
      </c>
      <c r="F69" s="87">
        <v>511.709</v>
      </c>
      <c r="G69" s="87">
        <v>642.90200000000004</v>
      </c>
      <c r="H69" s="102">
        <f t="shared" si="93"/>
        <v>19.202000000000002</v>
      </c>
      <c r="I69" s="32">
        <v>14.294</v>
      </c>
      <c r="J69" s="34">
        <v>4.9080000000000004</v>
      </c>
      <c r="K69" s="94">
        <f t="shared" ref="K69" si="110">C69/C55*100-100</f>
        <v>35.644904569179374</v>
      </c>
      <c r="L69" s="91">
        <f t="shared" ref="L69" si="111">D69/D55*100-100</f>
        <v>38.984294831487261</v>
      </c>
      <c r="M69" s="91">
        <f t="shared" ref="M69" si="112">E69/E55*100-100</f>
        <v>28.512840554341267</v>
      </c>
      <c r="N69" s="91">
        <f t="shared" ref="N69" si="113">F69/F55*100-100</f>
        <v>32.679497916628861</v>
      </c>
      <c r="O69" s="91">
        <f t="shared" ref="O69" si="114">G69/G55*100-100</f>
        <v>37.612455932685918</v>
      </c>
      <c r="P69" s="94">
        <f t="shared" ref="P69" si="115">H69/H55*100-100</f>
        <v>1.9052167913814202</v>
      </c>
      <c r="Q69" s="91">
        <f t="shared" ref="Q69" si="116">I69/I55*100-100</f>
        <v>3.8732650243441782</v>
      </c>
      <c r="R69" s="98">
        <f t="shared" ref="R69" si="117">J69/J55*100-100</f>
        <v>-3.4238488783943239</v>
      </c>
      <c r="S69" s="42" t="s">
        <v>45</v>
      </c>
    </row>
    <row r="70" spans="2:19" ht="10.199999999999999" customHeight="1" x14ac:dyDescent="0.3">
      <c r="B70" s="37" t="s">
        <v>22</v>
      </c>
      <c r="C70" s="86">
        <f t="shared" si="92"/>
        <v>5874.2730000000001</v>
      </c>
      <c r="D70" s="87">
        <v>2837.328</v>
      </c>
      <c r="E70" s="87">
        <v>1348.2370000000001</v>
      </c>
      <c r="F70" s="87">
        <v>917.375</v>
      </c>
      <c r="G70" s="87">
        <v>771.33299999999997</v>
      </c>
      <c r="H70" s="102">
        <f t="shared" si="93"/>
        <v>18.368000000000002</v>
      </c>
      <c r="I70" s="32">
        <v>14.201000000000001</v>
      </c>
      <c r="J70" s="34">
        <v>4.1669999999999998</v>
      </c>
      <c r="K70" s="94">
        <f t="shared" ref="K70" si="118">C70/C56*100-100</f>
        <v>18.749620964944413</v>
      </c>
      <c r="L70" s="91">
        <f t="shared" ref="L70" si="119">D70/D56*100-100</f>
        <v>19.84530465150462</v>
      </c>
      <c r="M70" s="91">
        <f t="shared" ref="M70" si="120">E70/E56*100-100</f>
        <v>18.552906365822693</v>
      </c>
      <c r="N70" s="91">
        <f t="shared" ref="N70" si="121">F70/F56*100-100</f>
        <v>16.560149420613939</v>
      </c>
      <c r="O70" s="91">
        <f t="shared" ref="O70" si="122">G70/G56*100-100</f>
        <v>17.761662302765657</v>
      </c>
      <c r="P70" s="94">
        <f t="shared" ref="P70" si="123">H70/H56*100-100</f>
        <v>0.56392006569943476</v>
      </c>
      <c r="Q70" s="91">
        <f t="shared" ref="Q70" si="124">I70/I56*100-100</f>
        <v>3.5435654393000391</v>
      </c>
      <c r="R70" s="98">
        <f t="shared" ref="R70" si="125">J70/J56*100-100</f>
        <v>-8.417582417582409</v>
      </c>
      <c r="S70" s="42" t="s">
        <v>46</v>
      </c>
    </row>
    <row r="71" spans="2:19" ht="10.199999999999999" customHeight="1" x14ac:dyDescent="0.3">
      <c r="B71" s="37" t="s">
        <v>23</v>
      </c>
      <c r="C71" s="86">
        <f t="shared" si="92"/>
        <v>6151.3959999999997</v>
      </c>
      <c r="D71" s="87">
        <v>2929.152</v>
      </c>
      <c r="E71" s="87">
        <v>1391.7919999999999</v>
      </c>
      <c r="F71" s="87">
        <v>1044.046</v>
      </c>
      <c r="G71" s="87">
        <v>786.40599999999995</v>
      </c>
      <c r="H71" s="102">
        <f t="shared" si="93"/>
        <v>19.052</v>
      </c>
      <c r="I71" s="32">
        <v>14.358000000000001</v>
      </c>
      <c r="J71" s="34">
        <v>4.694</v>
      </c>
      <c r="K71" s="94">
        <f t="shared" ref="K71" si="126">C71/C57*100-100</f>
        <v>15.178008876243211</v>
      </c>
      <c r="L71" s="91">
        <f t="shared" ref="L71" si="127">D71/D57*100-100</f>
        <v>15.799964656949044</v>
      </c>
      <c r="M71" s="91">
        <f t="shared" ref="M71" si="128">E71/E57*100-100</f>
        <v>15.754341228593276</v>
      </c>
      <c r="N71" s="91">
        <f t="shared" ref="N71" si="129">F71/F57*100-100</f>
        <v>12.568397922536107</v>
      </c>
      <c r="O71" s="91">
        <f t="shared" ref="O71" si="130">G71/G57*100-100</f>
        <v>15.40423458696047</v>
      </c>
      <c r="P71" s="94">
        <f t="shared" ref="P71" si="131">H71/H57*100-100</f>
        <v>-2.9988289801944745</v>
      </c>
      <c r="Q71" s="91">
        <f t="shared" ref="Q71" si="132">I71/I57*100-100</f>
        <v>-0.83569307272600213</v>
      </c>
      <c r="R71" s="98">
        <f t="shared" ref="R71" si="133">J71/J57*100-100</f>
        <v>-9.0662533901588489</v>
      </c>
      <c r="S71" s="42" t="s">
        <v>47</v>
      </c>
    </row>
    <row r="72" spans="2:19" ht="10.199999999999999" customHeight="1" x14ac:dyDescent="0.3">
      <c r="B72" s="37" t="s">
        <v>24</v>
      </c>
      <c r="C72" s="86">
        <f t="shared" si="92"/>
        <v>6360.3140000000003</v>
      </c>
      <c r="D72" s="87">
        <v>2990.942</v>
      </c>
      <c r="E72" s="87">
        <v>1410.778</v>
      </c>
      <c r="F72" s="87">
        <v>1108.6869999999999</v>
      </c>
      <c r="G72" s="87">
        <v>849.90700000000004</v>
      </c>
      <c r="H72" s="102">
        <f t="shared" si="93"/>
        <v>17.869</v>
      </c>
      <c r="I72" s="32">
        <v>13.414999999999999</v>
      </c>
      <c r="J72" s="34">
        <v>4.4539999999999997</v>
      </c>
      <c r="K72" s="94">
        <f t="shared" ref="K72" si="134">C72/C58*100-100</f>
        <v>11.375675597585939</v>
      </c>
      <c r="L72" s="91">
        <f t="shared" ref="L72" si="135">D72/D58*100-100</f>
        <v>10.053151073048227</v>
      </c>
      <c r="M72" s="91">
        <f t="shared" ref="M72" si="136">E72/E58*100-100</f>
        <v>14.513617982197673</v>
      </c>
      <c r="N72" s="91">
        <f t="shared" ref="N72" si="137">F72/F58*100-100</f>
        <v>12.089693026133673</v>
      </c>
      <c r="O72" s="91">
        <f t="shared" ref="O72" si="138">G72/G58*100-100</f>
        <v>10.108838302376412</v>
      </c>
      <c r="P72" s="94">
        <f t="shared" ref="P72" si="139">H72/H58*100-100</f>
        <v>-1.8725974739154339</v>
      </c>
      <c r="Q72" s="91">
        <f t="shared" ref="Q72" si="140">I72/I58*100-100</f>
        <v>-0.46004303628404841</v>
      </c>
      <c r="R72" s="98">
        <f t="shared" ref="R72" si="141">J72/J58*100-100</f>
        <v>-5.8947813226283472</v>
      </c>
      <c r="S72" s="42" t="s">
        <v>48</v>
      </c>
    </row>
    <row r="73" spans="2:19" ht="10.199999999999999" customHeight="1" x14ac:dyDescent="0.3">
      <c r="B73" s="37" t="s">
        <v>25</v>
      </c>
      <c r="C73" s="86">
        <f t="shared" si="92"/>
        <v>7018.1540000000005</v>
      </c>
      <c r="D73" s="87">
        <v>3265.6570000000002</v>
      </c>
      <c r="E73" s="87">
        <v>1515.509</v>
      </c>
      <c r="F73" s="87">
        <v>1242.883</v>
      </c>
      <c r="G73" s="87">
        <v>994.10500000000002</v>
      </c>
      <c r="H73" s="102">
        <f t="shared" si="93"/>
        <v>18.672000000000001</v>
      </c>
      <c r="I73" s="32">
        <v>13.923</v>
      </c>
      <c r="J73" s="34">
        <v>4.7489999999999997</v>
      </c>
      <c r="K73" s="94">
        <f t="shared" ref="K73" si="142">C73/C59*100-100</f>
        <v>12.508189848995784</v>
      </c>
      <c r="L73" s="91">
        <f t="shared" ref="L73" si="143">D73/D59*100-100</f>
        <v>11.267020173609794</v>
      </c>
      <c r="M73" s="91">
        <f t="shared" ref="M73" si="144">E73/E59*100-100</f>
        <v>15.499032115475472</v>
      </c>
      <c r="N73" s="91">
        <f t="shared" ref="N73" si="145">F73/F59*100-100</f>
        <v>14.630983530505489</v>
      </c>
      <c r="O73" s="91">
        <f t="shared" ref="O73" si="146">G73/G59*100-100</f>
        <v>9.6586490466551709</v>
      </c>
      <c r="P73" s="94">
        <f t="shared" ref="P73" si="147">H73/H59*100-100</f>
        <v>-5.7112558703226881</v>
      </c>
      <c r="Q73" s="91">
        <f t="shared" ref="Q73" si="148">I73/I59*100-100</f>
        <v>-4.6435175672899049</v>
      </c>
      <c r="R73" s="98">
        <f t="shared" ref="R73" si="149">J73/J59*100-100</f>
        <v>-8.7081891580161539</v>
      </c>
      <c r="S73" s="42" t="s">
        <v>49</v>
      </c>
    </row>
    <row r="74" spans="2:19" ht="10.199999999999999" customHeight="1" x14ac:dyDescent="0.3">
      <c r="B74" s="37" t="s">
        <v>26</v>
      </c>
      <c r="C74" s="86">
        <f t="shared" si="92"/>
        <v>7184.62</v>
      </c>
      <c r="D74" s="87">
        <v>3299.3829999999998</v>
      </c>
      <c r="E74" s="87">
        <v>1609.03</v>
      </c>
      <c r="F74" s="87">
        <v>1237.1489999999999</v>
      </c>
      <c r="G74" s="87">
        <v>1039.058</v>
      </c>
      <c r="H74" s="102">
        <f t="shared" si="93"/>
        <v>17.518000000000001</v>
      </c>
      <c r="I74" s="32">
        <v>13.06</v>
      </c>
      <c r="J74" s="34">
        <v>4.4580000000000002</v>
      </c>
      <c r="K74" s="94">
        <f t="shared" ref="K74" si="150">C74/C60*100-100</f>
        <v>13.224180605980763</v>
      </c>
      <c r="L74" s="91">
        <f t="shared" ref="L74" si="151">D74/D60*100-100</f>
        <v>11.857862416900318</v>
      </c>
      <c r="M74" s="91">
        <f t="shared" ref="M74" si="152">E74/E60*100-100</f>
        <v>17.688664064739996</v>
      </c>
      <c r="N74" s="91">
        <f t="shared" ref="N74" si="153">F74/F60*100-100</f>
        <v>16.898435337060661</v>
      </c>
      <c r="O74" s="91">
        <f t="shared" ref="O74" si="154">G74/G60*100-100</f>
        <v>7.0798612470861286</v>
      </c>
      <c r="P74" s="94">
        <f t="shared" ref="P74" si="155">H74/H60*100-100</f>
        <v>-8.1865828092243049</v>
      </c>
      <c r="Q74" s="91">
        <f t="shared" ref="Q74" si="156">I74/I60*100-100</f>
        <v>-9.4941094941094946</v>
      </c>
      <c r="R74" s="98">
        <f t="shared" ref="R74" si="157">J74/J60*100-100</f>
        <v>-4.1290322580645267</v>
      </c>
      <c r="S74" s="42" t="s">
        <v>50</v>
      </c>
    </row>
    <row r="75" spans="2:19" ht="10.199999999999999" customHeight="1" x14ac:dyDescent="0.3">
      <c r="B75" s="37" t="s">
        <v>27</v>
      </c>
      <c r="C75" s="86">
        <f t="shared" si="92"/>
        <v>6703.7510000000002</v>
      </c>
      <c r="D75" s="87">
        <v>3144.0329999999999</v>
      </c>
      <c r="E75" s="87">
        <v>1492.3430000000001</v>
      </c>
      <c r="F75" s="87">
        <v>1161.73</v>
      </c>
      <c r="G75" s="87">
        <v>905.64499999999998</v>
      </c>
      <c r="H75" s="102">
        <f t="shared" si="93"/>
        <v>17.611000000000001</v>
      </c>
      <c r="I75" s="32">
        <v>13.337</v>
      </c>
      <c r="J75" s="34">
        <v>4.274</v>
      </c>
      <c r="K75" s="94">
        <f t="shared" ref="K75" si="158">C75/C61*100-100</f>
        <v>13.451893611882966</v>
      </c>
      <c r="L75" s="91">
        <f t="shared" ref="L75" si="159">D75/D61*100-100</f>
        <v>11.284497743716344</v>
      </c>
      <c r="M75" s="91">
        <f t="shared" ref="M75" si="160">E75/E61*100-100</f>
        <v>14.754039113521173</v>
      </c>
      <c r="N75" s="91">
        <f t="shared" ref="N75" si="161">F75/F61*100-100</f>
        <v>18.401433377599801</v>
      </c>
      <c r="O75" s="91">
        <f t="shared" ref="O75" si="162">G75/G61*100-100</f>
        <v>12.920219146108195</v>
      </c>
      <c r="P75" s="94">
        <f t="shared" ref="P75" si="163">H75/H61*100-100</f>
        <v>-4.3452283960675686</v>
      </c>
      <c r="Q75" s="91">
        <f t="shared" ref="Q75" si="164">I75/I61*100-100</f>
        <v>-2.3431207439408439</v>
      </c>
      <c r="R75" s="98">
        <f t="shared" ref="R75" si="165">J75/J61*100-100</f>
        <v>-10.096760622633553</v>
      </c>
      <c r="S75" s="42" t="s">
        <v>51</v>
      </c>
    </row>
    <row r="76" spans="2:19" ht="10.199999999999999" customHeight="1" x14ac:dyDescent="0.3">
      <c r="B76" s="37" t="s">
        <v>30</v>
      </c>
      <c r="C76" s="86">
        <f t="shared" si="92"/>
        <v>6362.6409999999996</v>
      </c>
      <c r="D76" s="87">
        <v>3069.02</v>
      </c>
      <c r="E76" s="87">
        <v>1430.201</v>
      </c>
      <c r="F76" s="87">
        <v>1083.499</v>
      </c>
      <c r="G76" s="87">
        <v>779.92100000000005</v>
      </c>
      <c r="H76" s="102">
        <f t="shared" si="93"/>
        <v>20.398</v>
      </c>
      <c r="I76" s="32">
        <v>15.545</v>
      </c>
      <c r="J76" s="34">
        <v>4.8529999999999998</v>
      </c>
      <c r="K76" s="94">
        <f t="shared" ref="K76" si="166">C76/C62*100-100</f>
        <v>11.869489835442522</v>
      </c>
      <c r="L76" s="91">
        <f t="shared" ref="L76" si="167">D76/D62*100-100</f>
        <v>10.603525883362892</v>
      </c>
      <c r="M76" s="91">
        <f t="shared" ref="M76" si="168">E76/E62*100-100</f>
        <v>13.251940651653541</v>
      </c>
      <c r="N76" s="91">
        <f t="shared" ref="N76" si="169">F76/F62*100-100</f>
        <v>15.630826235575483</v>
      </c>
      <c r="O76" s="91">
        <f t="shared" ref="O76" si="170">G76/G62*100-100</f>
        <v>9.4040940914402285</v>
      </c>
      <c r="P76" s="94">
        <f t="shared" ref="P76" si="171">H76/H62*100-100</f>
        <v>6.8405614917243014</v>
      </c>
      <c r="Q76" s="91">
        <f t="shared" ref="Q76" si="172">I76/I62*100-100</f>
        <v>8.350177737506101</v>
      </c>
      <c r="R76" s="98">
        <f t="shared" ref="R76" si="173">J76/J62*100-100</f>
        <v>2.2760800842992523</v>
      </c>
      <c r="S76" s="42" t="s">
        <v>52</v>
      </c>
    </row>
    <row r="77" spans="2:19" ht="10.199999999999999" customHeight="1" x14ac:dyDescent="0.3">
      <c r="B77" s="37" t="s">
        <v>33</v>
      </c>
      <c r="C77" s="86">
        <f t="shared" si="92"/>
        <v>4472.6490000000003</v>
      </c>
      <c r="D77" s="87">
        <v>2499.9430000000002</v>
      </c>
      <c r="E77" s="87">
        <v>995.23299999999995</v>
      </c>
      <c r="F77" s="87">
        <v>401.428</v>
      </c>
      <c r="G77" s="87">
        <v>576.04499999999996</v>
      </c>
      <c r="H77" s="102">
        <f t="shared" si="93"/>
        <v>20.551000000000002</v>
      </c>
      <c r="I77" s="32">
        <v>15.47</v>
      </c>
      <c r="J77" s="34">
        <v>5.0810000000000004</v>
      </c>
      <c r="K77" s="94">
        <f t="shared" ref="K77" si="174">C77/C63*100-100</f>
        <v>8.5280950405101237</v>
      </c>
      <c r="L77" s="91">
        <f t="shared" ref="L77" si="175">D77/D63*100-100</f>
        <v>6.4954323067649682</v>
      </c>
      <c r="M77" s="91">
        <f t="shared" ref="M77" si="176">E77/E63*100-100</f>
        <v>11.272943972934016</v>
      </c>
      <c r="N77" s="91">
        <f t="shared" ref="N77" si="177">F77/F63*100-100</f>
        <v>16.065274211828921</v>
      </c>
      <c r="O77" s="91">
        <f t="shared" ref="O77" si="178">G77/G63*100-100</f>
        <v>7.9840061186156674</v>
      </c>
      <c r="P77" s="94">
        <f t="shared" ref="P77" si="179">H77/H63*100-100</f>
        <v>6.6808554817275905</v>
      </c>
      <c r="Q77" s="91">
        <f t="shared" ref="Q77" si="180">I77/I63*100-100</f>
        <v>13.333333333333329</v>
      </c>
      <c r="R77" s="98">
        <f t="shared" ref="R77" si="181">J77/J63*100-100</f>
        <v>-9.4941218382614778</v>
      </c>
      <c r="S77" s="42" t="s">
        <v>53</v>
      </c>
    </row>
    <row r="78" spans="2:19" ht="10.199999999999999" customHeight="1" x14ac:dyDescent="0.3">
      <c r="B78" s="37" t="s">
        <v>34</v>
      </c>
      <c r="C78" s="86">
        <f t="shared" si="92"/>
        <v>4507.1019999999999</v>
      </c>
      <c r="D78" s="87">
        <v>2490.4839999999999</v>
      </c>
      <c r="E78" s="87">
        <v>1089.9739999999999</v>
      </c>
      <c r="F78" s="87">
        <v>332.815</v>
      </c>
      <c r="G78" s="87">
        <v>593.82899999999995</v>
      </c>
      <c r="H78" s="102">
        <f t="shared" si="93"/>
        <v>20.245000000000001</v>
      </c>
      <c r="I78" s="32">
        <v>15.535</v>
      </c>
      <c r="J78" s="34">
        <v>4.71</v>
      </c>
      <c r="K78" s="94">
        <f t="shared" ref="K78" si="182">C78/C64*100-100</f>
        <v>9.35090413221576</v>
      </c>
      <c r="L78" s="91">
        <f t="shared" ref="L78" si="183">D78/D64*100-100</f>
        <v>8.4253173109826207</v>
      </c>
      <c r="M78" s="91">
        <f t="shared" ref="M78" si="184">E78/E64*100-100</f>
        <v>11.392221367172837</v>
      </c>
      <c r="N78" s="91">
        <f t="shared" ref="N78" si="185">F78/F64*100-100</f>
        <v>11.476766113662336</v>
      </c>
      <c r="O78" s="91">
        <f t="shared" ref="O78" si="186">G78/G64*100-100</f>
        <v>8.4268647396184235</v>
      </c>
      <c r="P78" s="94">
        <f t="shared" ref="P78" si="187">H78/H64*100-100</f>
        <v>10.701006124234482</v>
      </c>
      <c r="Q78" s="91">
        <f t="shared" ref="Q78" si="188">I78/I64*100-100</f>
        <v>16.088775967717822</v>
      </c>
      <c r="R78" s="98">
        <f t="shared" ref="R78" si="189">J78/J64*100-100</f>
        <v>-3.9951080309824647</v>
      </c>
      <c r="S78" s="42" t="s">
        <v>54</v>
      </c>
    </row>
    <row r="79" spans="2:19" ht="4.95" customHeight="1" x14ac:dyDescent="0.3">
      <c r="B79" s="13"/>
      <c r="C79" s="88"/>
      <c r="D79" s="87"/>
      <c r="E79" s="87"/>
      <c r="F79" s="87"/>
      <c r="G79" s="87"/>
      <c r="H79" s="33"/>
      <c r="I79" s="32">
        <v>13.923999999999999</v>
      </c>
      <c r="J79" s="34">
        <v>4.3719999999999999</v>
      </c>
      <c r="K79" s="96"/>
      <c r="L79" s="93"/>
      <c r="M79" s="93"/>
      <c r="N79" s="93"/>
      <c r="O79" s="93"/>
      <c r="P79" s="96"/>
      <c r="Q79" s="93"/>
      <c r="R79" s="99"/>
      <c r="S79" s="43"/>
    </row>
    <row r="80" spans="2:19" ht="13.05" customHeight="1" x14ac:dyDescent="0.3">
      <c r="B80" s="28" t="s">
        <v>77</v>
      </c>
      <c r="C80" s="86"/>
      <c r="D80" s="89"/>
      <c r="E80" s="89"/>
      <c r="F80" s="89"/>
      <c r="G80" s="89"/>
      <c r="H80" s="29"/>
      <c r="I80" s="31"/>
      <c r="J80" s="32"/>
      <c r="K80" s="100"/>
      <c r="L80" s="101"/>
      <c r="M80" s="101"/>
      <c r="N80" s="101"/>
      <c r="O80" s="101"/>
      <c r="P80" s="100"/>
      <c r="Q80" s="101"/>
      <c r="R80" s="99"/>
      <c r="S80" s="41" t="s">
        <v>78</v>
      </c>
    </row>
    <row r="81" spans="2:19" ht="10.199999999999999" customHeight="1" x14ac:dyDescent="0.3">
      <c r="B81" s="37" t="s">
        <v>8</v>
      </c>
      <c r="C81" s="86">
        <f t="shared" ref="C81:C92" si="190">SUM(D81:G81)</f>
        <v>4007.5910000000003</v>
      </c>
      <c r="D81" s="87">
        <v>2259.1970000000001</v>
      </c>
      <c r="E81" s="87">
        <v>930.072</v>
      </c>
      <c r="F81" s="87">
        <v>292.11</v>
      </c>
      <c r="G81" s="87">
        <v>526.21199999999999</v>
      </c>
      <c r="H81" s="102">
        <f t="shared" ref="H81:H92" si="191">SUM(I81:J81)</f>
        <v>18.3</v>
      </c>
      <c r="I81" s="32">
        <v>13.923999999999999</v>
      </c>
      <c r="J81" s="34">
        <v>4.3760000000000003</v>
      </c>
      <c r="K81" s="94">
        <f t="shared" ref="K81" si="192">C81/C67*100-100</f>
        <v>1.612476689245284</v>
      </c>
      <c r="L81" s="91">
        <f t="shared" ref="L81" si="193">D81/D67*100-100</f>
        <v>0.73149927924625047</v>
      </c>
      <c r="M81" s="91">
        <f t="shared" ref="M81" si="194">E81/E67*100-100</f>
        <v>3.8435901644286048</v>
      </c>
      <c r="N81" s="91">
        <f t="shared" ref="N81" si="195">F81/F67*100-100</f>
        <v>8.5188666277830123</v>
      </c>
      <c r="O81" s="91">
        <f t="shared" ref="O81" si="196">G81/G67*100-100</f>
        <v>-1.8953051765732454</v>
      </c>
      <c r="P81" s="94">
        <f t="shared" ref="P81" si="197">H81/H67*100-100</f>
        <v>9.5742769894018238</v>
      </c>
      <c r="Q81" s="91">
        <f t="shared" ref="Q81" si="198">I81/I67*100-100</f>
        <v>13.832570307390441</v>
      </c>
      <c r="R81" s="98">
        <f t="shared" ref="R81" si="199">J81/J67*100-100</f>
        <v>-2.0810024614007574</v>
      </c>
      <c r="S81" s="42" t="s">
        <v>43</v>
      </c>
    </row>
    <row r="82" spans="2:19" ht="10.199999999999999" customHeight="1" x14ac:dyDescent="0.3">
      <c r="B82" s="37" t="s">
        <v>20</v>
      </c>
      <c r="C82" s="86">
        <f t="shared" si="190"/>
        <v>4338.3940000000002</v>
      </c>
      <c r="D82" s="87">
        <v>2421.261</v>
      </c>
      <c r="E82" s="87">
        <v>993.06100000000004</v>
      </c>
      <c r="F82" s="87">
        <v>359.29</v>
      </c>
      <c r="G82" s="87">
        <v>564.78200000000004</v>
      </c>
      <c r="H82" s="102">
        <f t="shared" si="191"/>
        <v>19.613</v>
      </c>
      <c r="I82" s="32">
        <v>15.03</v>
      </c>
      <c r="J82" s="34">
        <v>4.5830000000000002</v>
      </c>
      <c r="K82" s="94">
        <f t="shared" ref="K82" si="200">C82/C68*100-100</f>
        <v>7.3216236895545137</v>
      </c>
      <c r="L82" s="91">
        <f t="shared" ref="L82" si="201">D82/D68*100-100</f>
        <v>7.6304951313675105</v>
      </c>
      <c r="M82" s="91">
        <f t="shared" ref="M82" si="202">E82/E68*100-100</f>
        <v>7.0241463112346878</v>
      </c>
      <c r="N82" s="91">
        <f t="shared" ref="N82" si="203">F82/F68*100-100</f>
        <v>9.0184726672492701</v>
      </c>
      <c r="O82" s="91">
        <f t="shared" ref="O82" si="204">G82/G68*100-100</f>
        <v>5.4947559141893976</v>
      </c>
      <c r="P82" s="94">
        <f t="shared" ref="P82" si="205">H82/H68*100-100</f>
        <v>16.370001186661923</v>
      </c>
      <c r="Q82" s="91">
        <f t="shared" ref="Q82" si="206">I82/I68*100-100</f>
        <v>22.36424326304649</v>
      </c>
      <c r="R82" s="98">
        <f t="shared" ref="R82" si="207">J82/J68*100-100</f>
        <v>0.26252461168235186</v>
      </c>
      <c r="S82" s="42" t="s">
        <v>44</v>
      </c>
    </row>
    <row r="83" spans="2:19" ht="10.199999999999999" customHeight="1" x14ac:dyDescent="0.3">
      <c r="B83" s="37" t="s">
        <v>21</v>
      </c>
      <c r="C83" s="86">
        <f t="shared" si="190"/>
        <v>5279.5280000000002</v>
      </c>
      <c r="D83" s="87">
        <v>2833.7710000000002</v>
      </c>
      <c r="E83" s="87">
        <v>1210.9829999999999</v>
      </c>
      <c r="F83" s="87">
        <v>542.04899999999998</v>
      </c>
      <c r="G83" s="87">
        <v>692.72500000000002</v>
      </c>
      <c r="H83" s="102">
        <f t="shared" si="191"/>
        <v>21.997</v>
      </c>
      <c r="I83" s="32">
        <v>17.238</v>
      </c>
      <c r="J83" s="34">
        <v>4.7590000000000003</v>
      </c>
      <c r="K83" s="94">
        <f t="shared" ref="K83" si="208">C83/C69*100-100</f>
        <v>8.1160869208181623</v>
      </c>
      <c r="L83" s="91">
        <f t="shared" ref="L83" si="209">D83/D69*100-100</f>
        <v>7.7366815256959711</v>
      </c>
      <c r="M83" s="91">
        <f t="shared" ref="M83" si="210">E83/E69*100-100</f>
        <v>10.258058465816333</v>
      </c>
      <c r="N83" s="91">
        <f t="shared" ref="N83" si="211">F83/F69*100-100</f>
        <v>5.929151138635433</v>
      </c>
      <c r="O83" s="91">
        <f t="shared" ref="O83" si="212">G83/G69*100-100</f>
        <v>7.7497036873426879</v>
      </c>
      <c r="P83" s="94">
        <f t="shared" ref="P83" si="213">H83/H69*100-100</f>
        <v>14.555775440058326</v>
      </c>
      <c r="Q83" s="91">
        <f t="shared" ref="Q83" si="214">I83/I69*100-100</f>
        <v>20.596054288512661</v>
      </c>
      <c r="R83" s="98">
        <f t="shared" ref="R83" si="215">J83/J69*100-100</f>
        <v>-3.0358598207008924</v>
      </c>
      <c r="S83" s="42" t="s">
        <v>45</v>
      </c>
    </row>
    <row r="84" spans="2:19" ht="10.199999999999999" customHeight="1" x14ac:dyDescent="0.3">
      <c r="B84" s="37" t="s">
        <v>22</v>
      </c>
      <c r="C84" s="86">
        <f t="shared" si="190"/>
        <v>6011.1549999999997</v>
      </c>
      <c r="D84" s="87">
        <v>2966.2240000000002</v>
      </c>
      <c r="E84" s="87">
        <v>1374.354</v>
      </c>
      <c r="F84" s="87">
        <v>883.75300000000004</v>
      </c>
      <c r="G84" s="87">
        <v>786.82399999999996</v>
      </c>
      <c r="H84" s="102">
        <f t="shared" si="191"/>
        <v>21.016999999999999</v>
      </c>
      <c r="I84" s="32">
        <v>16.297999999999998</v>
      </c>
      <c r="J84" s="34">
        <v>4.7190000000000003</v>
      </c>
      <c r="K84" s="94">
        <f t="shared" ref="K84" si="216">C84/C70*100-100</f>
        <v>2.3301947321821643</v>
      </c>
      <c r="L84" s="91">
        <f t="shared" ref="L84" si="217">D84/D70*100-100</f>
        <v>4.5428656820783573</v>
      </c>
      <c r="M84" s="91">
        <f t="shared" ref="M84" si="218">E84/E70*100-100</f>
        <v>1.9371223308661598</v>
      </c>
      <c r="N84" s="91">
        <f t="shared" ref="N84" si="219">F84/F70*100-100</f>
        <v>-3.6650224826270517</v>
      </c>
      <c r="O84" s="91">
        <f t="shared" ref="O84" si="220">G84/G70*100-100</f>
        <v>2.0083414037776208</v>
      </c>
      <c r="P84" s="94">
        <f t="shared" ref="P84" si="221">H84/H70*100-100</f>
        <v>14.421820557491287</v>
      </c>
      <c r="Q84" s="91">
        <f t="shared" ref="Q84" si="222">I84/I70*100-100</f>
        <v>14.766565734807386</v>
      </c>
      <c r="R84" s="98">
        <f t="shared" ref="R84" si="223">J84/J70*100-100</f>
        <v>13.246940244780433</v>
      </c>
      <c r="S84" s="42" t="s">
        <v>46</v>
      </c>
    </row>
    <row r="85" spans="2:19" ht="10.199999999999999" customHeight="1" x14ac:dyDescent="0.3">
      <c r="B85" s="37" t="s">
        <v>23</v>
      </c>
      <c r="C85" s="86">
        <f t="shared" si="190"/>
        <v>6537.165</v>
      </c>
      <c r="D85" s="87">
        <v>3132.1559999999999</v>
      </c>
      <c r="E85" s="87">
        <v>1469.807</v>
      </c>
      <c r="F85" s="87">
        <v>1075.943</v>
      </c>
      <c r="G85" s="87">
        <v>859.25900000000001</v>
      </c>
      <c r="H85" s="102">
        <f t="shared" si="191"/>
        <v>21.100999999999999</v>
      </c>
      <c r="I85" s="32">
        <v>16.152999999999999</v>
      </c>
      <c r="J85" s="34">
        <v>4.9480000000000004</v>
      </c>
      <c r="K85" s="94">
        <f t="shared" ref="K85" si="224">C85/C71*100-100</f>
        <v>6.2712431454583708</v>
      </c>
      <c r="L85" s="91">
        <f t="shared" ref="L85" si="225">D85/D71*100-100</f>
        <v>6.9304699790246502</v>
      </c>
      <c r="M85" s="91">
        <f t="shared" ref="M85" si="226">E85/E71*100-100</f>
        <v>5.6053634451124879</v>
      </c>
      <c r="N85" s="91">
        <f t="shared" ref="N85" si="227">F85/F71*100-100</f>
        <v>3.0551335860680382</v>
      </c>
      <c r="O85" s="91">
        <f t="shared" ref="O85" si="228">G85/G71*100-100</f>
        <v>9.2640442722970135</v>
      </c>
      <c r="P85" s="94">
        <f t="shared" ref="P85" si="229">H85/H71*100-100</f>
        <v>10.754776401427677</v>
      </c>
      <c r="Q85" s="91">
        <f t="shared" ref="Q85" si="230">I85/I71*100-100</f>
        <v>12.501741189580713</v>
      </c>
      <c r="R85" s="98">
        <f t="shared" ref="R85" si="231">J85/J71*100-100</f>
        <v>5.4111631870473076</v>
      </c>
      <c r="S85" s="42" t="s">
        <v>47</v>
      </c>
    </row>
    <row r="86" spans="2:19" ht="10.199999999999999" customHeight="1" x14ac:dyDescent="0.3">
      <c r="B86" s="37" t="s">
        <v>24</v>
      </c>
      <c r="C86" s="86">
        <f t="shared" si="190"/>
        <v>6714.701</v>
      </c>
      <c r="D86" s="87">
        <v>3103.9549999999999</v>
      </c>
      <c r="E86" s="87">
        <v>1506.847</v>
      </c>
      <c r="F86" s="87">
        <v>1165.777</v>
      </c>
      <c r="G86" s="87">
        <v>938.12199999999996</v>
      </c>
      <c r="H86" s="102">
        <f t="shared" si="191"/>
        <v>20.262999999999998</v>
      </c>
      <c r="I86" s="32">
        <v>15.587</v>
      </c>
      <c r="J86" s="34">
        <v>4.6760000000000002</v>
      </c>
      <c r="K86" s="94">
        <f t="shared" ref="K86" si="232">C86/C72*100-100</f>
        <v>5.5718475534384027</v>
      </c>
      <c r="L86" s="91">
        <f t="shared" ref="L86" si="233">D86/D72*100-100</f>
        <v>3.778508576896499</v>
      </c>
      <c r="M86" s="91">
        <f t="shared" ref="M86" si="234">E86/E72*100-100</f>
        <v>6.8096468756955346</v>
      </c>
      <c r="N86" s="91">
        <f t="shared" ref="N86" si="235">F86/F72*100-100</f>
        <v>5.1493343026481</v>
      </c>
      <c r="O86" s="91">
        <f t="shared" ref="O86" si="236">G86/G72*100-100</f>
        <v>10.379370919406455</v>
      </c>
      <c r="P86" s="94">
        <f t="shared" ref="P86" si="237">H86/H72*100-100</f>
        <v>13.397504057305937</v>
      </c>
      <c r="Q86" s="91">
        <f t="shared" ref="Q86" si="238">I86/I72*100-100</f>
        <v>16.190831159150207</v>
      </c>
      <c r="R86" s="98">
        <f t="shared" ref="R86" si="239">J86/J72*100-100</f>
        <v>4.9842837898518297</v>
      </c>
      <c r="S86" s="42" t="s">
        <v>48</v>
      </c>
    </row>
    <row r="87" spans="2:19" ht="10.199999999999999" customHeight="1" x14ac:dyDescent="0.3">
      <c r="B87" s="37" t="s">
        <v>25</v>
      </c>
      <c r="C87" s="86">
        <f t="shared" si="190"/>
        <v>7200.5690000000004</v>
      </c>
      <c r="D87" s="87">
        <v>3321.4870000000001</v>
      </c>
      <c r="E87" s="87">
        <v>1587.5170000000001</v>
      </c>
      <c r="F87" s="87">
        <v>1228.577</v>
      </c>
      <c r="G87" s="87">
        <v>1062.9880000000001</v>
      </c>
      <c r="H87" s="102">
        <f t="shared" si="191"/>
        <v>22.134999999999998</v>
      </c>
      <c r="I87" s="32">
        <v>16.899999999999999</v>
      </c>
      <c r="J87" s="34">
        <v>5.2350000000000003</v>
      </c>
      <c r="K87" s="94">
        <f t="shared" ref="K87" si="240">C87/C73*100-100</f>
        <v>2.599187763619895</v>
      </c>
      <c r="L87" s="91">
        <f t="shared" ref="L87" si="241">D87/D73*100-100</f>
        <v>1.7096100417159477</v>
      </c>
      <c r="M87" s="91">
        <f t="shared" ref="M87" si="242">E87/E73*100-100</f>
        <v>4.7514069530434995</v>
      </c>
      <c r="N87" s="91">
        <f t="shared" ref="N87" si="243">F87/F73*100-100</f>
        <v>-1.1510335244749541</v>
      </c>
      <c r="O87" s="91">
        <f t="shared" ref="O87" si="244">G87/G73*100-100</f>
        <v>6.9291473234718808</v>
      </c>
      <c r="P87" s="94">
        <f t="shared" ref="P87" si="245">H87/H73*100-100</f>
        <v>18.54648671808053</v>
      </c>
      <c r="Q87" s="91">
        <f t="shared" ref="Q87" si="246">I87/I73*100-100</f>
        <v>21.381886087768436</v>
      </c>
      <c r="R87" s="98">
        <f t="shared" ref="R87" si="247">J87/J73*100-100</f>
        <v>10.233733417561595</v>
      </c>
      <c r="S87" s="42" t="s">
        <v>49</v>
      </c>
    </row>
    <row r="88" spans="2:19" ht="10.199999999999999" customHeight="1" x14ac:dyDescent="0.3">
      <c r="B88" s="37" t="s">
        <v>26</v>
      </c>
      <c r="C88" s="86">
        <f t="shared" si="190"/>
        <v>7406.768</v>
      </c>
      <c r="D88" s="87">
        <v>3388.8809999999999</v>
      </c>
      <c r="E88" s="87">
        <v>1669.71</v>
      </c>
      <c r="F88" s="87">
        <v>1250.096</v>
      </c>
      <c r="G88" s="87">
        <v>1098.0809999999999</v>
      </c>
      <c r="H88" s="102">
        <f t="shared" si="191"/>
        <v>20.823</v>
      </c>
      <c r="I88" s="32">
        <v>16.47</v>
      </c>
      <c r="J88" s="34">
        <v>4.3529999999999998</v>
      </c>
      <c r="K88" s="94">
        <f t="shared" ref="K88" si="248">C88/C74*100-100</f>
        <v>3.091993731053293</v>
      </c>
      <c r="L88" s="91">
        <f t="shared" ref="L88" si="249">D88/D74*100-100</f>
        <v>2.7125677740353211</v>
      </c>
      <c r="M88" s="91">
        <f t="shared" ref="M88" si="250">E88/E74*100-100</f>
        <v>3.7712161985792818</v>
      </c>
      <c r="N88" s="91">
        <f t="shared" ref="N88" si="251">F88/F74*100-100</f>
        <v>1.0465190530809281</v>
      </c>
      <c r="O88" s="91">
        <f t="shared" ref="O88" si="252">G88/G74*100-100</f>
        <v>5.6804336235320818</v>
      </c>
      <c r="P88" s="94">
        <f t="shared" ref="P88" si="253">H88/H74*100-100</f>
        <v>18.866308939376637</v>
      </c>
      <c r="Q88" s="91">
        <f t="shared" ref="Q88" si="254">I88/I74*100-100</f>
        <v>26.110260336906578</v>
      </c>
      <c r="R88" s="98">
        <f t="shared" ref="R88" si="255">J88/J74*100-100</f>
        <v>-2.3553162853297493</v>
      </c>
      <c r="S88" s="42" t="s">
        <v>50</v>
      </c>
    </row>
    <row r="89" spans="2:19" ht="10.199999999999999" customHeight="1" x14ac:dyDescent="0.3">
      <c r="B89" s="37" t="s">
        <v>27</v>
      </c>
      <c r="C89" s="86">
        <f t="shared" si="190"/>
        <v>6943.6289999999999</v>
      </c>
      <c r="D89" s="87">
        <v>3279.5610000000001</v>
      </c>
      <c r="E89" s="87">
        <v>1514.471</v>
      </c>
      <c r="F89" s="87">
        <v>1189.8040000000001</v>
      </c>
      <c r="G89" s="87">
        <v>959.79300000000001</v>
      </c>
      <c r="H89" s="102">
        <f t="shared" si="191"/>
        <v>20.64</v>
      </c>
      <c r="I89" s="32">
        <v>16.266999999999999</v>
      </c>
      <c r="J89" s="34">
        <v>4.3730000000000002</v>
      </c>
      <c r="K89" s="94">
        <f t="shared" ref="K89" si="256">C89/C75*100-100</f>
        <v>3.5782653621830462</v>
      </c>
      <c r="L89" s="91">
        <f t="shared" ref="L89" si="257">D89/D75*100-100</f>
        <v>4.3106417776149328</v>
      </c>
      <c r="M89" s="91">
        <f t="shared" ref="M89" si="258">E89/E75*100-100</f>
        <v>1.4827690417015305</v>
      </c>
      <c r="N89" s="91">
        <f t="shared" ref="N89" si="259">F89/F75*100-100</f>
        <v>2.4165683936887348</v>
      </c>
      <c r="O89" s="91">
        <f t="shared" ref="O89" si="260">G89/G75*100-100</f>
        <v>5.9789431841394673</v>
      </c>
      <c r="P89" s="94">
        <f t="shared" ref="P89" si="261">H89/H75*100-100</f>
        <v>17.199477599227748</v>
      </c>
      <c r="Q89" s="91">
        <f t="shared" ref="Q89" si="262">I89/I75*100-100</f>
        <v>21.968958536402482</v>
      </c>
      <c r="R89" s="98">
        <f t="shared" ref="R89" si="263">J89/J75*100-100</f>
        <v>2.3163313055685677</v>
      </c>
      <c r="S89" s="42" t="s">
        <v>51</v>
      </c>
    </row>
    <row r="90" spans="2:19" ht="10.199999999999999" customHeight="1" x14ac:dyDescent="0.3">
      <c r="B90" s="37" t="s">
        <v>30</v>
      </c>
      <c r="C90" s="86">
        <f t="shared" si="190"/>
        <v>6545.5019999999995</v>
      </c>
      <c r="D90" s="87">
        <v>3175.1849999999999</v>
      </c>
      <c r="E90" s="87">
        <v>1469.3810000000001</v>
      </c>
      <c r="F90" s="87">
        <v>1079.8869999999999</v>
      </c>
      <c r="G90" s="87">
        <v>821.04899999999998</v>
      </c>
      <c r="H90" s="102">
        <f t="shared" si="191"/>
        <v>24.006</v>
      </c>
      <c r="I90" s="32">
        <v>18.779</v>
      </c>
      <c r="J90" s="34">
        <v>5.2270000000000003</v>
      </c>
      <c r="K90" s="94">
        <f t="shared" ref="K90" si="264">C90/C76*100-100</f>
        <v>2.8739795314555607</v>
      </c>
      <c r="L90" s="91">
        <f t="shared" ref="L90" si="265">D90/D76*100-100</f>
        <v>3.4592475774025502</v>
      </c>
      <c r="M90" s="91">
        <f t="shared" ref="M90" si="266">E90/E76*100-100</f>
        <v>2.7394750807753638</v>
      </c>
      <c r="N90" s="91">
        <f t="shared" ref="N90" si="267">F90/F76*100-100</f>
        <v>-0.33336440550476709</v>
      </c>
      <c r="O90" s="91">
        <f t="shared" ref="O90" si="268">G90/G76*100-100</f>
        <v>5.2733546089924346</v>
      </c>
      <c r="P90" s="94">
        <f t="shared" ref="P90" si="269">H90/H76*100-100</f>
        <v>17.688008628296899</v>
      </c>
      <c r="Q90" s="91">
        <f t="shared" ref="Q90" si="270">I90/I76*100-100</f>
        <v>20.804117079446755</v>
      </c>
      <c r="R90" s="98">
        <f t="shared" ref="R90" si="271">J90/J76*100-100</f>
        <v>7.7065732536575382</v>
      </c>
      <c r="S90" s="42" t="s">
        <v>52</v>
      </c>
    </row>
    <row r="91" spans="2:19" ht="10.199999999999999" customHeight="1" x14ac:dyDescent="0.3">
      <c r="B91" s="37" t="s">
        <v>33</v>
      </c>
      <c r="C91" s="86">
        <f t="shared" si="190"/>
        <v>4748.8630000000003</v>
      </c>
      <c r="D91" s="87">
        <v>2620.2190000000001</v>
      </c>
      <c r="E91" s="87">
        <v>1075.499</v>
      </c>
      <c r="F91" s="87">
        <v>415.52800000000002</v>
      </c>
      <c r="G91" s="87">
        <v>637.61699999999996</v>
      </c>
      <c r="H91" s="102">
        <f t="shared" si="191"/>
        <v>22.73</v>
      </c>
      <c r="I91" s="32">
        <v>17.975000000000001</v>
      </c>
      <c r="J91" s="34">
        <v>4.7549999999999999</v>
      </c>
      <c r="K91" s="94">
        <f t="shared" ref="K91" si="272">C91/C77*100-100</f>
        <v>6.1756243335884449</v>
      </c>
      <c r="L91" s="91">
        <f t="shared" ref="L91" si="273">D91/D77*100-100</f>
        <v>4.8111496942130145</v>
      </c>
      <c r="M91" s="91">
        <f t="shared" ref="M91" si="274">E91/E77*100-100</f>
        <v>8.0650460746378059</v>
      </c>
      <c r="N91" s="91">
        <f t="shared" ref="N91" si="275">F91/F77*100-100</f>
        <v>3.5124605159580398</v>
      </c>
      <c r="O91" s="91">
        <f t="shared" ref="O91" si="276">G91/G77*100-100</f>
        <v>10.688748274874357</v>
      </c>
      <c r="P91" s="94">
        <f t="shared" ref="P91" si="277">H91/H77*100-100</f>
        <v>10.602890370298269</v>
      </c>
      <c r="Q91" s="91">
        <f t="shared" ref="Q91" si="278">I91/I77*100-100</f>
        <v>16.192630898513258</v>
      </c>
      <c r="R91" s="98">
        <f t="shared" ref="R91" si="279">J91/J77*100-100</f>
        <v>-6.4160598307420003</v>
      </c>
      <c r="S91" s="42" t="s">
        <v>53</v>
      </c>
    </row>
    <row r="92" spans="2:19" ht="10.199999999999999" customHeight="1" x14ac:dyDescent="0.3">
      <c r="B92" s="37" t="s">
        <v>34</v>
      </c>
      <c r="C92" s="86">
        <f t="shared" si="190"/>
        <v>4682.63</v>
      </c>
      <c r="D92" s="87">
        <v>2590.328</v>
      </c>
      <c r="E92" s="87">
        <v>1127.9870000000001</v>
      </c>
      <c r="F92" s="87">
        <v>346.68299999999999</v>
      </c>
      <c r="G92" s="87">
        <v>617.63199999999995</v>
      </c>
      <c r="H92" s="102">
        <f t="shared" si="191"/>
        <v>22.196999999999999</v>
      </c>
      <c r="I92" s="32">
        <v>17.667999999999999</v>
      </c>
      <c r="J92" s="34">
        <v>4.5289999999999999</v>
      </c>
      <c r="K92" s="94">
        <f t="shared" ref="K92" si="280">C92/C78*100-100</f>
        <v>3.8944758738542049</v>
      </c>
      <c r="L92" s="91">
        <f t="shared" ref="L92" si="281">D92/D78*100-100</f>
        <v>4.0090199334747751</v>
      </c>
      <c r="M92" s="91">
        <f t="shared" ref="M92" si="282">E92/E78*100-100</f>
        <v>3.4875143810769913</v>
      </c>
      <c r="N92" s="91">
        <f t="shared" ref="N92" si="283">F92/F78*100-100</f>
        <v>4.1668794976188082</v>
      </c>
      <c r="O92" s="91">
        <f t="shared" ref="O92" si="284">G92/G78*100-100</f>
        <v>4.0083929885539504</v>
      </c>
      <c r="P92" s="94">
        <f t="shared" ref="P92" si="285">H92/H78*100-100</f>
        <v>9.6418868856507771</v>
      </c>
      <c r="Q92" s="91">
        <f t="shared" ref="Q92" si="286">I92/I78*100-100</f>
        <v>13.730286449951706</v>
      </c>
      <c r="R92" s="98">
        <f t="shared" ref="R92" si="287">J92/J78*100-100</f>
        <v>-3.8428874734607206</v>
      </c>
      <c r="S92" s="42" t="s">
        <v>54</v>
      </c>
    </row>
    <row r="93" spans="2:19" ht="4.95" customHeight="1" x14ac:dyDescent="0.3">
      <c r="B93" s="13"/>
      <c r="C93" s="88"/>
      <c r="D93" s="87"/>
      <c r="E93" s="87"/>
      <c r="F93" s="87"/>
      <c r="G93" s="87"/>
      <c r="H93" s="33"/>
      <c r="I93" s="32"/>
      <c r="J93" s="34"/>
      <c r="K93" s="96"/>
      <c r="L93" s="93"/>
      <c r="M93" s="93"/>
      <c r="N93" s="93"/>
      <c r="O93" s="93"/>
      <c r="P93" s="96"/>
      <c r="Q93" s="93"/>
      <c r="R93" s="99"/>
      <c r="S93" s="43"/>
    </row>
    <row r="94" spans="2:19" ht="13.05" customHeight="1" x14ac:dyDescent="0.3">
      <c r="B94" s="28" t="s">
        <v>75</v>
      </c>
      <c r="C94" s="86"/>
      <c r="D94" s="89"/>
      <c r="E94" s="89"/>
      <c r="F94" s="89"/>
      <c r="G94" s="89"/>
      <c r="H94" s="29"/>
      <c r="I94" s="31"/>
      <c r="J94" s="32"/>
      <c r="K94" s="100"/>
      <c r="L94" s="101"/>
      <c r="M94" s="101"/>
      <c r="N94" s="101"/>
      <c r="O94" s="101"/>
      <c r="P94" s="100"/>
      <c r="Q94" s="101"/>
      <c r="R94" s="99"/>
      <c r="S94" s="41" t="s">
        <v>76</v>
      </c>
    </row>
    <row r="95" spans="2:19" ht="10.199999999999999" customHeight="1" x14ac:dyDescent="0.3">
      <c r="B95" s="37" t="s">
        <v>8</v>
      </c>
      <c r="C95" s="86">
        <f t="shared" ref="C95" si="288">SUM(D95:G95)</f>
        <v>4245.8050000000003</v>
      </c>
      <c r="D95" s="87">
        <v>2416.058</v>
      </c>
      <c r="E95" s="87">
        <v>949.59100000000001</v>
      </c>
      <c r="F95" s="87">
        <v>309.923</v>
      </c>
      <c r="G95" s="87">
        <v>570.23299999999995</v>
      </c>
      <c r="H95" s="102">
        <f t="shared" ref="H95" si="289">SUM(I95:J95)</f>
        <v>18.213000000000001</v>
      </c>
      <c r="I95" s="32">
        <v>14.012</v>
      </c>
      <c r="J95" s="34">
        <v>4.2009999999999996</v>
      </c>
      <c r="K95" s="94">
        <f t="shared" ref="K95" si="290">C95/C81*100-100</f>
        <v>5.9440696418372028</v>
      </c>
      <c r="L95" s="91">
        <f t="shared" ref="L95" si="291">D95/D81*100-100</f>
        <v>6.9432192057620341</v>
      </c>
      <c r="M95" s="91">
        <f t="shared" ref="M95" si="292">E95/E81*100-100</f>
        <v>2.0986547278060215</v>
      </c>
      <c r="N95" s="91">
        <f t="shared" ref="N95" si="293">F95/F81*100-100</f>
        <v>6.0980452569237684</v>
      </c>
      <c r="O95" s="91">
        <f t="shared" ref="O95" si="294">G95/G81*100-100</f>
        <v>8.3656397041496575</v>
      </c>
      <c r="P95" s="94">
        <f t="shared" ref="P95" si="295">H95/H81*100-100</f>
        <v>-0.47540983606558029</v>
      </c>
      <c r="Q95" s="91">
        <f t="shared" ref="Q95" si="296">I95/I81*100-100</f>
        <v>0.63200229819018716</v>
      </c>
      <c r="R95" s="98">
        <f t="shared" ref="R95" si="297">J95/J81*100-100</f>
        <v>-3.9990859232175779</v>
      </c>
      <c r="S95" s="42" t="s">
        <v>43</v>
      </c>
    </row>
    <row r="96" spans="2:19" ht="10.199999999999999" customHeight="1" x14ac:dyDescent="0.3">
      <c r="B96" s="37" t="s">
        <v>20</v>
      </c>
      <c r="C96" s="86"/>
      <c r="D96" s="87"/>
      <c r="E96" s="87"/>
      <c r="F96" s="87"/>
      <c r="G96" s="87"/>
      <c r="H96" s="102"/>
      <c r="I96" s="32"/>
      <c r="J96" s="34"/>
      <c r="K96" s="94"/>
      <c r="L96" s="91"/>
      <c r="M96" s="91"/>
      <c r="N96" s="91"/>
      <c r="O96" s="91"/>
      <c r="P96" s="94"/>
      <c r="Q96" s="91"/>
      <c r="R96" s="98"/>
      <c r="S96" s="42" t="s">
        <v>44</v>
      </c>
    </row>
    <row r="97" spans="2:19" ht="10.199999999999999" customHeight="1" x14ac:dyDescent="0.3">
      <c r="B97" s="37" t="s">
        <v>21</v>
      </c>
      <c r="C97" s="86"/>
      <c r="D97" s="87"/>
      <c r="E97" s="87"/>
      <c r="F97" s="87"/>
      <c r="G97" s="87"/>
      <c r="H97" s="102"/>
      <c r="I97" s="32"/>
      <c r="J97" s="34"/>
      <c r="K97" s="94"/>
      <c r="L97" s="91"/>
      <c r="M97" s="91"/>
      <c r="N97" s="91"/>
      <c r="O97" s="91"/>
      <c r="P97" s="94"/>
      <c r="Q97" s="91"/>
      <c r="R97" s="98"/>
      <c r="S97" s="42" t="s">
        <v>45</v>
      </c>
    </row>
    <row r="98" spans="2:19" ht="10.199999999999999" customHeight="1" x14ac:dyDescent="0.3">
      <c r="B98" s="37" t="s">
        <v>22</v>
      </c>
      <c r="C98" s="86"/>
      <c r="D98" s="87"/>
      <c r="E98" s="87"/>
      <c r="F98" s="87"/>
      <c r="G98" s="87"/>
      <c r="H98" s="102"/>
      <c r="I98" s="32"/>
      <c r="J98" s="34"/>
      <c r="K98" s="94"/>
      <c r="L98" s="91"/>
      <c r="M98" s="91"/>
      <c r="N98" s="91"/>
      <c r="O98" s="91"/>
      <c r="P98" s="94"/>
      <c r="Q98" s="91"/>
      <c r="R98" s="98"/>
      <c r="S98" s="42" t="s">
        <v>46</v>
      </c>
    </row>
    <row r="99" spans="2:19" ht="10.199999999999999" customHeight="1" x14ac:dyDescent="0.3">
      <c r="B99" s="37" t="s">
        <v>23</v>
      </c>
      <c r="C99" s="86"/>
      <c r="D99" s="87"/>
      <c r="E99" s="87"/>
      <c r="F99" s="87"/>
      <c r="G99" s="87"/>
      <c r="H99" s="102"/>
      <c r="I99" s="32"/>
      <c r="J99" s="34"/>
      <c r="K99" s="94"/>
      <c r="L99" s="91"/>
      <c r="M99" s="91"/>
      <c r="N99" s="91"/>
      <c r="O99" s="91"/>
      <c r="P99" s="94"/>
      <c r="Q99" s="91"/>
      <c r="R99" s="98"/>
      <c r="S99" s="42" t="s">
        <v>47</v>
      </c>
    </row>
    <row r="100" spans="2:19" ht="10.199999999999999" customHeight="1" x14ac:dyDescent="0.3">
      <c r="B100" s="37" t="s">
        <v>24</v>
      </c>
      <c r="C100" s="86"/>
      <c r="D100" s="87"/>
      <c r="E100" s="87"/>
      <c r="F100" s="87"/>
      <c r="G100" s="87"/>
      <c r="H100" s="102"/>
      <c r="I100" s="32"/>
      <c r="J100" s="34"/>
      <c r="K100" s="94"/>
      <c r="L100" s="91"/>
      <c r="M100" s="91"/>
      <c r="N100" s="91"/>
      <c r="O100" s="91"/>
      <c r="P100" s="94"/>
      <c r="Q100" s="91"/>
      <c r="R100" s="98"/>
      <c r="S100" s="42" t="s">
        <v>48</v>
      </c>
    </row>
    <row r="101" spans="2:19" ht="10.199999999999999" customHeight="1" x14ac:dyDescent="0.3">
      <c r="B101" s="37" t="s">
        <v>25</v>
      </c>
      <c r="C101" s="86"/>
      <c r="D101" s="87"/>
      <c r="E101" s="87"/>
      <c r="F101" s="87"/>
      <c r="G101" s="87"/>
      <c r="H101" s="102"/>
      <c r="I101" s="32"/>
      <c r="J101" s="34"/>
      <c r="K101" s="94"/>
      <c r="L101" s="91"/>
      <c r="M101" s="91"/>
      <c r="N101" s="91"/>
      <c r="O101" s="91"/>
      <c r="P101" s="94"/>
      <c r="Q101" s="91"/>
      <c r="R101" s="98"/>
      <c r="S101" s="42" t="s">
        <v>49</v>
      </c>
    </row>
    <row r="102" spans="2:19" ht="10.199999999999999" customHeight="1" x14ac:dyDescent="0.3">
      <c r="B102" s="37" t="s">
        <v>26</v>
      </c>
      <c r="C102" s="86"/>
      <c r="D102" s="87"/>
      <c r="E102" s="87"/>
      <c r="F102" s="87"/>
      <c r="G102" s="87"/>
      <c r="H102" s="102"/>
      <c r="I102" s="32"/>
      <c r="J102" s="34"/>
      <c r="K102" s="94"/>
      <c r="L102" s="91"/>
      <c r="M102" s="91"/>
      <c r="N102" s="91"/>
      <c r="O102" s="91"/>
      <c r="P102" s="94"/>
      <c r="Q102" s="91"/>
      <c r="R102" s="98"/>
      <c r="S102" s="42" t="s">
        <v>50</v>
      </c>
    </row>
    <row r="103" spans="2:19" ht="10.199999999999999" customHeight="1" x14ac:dyDescent="0.3">
      <c r="B103" s="37" t="s">
        <v>27</v>
      </c>
      <c r="C103" s="86"/>
      <c r="D103" s="87"/>
      <c r="E103" s="87"/>
      <c r="F103" s="87"/>
      <c r="G103" s="87"/>
      <c r="H103" s="102"/>
      <c r="I103" s="32"/>
      <c r="J103" s="34"/>
      <c r="K103" s="94"/>
      <c r="L103" s="91"/>
      <c r="M103" s="91"/>
      <c r="N103" s="91"/>
      <c r="O103" s="91"/>
      <c r="P103" s="94"/>
      <c r="Q103" s="91"/>
      <c r="R103" s="98"/>
      <c r="S103" s="42" t="s">
        <v>51</v>
      </c>
    </row>
    <row r="104" spans="2:19" ht="10.199999999999999" customHeight="1" x14ac:dyDescent="0.3">
      <c r="B104" s="37" t="s">
        <v>30</v>
      </c>
      <c r="C104" s="86"/>
      <c r="D104" s="87"/>
      <c r="E104" s="87"/>
      <c r="F104" s="87"/>
      <c r="G104" s="87"/>
      <c r="H104" s="102"/>
      <c r="I104" s="32"/>
      <c r="J104" s="34"/>
      <c r="K104" s="94"/>
      <c r="L104" s="91"/>
      <c r="M104" s="91"/>
      <c r="N104" s="91"/>
      <c r="O104" s="91"/>
      <c r="P104" s="94"/>
      <c r="Q104" s="91"/>
      <c r="R104" s="98"/>
      <c r="S104" s="42" t="s">
        <v>52</v>
      </c>
    </row>
    <row r="105" spans="2:19" ht="10.199999999999999" customHeight="1" x14ac:dyDescent="0.3">
      <c r="B105" s="37" t="s">
        <v>33</v>
      </c>
      <c r="C105" s="86"/>
      <c r="D105" s="87"/>
      <c r="E105" s="87"/>
      <c r="F105" s="87"/>
      <c r="G105" s="87"/>
      <c r="H105" s="102"/>
      <c r="I105" s="32"/>
      <c r="J105" s="34"/>
      <c r="K105" s="94"/>
      <c r="L105" s="91"/>
      <c r="M105" s="91"/>
      <c r="N105" s="91"/>
      <c r="O105" s="91"/>
      <c r="P105" s="94"/>
      <c r="Q105" s="91"/>
      <c r="R105" s="98"/>
      <c r="S105" s="42" t="s">
        <v>53</v>
      </c>
    </row>
    <row r="106" spans="2:19" ht="10.199999999999999" customHeight="1" x14ac:dyDescent="0.3">
      <c r="B106" s="37" t="s">
        <v>34</v>
      </c>
      <c r="C106" s="86"/>
      <c r="D106" s="87"/>
      <c r="E106" s="87"/>
      <c r="F106" s="87"/>
      <c r="G106" s="87"/>
      <c r="H106" s="102"/>
      <c r="I106" s="32"/>
      <c r="J106" s="34"/>
      <c r="K106" s="94"/>
      <c r="L106" s="91"/>
      <c r="M106" s="91"/>
      <c r="N106" s="91"/>
      <c r="O106" s="91"/>
      <c r="P106" s="94"/>
      <c r="Q106" s="91"/>
      <c r="R106" s="98"/>
      <c r="S106" s="42" t="s">
        <v>54</v>
      </c>
    </row>
    <row r="107" spans="2:19" ht="6.9" customHeight="1" thickBot="1" x14ac:dyDescent="0.35">
      <c r="B107" s="24"/>
      <c r="C107" s="24"/>
      <c r="D107" s="25"/>
      <c r="E107" s="25"/>
      <c r="F107" s="25"/>
      <c r="G107" s="25"/>
      <c r="H107" s="25"/>
      <c r="I107" s="25"/>
      <c r="J107" s="25"/>
      <c r="K107" s="24"/>
      <c r="L107" s="25"/>
      <c r="M107" s="25"/>
      <c r="N107" s="25"/>
      <c r="O107" s="25"/>
      <c r="P107" s="25"/>
      <c r="Q107" s="25"/>
      <c r="R107" s="25"/>
      <c r="S107" s="25"/>
    </row>
    <row r="108" spans="2:19" ht="13.65" customHeight="1" thickTop="1" x14ac:dyDescent="0.3">
      <c r="B108" s="15" t="s">
        <v>29</v>
      </c>
      <c r="S108" s="16" t="s">
        <v>71</v>
      </c>
    </row>
    <row r="109" spans="2:19" ht="13.65" customHeight="1" x14ac:dyDescent="0.3">
      <c r="B109" s="44" t="s">
        <v>55</v>
      </c>
      <c r="S109" s="16" t="s">
        <v>79</v>
      </c>
    </row>
    <row r="110" spans="2:19" x14ac:dyDescent="0.3">
      <c r="S110" s="16"/>
    </row>
    <row r="111" spans="2:19" x14ac:dyDescent="0.3">
      <c r="S111" s="16"/>
    </row>
    <row r="112" spans="2:19" x14ac:dyDescent="0.3">
      <c r="D112" s="85"/>
      <c r="E112" s="85"/>
      <c r="F112" s="85"/>
      <c r="G112" s="85"/>
    </row>
  </sheetData>
  <mergeCells count="12">
    <mergeCell ref="K5:O5"/>
    <mergeCell ref="P5:R5"/>
    <mergeCell ref="K6:O6"/>
    <mergeCell ref="P6:R6"/>
    <mergeCell ref="K8:O8"/>
    <mergeCell ref="P8:R8"/>
    <mergeCell ref="H5:J5"/>
    <mergeCell ref="H6:J6"/>
    <mergeCell ref="H8:J8"/>
    <mergeCell ref="C5:G5"/>
    <mergeCell ref="C6:G6"/>
    <mergeCell ref="C8:G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K21" sqref="K21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83</v>
      </c>
      <c r="C2" s="14"/>
      <c r="D2" s="14"/>
      <c r="E2" s="14"/>
      <c r="F2" s="14"/>
      <c r="G2" s="14"/>
      <c r="H2" s="14"/>
    </row>
    <row r="3" spans="2:8" ht="12" x14ac:dyDescent="0.3">
      <c r="B3" s="48" t="s">
        <v>84</v>
      </c>
      <c r="C3" s="14"/>
      <c r="D3" s="14"/>
      <c r="E3" s="14"/>
      <c r="F3" s="14"/>
      <c r="G3" s="14"/>
      <c r="H3" s="14"/>
    </row>
    <row r="4" spans="2:8" ht="13.65" customHeight="1" x14ac:dyDescent="0.3">
      <c r="B4" s="13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67" t="s">
        <v>81</v>
      </c>
      <c r="D5" s="167"/>
      <c r="E5" s="167"/>
      <c r="F5" s="167"/>
      <c r="G5" s="167"/>
      <c r="H5" s="167"/>
    </row>
    <row r="6" spans="2:8" ht="15" thickBot="1" x14ac:dyDescent="0.35">
      <c r="B6" s="13"/>
      <c r="C6" s="170" t="s">
        <v>82</v>
      </c>
      <c r="D6" s="170"/>
      <c r="E6" s="170"/>
      <c r="F6" s="170"/>
      <c r="G6" s="170"/>
      <c r="H6" s="170"/>
    </row>
    <row r="7" spans="2:8" ht="27" customHeight="1" thickBot="1" x14ac:dyDescent="0.35">
      <c r="B7" s="168" t="s">
        <v>10</v>
      </c>
      <c r="C7" s="26" t="s">
        <v>62</v>
      </c>
      <c r="D7" s="18" t="s">
        <v>16</v>
      </c>
      <c r="E7" s="18" t="s">
        <v>38</v>
      </c>
      <c r="F7" s="18" t="s">
        <v>63</v>
      </c>
      <c r="G7" s="18" t="s">
        <v>17</v>
      </c>
      <c r="H7" s="73" t="s">
        <v>38</v>
      </c>
    </row>
    <row r="8" spans="2:8" ht="24.6" customHeight="1" thickBot="1" x14ac:dyDescent="0.35">
      <c r="B8" s="169"/>
      <c r="C8" s="64" t="s">
        <v>64</v>
      </c>
      <c r="D8" s="47" t="s">
        <v>60</v>
      </c>
      <c r="E8" s="47" t="s">
        <v>72</v>
      </c>
      <c r="F8" s="64" t="s">
        <v>65</v>
      </c>
      <c r="G8" s="47" t="s">
        <v>61</v>
      </c>
      <c r="H8" s="104" t="s">
        <v>72</v>
      </c>
    </row>
    <row r="9" spans="2:8" ht="13.8" x14ac:dyDescent="0.3">
      <c r="B9" s="63"/>
      <c r="C9" s="19"/>
      <c r="D9" s="19" t="s">
        <v>28</v>
      </c>
      <c r="E9" s="19" t="s">
        <v>9</v>
      </c>
      <c r="F9" s="19"/>
      <c r="G9" s="19" t="s">
        <v>28</v>
      </c>
      <c r="H9" s="20" t="s">
        <v>9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1" t="s">
        <v>11</v>
      </c>
      <c r="C11" s="69" t="s">
        <v>66</v>
      </c>
      <c r="D11" s="75">
        <v>230.6</v>
      </c>
      <c r="E11" s="76">
        <v>6.5</v>
      </c>
      <c r="F11" s="69" t="s">
        <v>66</v>
      </c>
      <c r="G11" s="75">
        <v>257.3</v>
      </c>
      <c r="H11" s="77">
        <v>1.9</v>
      </c>
    </row>
    <row r="12" spans="2:8" ht="15" customHeight="1" x14ac:dyDescent="0.3">
      <c r="B12" s="21" t="s">
        <v>12</v>
      </c>
      <c r="C12" s="69" t="s">
        <v>68</v>
      </c>
      <c r="D12" s="75">
        <v>217.8</v>
      </c>
      <c r="E12" s="76">
        <v>1.5</v>
      </c>
      <c r="F12" s="69" t="s">
        <v>67</v>
      </c>
      <c r="G12" s="75">
        <v>232.2</v>
      </c>
      <c r="H12" s="77">
        <v>-0.1</v>
      </c>
    </row>
    <row r="13" spans="2:8" ht="15" customHeight="1" x14ac:dyDescent="0.3">
      <c r="B13" s="21" t="s">
        <v>13</v>
      </c>
      <c r="C13" s="69" t="s">
        <v>67</v>
      </c>
      <c r="D13" s="75">
        <v>190.5</v>
      </c>
      <c r="E13" s="76">
        <v>0.8</v>
      </c>
      <c r="F13" s="69" t="s">
        <v>68</v>
      </c>
      <c r="G13" s="75">
        <v>228.2</v>
      </c>
      <c r="H13" s="77">
        <v>1.9</v>
      </c>
    </row>
    <row r="14" spans="2:8" ht="15" customHeight="1" x14ac:dyDescent="0.3">
      <c r="B14" s="21" t="s">
        <v>31</v>
      </c>
      <c r="C14" s="69" t="s">
        <v>80</v>
      </c>
      <c r="D14" s="75">
        <v>131.69999999999999</v>
      </c>
      <c r="E14" s="76">
        <v>5.5</v>
      </c>
      <c r="F14" s="69" t="s">
        <v>69</v>
      </c>
      <c r="G14" s="75">
        <v>153.4</v>
      </c>
      <c r="H14" s="77">
        <v>8.1</v>
      </c>
    </row>
    <row r="15" spans="2:8" ht="15" customHeight="1" x14ac:dyDescent="0.3">
      <c r="B15" s="21" t="s">
        <v>32</v>
      </c>
      <c r="C15" s="69" t="s">
        <v>69</v>
      </c>
      <c r="D15" s="75">
        <v>126.1</v>
      </c>
      <c r="E15" s="76">
        <v>7.4</v>
      </c>
      <c r="F15" s="69" t="s">
        <v>80</v>
      </c>
      <c r="G15" s="75">
        <v>119.4</v>
      </c>
      <c r="H15" s="77">
        <v>3.1</v>
      </c>
    </row>
    <row r="16" spans="2:8" ht="6.9" customHeight="1" thickBot="1" x14ac:dyDescent="0.35">
      <c r="B16" s="65"/>
      <c r="C16" s="65"/>
      <c r="D16" s="65"/>
      <c r="E16" s="65"/>
      <c r="F16" s="65"/>
      <c r="G16" s="65"/>
      <c r="H16" s="65"/>
    </row>
    <row r="17" spans="2:12" ht="12.6" thickTop="1" x14ac:dyDescent="0.3">
      <c r="B17" s="15" t="s">
        <v>29</v>
      </c>
      <c r="C17" s="14"/>
      <c r="D17" s="14"/>
      <c r="E17" s="14"/>
      <c r="F17" s="14"/>
      <c r="G17" s="14"/>
      <c r="H17" s="16" t="s">
        <v>70</v>
      </c>
    </row>
    <row r="18" spans="2:12" ht="12" x14ac:dyDescent="0.3">
      <c r="B18" s="44" t="s">
        <v>55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72"/>
      <c r="C20" s="72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2025-03-12T18:02:52Z</dcterms:modified>
</cp:coreProperties>
</file>