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\areas\lsb\DEE_CII\DESTAQUES\Destaques_CI_Portal\202501\"/>
    </mc:Choice>
  </mc:AlternateContent>
  <xr:revisionPtr revIDLastSave="0" documentId="13_ncr:1_{70B7A55B-9F52-44D7-825C-3E58659BED4F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151" i="18" l="1"/>
  <c r="E222" i="18"/>
  <c r="J11" i="18"/>
  <c r="C142" i="18" l="1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30" i="26"/>
  <c r="O30" i="26"/>
  <c r="O33" i="26"/>
  <c r="M33" i="26"/>
  <c r="G30" i="27"/>
  <c r="I30" i="27"/>
  <c r="I28" i="27"/>
  <c r="G28" i="27"/>
  <c r="G31" i="27"/>
  <c r="I31" i="27"/>
  <c r="G26" i="27"/>
  <c r="I26" i="27"/>
  <c r="I33" i="27"/>
  <c r="G33" i="27"/>
  <c r="G27" i="27"/>
  <c r="I27" i="27"/>
  <c r="I25" i="26"/>
  <c r="G25" i="26"/>
  <c r="G25" i="27"/>
  <c r="I25" i="27"/>
  <c r="G32" i="26"/>
  <c r="I32" i="26"/>
  <c r="O26" i="27"/>
  <c r="M26" i="27"/>
  <c r="M26" i="26"/>
  <c r="O26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M27" i="27"/>
  <c r="O27" i="27"/>
  <c r="M30" i="27"/>
  <c r="O30" i="27"/>
  <c r="M33" i="27"/>
  <c r="O33" i="27"/>
  <c r="J26" i="30" l="1"/>
  <c r="L26" i="30"/>
  <c r="J26" i="29"/>
  <c r="L26" i="29"/>
  <c r="C81" i="18" l="1"/>
  <c r="C225" i="18"/>
  <c r="C151" i="18"/>
  <c r="C114" i="18"/>
  <c r="C87" i="18"/>
  <c r="C85" i="18"/>
  <c r="C105" i="18"/>
  <c r="E101" i="18"/>
  <c r="E142" i="18"/>
  <c r="E123" i="18"/>
  <c r="E176" i="18"/>
  <c r="E85" i="18"/>
  <c r="E225" i="18"/>
  <c r="E114" i="18"/>
  <c r="E83" i="18"/>
  <c r="E137" i="18"/>
  <c r="E105" i="18"/>
  <c r="E149" i="18"/>
  <c r="E87" i="18"/>
  <c r="E109" i="18"/>
  <c r="I141" i="18"/>
  <c r="I222" i="18"/>
  <c r="E143" i="18"/>
  <c r="E220" i="18"/>
  <c r="E165" i="18"/>
  <c r="E121" i="18"/>
  <c r="E152" i="18"/>
  <c r="E226" i="18"/>
  <c r="E102" i="18"/>
  <c r="E168" i="18"/>
  <c r="E106" i="18"/>
  <c r="E190" i="18"/>
  <c r="E177" i="18"/>
  <c r="E115" i="18"/>
  <c r="E158" i="18"/>
  <c r="E97" i="18"/>
  <c r="E138" i="18"/>
  <c r="E75" i="18"/>
  <c r="E63" i="18"/>
  <c r="E161" i="18"/>
  <c r="I224" i="18"/>
  <c r="I220" i="18"/>
  <c r="I177" i="18"/>
  <c r="I142" i="18"/>
  <c r="I152" i="18"/>
  <c r="I212" i="18"/>
  <c r="I190" i="18"/>
  <c r="I87" i="18"/>
  <c r="I131" i="18"/>
  <c r="I102" i="18"/>
  <c r="I83" i="18"/>
  <c r="C83" i="18"/>
  <c r="C152" i="18"/>
  <c r="C102" i="18"/>
  <c r="C106" i="18"/>
  <c r="C23" i="18"/>
  <c r="C161" i="18"/>
  <c r="C75" i="18"/>
  <c r="C220" i="18"/>
  <c r="C128" i="18"/>
  <c r="C143" i="18"/>
  <c r="C226" i="18"/>
  <c r="C190" i="18"/>
  <c r="C121" i="18"/>
  <c r="C165" i="18"/>
  <c r="C115" i="18"/>
  <c r="G152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L24" i="29" l="1"/>
  <c r="J24" i="29"/>
  <c r="E24" i="27"/>
  <c r="G24" i="27" s="1"/>
  <c r="I34" i="27"/>
  <c r="G34" i="27"/>
  <c r="I35" i="27"/>
  <c r="G35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O35" i="26" l="1"/>
  <c r="M35" i="26"/>
  <c r="M39" i="26"/>
  <c r="O39" i="26"/>
  <c r="K24" i="27"/>
  <c r="M24" i="27" s="1"/>
  <c r="O34" i="27"/>
  <c r="M34" i="27"/>
  <c r="M35" i="27"/>
  <c r="O35" i="27"/>
  <c r="O36" i="27"/>
  <c r="M36" i="27"/>
  <c r="O39" i="27"/>
  <c r="M34" i="26"/>
  <c r="O34" i="26"/>
  <c r="K24" i="26"/>
  <c r="M24" i="26" s="1"/>
  <c r="M36" i="26"/>
  <c r="O36" i="26"/>
  <c r="G76" i="18" l="1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133" i="18"/>
  <c r="G106" i="18"/>
  <c r="G77" i="18"/>
  <c r="G109" i="18"/>
  <c r="G191" i="18"/>
  <c r="G19" i="18"/>
  <c r="G60" i="18"/>
  <c r="G24" i="18"/>
  <c r="G125" i="18"/>
  <c r="G99" i="18"/>
  <c r="G98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I58" i="18"/>
  <c r="I64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107" i="18"/>
  <c r="I55" i="18"/>
  <c r="I72" i="18"/>
  <c r="I186" i="18"/>
  <c r="I99" i="18"/>
  <c r="I185" i="18"/>
  <c r="I210" i="18"/>
  <c r="I201" i="18"/>
  <c r="I187" i="18"/>
  <c r="I44" i="18"/>
  <c r="I96" i="18"/>
  <c r="J8" i="18"/>
  <c r="C28" i="18"/>
  <c r="C76" i="18"/>
  <c r="C82" i="18"/>
  <c r="C64" i="18"/>
  <c r="C101" i="18"/>
  <c r="C227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E64" i="18"/>
  <c r="E24" i="18"/>
  <c r="E76" i="18"/>
  <c r="E167" i="18"/>
  <c r="E82" i="18"/>
  <c r="E223" i="18"/>
  <c r="E28" i="18"/>
  <c r="E164" i="18"/>
  <c r="E35" i="18"/>
  <c r="E45" i="18"/>
  <c r="E54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T23" i="30" l="1"/>
  <c r="R23" i="30"/>
  <c r="R23" i="29"/>
  <c r="T23" i="29"/>
  <c r="K22" i="16" l="1"/>
  <c r="G30" i="16"/>
  <c r="G29" i="16"/>
  <c r="G18" i="16"/>
  <c r="G9" i="16"/>
  <c r="G17" i="16"/>
  <c r="I9" i="16"/>
  <c r="I18" i="16"/>
  <c r="I17" i="16"/>
  <c r="K15" i="16"/>
  <c r="G23" i="16"/>
  <c r="G24" i="16"/>
  <c r="K21" i="16"/>
  <c r="I23" i="16"/>
  <c r="I24" i="16"/>
  <c r="G10" i="16"/>
  <c r="K16" i="16"/>
  <c r="I10" i="16"/>
  <c r="K10" i="16" s="1"/>
  <c r="K28" i="16"/>
  <c r="I30" i="16"/>
  <c r="I29" i="16"/>
  <c r="K27" i="16"/>
  <c r="I12" i="16" l="1"/>
  <c r="K9" i="16"/>
  <c r="I11" i="16"/>
  <c r="G11" i="16"/>
  <c r="G12" i="16"/>
  <c r="E10" i="28" l="1"/>
  <c r="E24" i="28"/>
  <c r="C24" i="24"/>
  <c r="C24" i="25"/>
  <c r="C23" i="24"/>
  <c r="C23" i="25"/>
  <c r="C22" i="25"/>
  <c r="C22" i="24"/>
  <c r="C21" i="25"/>
  <c r="C21" i="24"/>
  <c r="C20" i="24"/>
  <c r="C20" i="25"/>
  <c r="C19" i="24"/>
  <c r="C19" i="25"/>
  <c r="C18" i="25"/>
  <c r="C18" i="24"/>
  <c r="C17" i="24"/>
  <c r="C17" i="25"/>
  <c r="G10" i="28" l="1"/>
  <c r="AI13" i="25"/>
  <c r="C25" i="25"/>
  <c r="K13" i="25"/>
  <c r="AO14" i="25"/>
  <c r="AK13" i="25"/>
  <c r="AM14" i="25"/>
  <c r="Q14" i="24"/>
  <c r="M13" i="24"/>
  <c r="O14" i="24"/>
  <c r="E14" i="24"/>
  <c r="C25" i="24"/>
  <c r="M13" i="25"/>
  <c r="Q14" i="25"/>
  <c r="E14" i="25"/>
  <c r="O14" i="25"/>
  <c r="AA13" i="25"/>
  <c r="AE14" i="25"/>
  <c r="AG14" i="25"/>
  <c r="AC13" i="25"/>
  <c r="Y14" i="24"/>
  <c r="AK13" i="24"/>
  <c r="AO14" i="24"/>
  <c r="AM14" i="24"/>
  <c r="AG14" i="24"/>
  <c r="AC13" i="24"/>
  <c r="AE14" i="24"/>
  <c r="AI13" i="24"/>
  <c r="Y14" i="25"/>
  <c r="K13" i="24"/>
  <c r="C16" i="25"/>
  <c r="U13" i="25"/>
  <c r="C15" i="24"/>
  <c r="C15" i="25"/>
  <c r="C16" i="24"/>
  <c r="AA13" i="24"/>
  <c r="G24" i="28"/>
  <c r="K10" i="28" l="1"/>
  <c r="S13" i="24"/>
  <c r="C14" i="24"/>
  <c r="C13" i="24" s="1"/>
  <c r="I14" i="24"/>
  <c r="R27" i="29"/>
  <c r="T27" i="29"/>
  <c r="I14" i="25"/>
  <c r="R25" i="29"/>
  <c r="T25" i="29"/>
  <c r="E13" i="25"/>
  <c r="W14" i="24"/>
  <c r="R27" i="30"/>
  <c r="T27" i="30"/>
  <c r="R25" i="30"/>
  <c r="T25" i="30"/>
  <c r="S13" i="25"/>
  <c r="C14" i="25"/>
  <c r="C13" i="25" s="1"/>
  <c r="W14" i="25"/>
  <c r="U13" i="24"/>
  <c r="K24" i="28"/>
  <c r="M10" i="28" l="1"/>
  <c r="G14" i="25"/>
  <c r="G14" i="24"/>
  <c r="T26" i="30"/>
  <c r="R26" i="30"/>
  <c r="R26" i="29"/>
  <c r="T26" i="29"/>
  <c r="T24" i="29"/>
  <c r="R24" i="29"/>
  <c r="E13" i="24"/>
  <c r="T24" i="30"/>
  <c r="R24" i="30"/>
  <c r="M24" i="28"/>
</calcChain>
</file>

<file path=xl/sharedStrings.xml><?xml version="1.0" encoding="utf-8"?>
<sst xmlns="http://schemas.openxmlformats.org/spreadsheetml/2006/main" count="2878" uniqueCount="1105">
  <si>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</si>
  <si>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</si>
  <si>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</si>
  <si>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</si>
  <si>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</si>
  <si>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</si>
  <si>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</si>
  <si>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</si>
  <si>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</si>
  <si>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</si>
  <si>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</si>
  <si>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</si>
  <si>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</si>
  <si>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</si>
  <si>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</si>
  <si>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</si>
  <si>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</si>
  <si>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</si>
  <si>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</si>
  <si>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</si>
  <si>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</si>
  <si>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</si>
  <si>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</si>
  <si>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</si>
  <si>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</si>
  <si>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</si>
  <si>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</si>
  <si>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</si>
  <si>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</si>
  <si>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</si>
  <si>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</si>
  <si>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</si>
  <si>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</si>
  <si>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</si>
  <si>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</si>
  <si>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</si>
  <si>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</si>
  <si>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</si>
  <si>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</si>
  <si>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</si>
  <si>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</si>
  <si>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</si>
  <si>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</si>
  <si>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</si>
  <si>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</si>
  <si>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</si>
  <si>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</si>
  <si>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</si>
  <si>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</si>
  <si>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</si>
  <si>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</si>
  <si>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</si>
  <si>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</si>
  <si>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</si>
  <si>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</si>
  <si>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</si>
  <si>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</si>
  <si>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</si>
  <si>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</si>
  <si>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</si>
  <si>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</si>
  <si>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</si>
  <si>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</si>
  <si>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</si>
  <si>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</si>
  <si>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</si>
  <si>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</si>
  <si>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</si>
  <si>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</si>
  <si>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</si>
  <si>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</si>
  <si>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</si>
  <si>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</si>
  <si>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</si>
  <si>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</si>
  <si>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</si>
  <si>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</si>
  <si>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</si>
  <si>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</si>
  <si>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</si>
  <si>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</si>
  <si>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</si>
  <si>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</si>
  <si>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</si>
  <si>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</si>
  <si>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</si>
  <si>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</si>
  <si>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</si>
  <si>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</si>
  <si>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</si>
  <si>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</si>
  <si>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</si>
  <si>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</si>
  <si>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</si>
  <si>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</si>
  <si>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</si>
  <si>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</si>
  <si>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</si>
  <si>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</si>
  <si>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</si>
  <si>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</si>
  <si>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</si>
  <si>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</si>
  <si>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</si>
  <si>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</si>
  <si>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</si>
  <si>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</si>
  <si>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</si>
  <si>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</si>
  <si>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</si>
  <si>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</si>
  <si>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</si>
  <si>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</si>
  <si>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</si>
  <si>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</si>
  <si>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</si>
  <si>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</si>
  <si>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</si>
  <si>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</si>
  <si>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</si>
  <si>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</si>
  <si>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</si>
  <si>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</si>
  <si>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</si>
  <si>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</si>
  <si>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</si>
  <si>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</si>
  <si>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</si>
  <si>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</si>
  <si>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</si>
  <si>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</si>
  <si>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</si>
  <si>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</si>
  <si>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</si>
  <si>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</si>
  <si>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</si>
  <si>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</si>
  <si>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</si>
  <si>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</si>
  <si>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</si>
  <si>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</si>
  <si>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</si>
  <si>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</si>
  <si>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</si>
  <si>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</si>
  <si>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</si>
  <si>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</si>
  <si>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</si>
  <si>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</si>
  <si>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</si>
  <si>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</si>
  <si>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</si>
  <si>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</si>
  <si>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</si>
  <si>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</si>
  <si>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</si>
  <si>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</si>
  <si>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</si>
  <si>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</si>
  <si>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</si>
  <si>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</si>
  <si>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</si>
  <si>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</si>
  <si>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</si>
  <si>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</si>
  <si>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</si>
  <si>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</si>
  <si>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</si>
  <si>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</si>
  <si>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</si>
  <si>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</si>
  <si>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</si>
  <si>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</si>
  <si>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</si>
  <si>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</si>
  <si>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</si>
  <si>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</si>
  <si>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</si>
  <si>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</si>
  <si>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</si>
  <si>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</si>
  <si>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</si>
  <si>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</si>
  <si>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</si>
  <si>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</si>
  <si>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</si>
  <si>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</si>
  <si>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</si>
  <si>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</si>
  <si>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</si>
  <si>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</si>
  <si>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</si>
  <si>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</si>
  <si>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</si>
  <si>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</si>
  <si>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</si>
  <si>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</si>
  <si>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</si>
  <si>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</si>
  <si>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</si>
  <si>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</si>
  <si>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</si>
  <si>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</si>
  <si>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</si>
  <si>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</si>
  <si>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</si>
  <si>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</si>
  <si>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</si>
  <si>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</si>
  <si>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</si>
  <si>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</si>
  <si>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</si>
  <si>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</si>
  <si>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</si>
  <si>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</si>
  <si>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</si>
  <si>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</si>
  <si>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</si>
  <si>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</si>
  <si>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</si>
  <si>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</si>
  <si>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</si>
  <si>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</si>
  <si>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</si>
  <si>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</si>
  <si>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</si>
  <si>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</si>
  <si>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</si>
  <si>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</si>
  <si>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</si>
  <si>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</si>
  <si>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</si>
  <si>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</si>
  <si>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</si>
  <si>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</si>
  <si>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</si>
  <si>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</si>
  <si>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</si>
  <si>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</si>
  <si>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</si>
  <si>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</si>
  <si>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</si>
  <si>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</si>
  <si>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</si>
  <si>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</si>
  <si>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</si>
  <si>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</si>
  <si>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</si>
  <si>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</si>
  <si>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</si>
  <si>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</si>
  <si>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</si>
  <si>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</si>
  <si>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</si>
  <si>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</si>
  <si>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</si>
  <si>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</si>
  <si>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</si>
  <si>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</si>
  <si>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</si>
  <si>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</si>
  <si>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</si>
  <si>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</si>
  <si>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</si>
  <si>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</si>
  <si>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</si>
  <si>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</si>
  <si>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</si>
  <si>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</si>
  <si>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</si>
  <si>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</si>
  <si>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</si>
  <si>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</si>
  <si>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</si>
  <si>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</si>
  <si>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</si>
  <si>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</si>
  <si>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</si>
  <si>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</si>
  <si>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</si>
  <si>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</si>
  <si>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</si>
  <si>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</si>
  <si>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</si>
  <si>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</si>
  <si>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</si>
  <si>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</si>
  <si>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</si>
  <si>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</si>
  <si>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</si>
  <si>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</si>
  <si>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</si>
  <si>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</si>
  <si>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</si>
  <si>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</si>
  <si>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</si>
  <si>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</si>
  <si>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</si>
  <si>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</si>
  <si>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</si>
  <si>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</si>
  <si>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</si>
  <si>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</si>
  <si>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</si>
  <si>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</si>
  <si>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</si>
  <si>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</si>
  <si>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</si>
  <si>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</si>
  <si>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</si>
  <si>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</si>
  <si>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</si>
  <si>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</si>
  <si>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</si>
  <si>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</si>
  <si>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</si>
  <si>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</si>
  <si>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</si>
  <si>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</si>
  <si>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</si>
  <si>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</si>
  <si>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</si>
  <si>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</si>
  <si>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</si>
  <si>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</si>
  <si>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</si>
  <si>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</si>
  <si>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</si>
  <si>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</si>
  <si>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</si>
  <si>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</si>
  <si>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</si>
  <si>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</si>
  <si>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</si>
  <si>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</si>
  <si>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</si>
  <si>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</si>
  <si>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</si>
  <si>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</si>
  <si>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</si>
  <si>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</si>
  <si>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</si>
  <si>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</si>
  <si>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</si>
  <si>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</si>
  <si>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</si>
  <si>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</si>
  <si>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</si>
  <si>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</si>
  <si>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</si>
  <si>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</si>
  <si>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</si>
  <si>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</si>
  <si>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</si>
  <si>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</si>
  <si>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</si>
  <si>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</si>
  <si>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</si>
  <si>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</si>
  <si>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</si>
  <si>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</si>
  <si>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</si>
  <si>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</si>
  <si>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</si>
  <si>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</si>
  <si>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</si>
  <si>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</si>
  <si>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</si>
  <si>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</si>
  <si>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</si>
  <si>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</si>
  <si>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</si>
  <si>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</si>
  <si>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</si>
  <si>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</si>
  <si>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</si>
  <si>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</si>
  <si>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</si>
  <si>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</si>
  <si>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</si>
  <si>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</si>
  <si>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</si>
  <si>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</si>
  <si>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</si>
  <si>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</si>
  <si>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</si>
  <si>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</si>
  <si>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</si>
  <si>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</si>
  <si>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</si>
  <si>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</si>
  <si>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</si>
  <si>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</si>
  <si>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</si>
  <si>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</si>
  <si>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</si>
  <si>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</si>
  <si>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</si>
  <si>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</si>
  <si>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</si>
  <si>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</si>
  <si>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</si>
  <si>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</si>
  <si>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</si>
  <si>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</si>
  <si>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</si>
  <si>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</si>
  <si>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</si>
  <si>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</si>
  <si>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</si>
  <si>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</si>
  <si>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</si>
  <si>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</si>
  <si>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</si>
  <si>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</si>
  <si>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</si>
  <si>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</si>
  <si>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</si>
  <si>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</si>
  <si>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</si>
  <si>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</si>
  <si>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</si>
  <si>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</si>
  <si>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</si>
  <si>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</si>
  <si>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</si>
  <si>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</si>
  <si>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</si>
  <si>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</si>
  <si>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</si>
  <si>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</si>
  <si>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</si>
  <si>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</si>
  <si>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</si>
  <si>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</si>
  <si>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</si>
  <si>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</si>
  <si>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</si>
  <si>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</si>
  <si>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</si>
  <si>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</si>
  <si>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</si>
  <si>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</si>
  <si>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</si>
  <si>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</si>
  <si>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</si>
  <si>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</si>
  <si>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</si>
  <si>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</si>
  <si>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</si>
  <si>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</si>
  <si>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</si>
  <si>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</si>
  <si>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</si>
  <si>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</si>
  <si>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</si>
  <si>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</si>
  <si>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</si>
  <si>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</si>
  <si>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</si>
  <si>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</si>
  <si>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</si>
  <si>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</si>
  <si>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</si>
  <si>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</si>
  <si>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</si>
  <si>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</si>
  <si>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</si>
  <si>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</si>
  <si>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</si>
  <si>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</si>
  <si>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</si>
  <si>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</si>
  <si>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</si>
  <si>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</si>
  <si>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</si>
  <si>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</si>
  <si>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</si>
  <si>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</si>
  <si>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</si>
  <si>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</si>
  <si>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</si>
  <si>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</si>
  <si>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</si>
  <si>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</si>
  <si>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</si>
  <si>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</si>
  <si>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</si>
  <si>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</si>
  <si>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</si>
  <si>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</si>
  <si>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</si>
  <si>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</si>
  <si>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</si>
  <si>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</si>
  <si>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</si>
  <si>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</si>
  <si>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</si>
  <si>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</si>
  <si>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</si>
  <si>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</si>
  <si>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</si>
  <si>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</si>
  <si>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</si>
  <si>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</si>
  <si>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</si>
  <si>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</si>
  <si>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</si>
  <si>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</si>
  <si>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</si>
  <si>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</si>
  <si>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</si>
  <si>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</si>
  <si>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</si>
  <si>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</si>
  <si>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</si>
  <si>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</si>
  <si>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</si>
  <si>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</si>
  <si>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</si>
  <si>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</si>
  <si>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</si>
  <si>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</si>
  <si>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</si>
  <si>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</si>
  <si>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</si>
  <si>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</si>
  <si>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</si>
  <si>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</si>
  <si>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</si>
  <si>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</si>
  <si>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</si>
  <si>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</si>
  <si>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</si>
  <si>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</si>
  <si>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</si>
  <si>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</si>
  <si>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</si>
  <si>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</si>
  <si>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</si>
  <si>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</si>
  <si>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</si>
  <si>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</si>
  <si>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</si>
  <si>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</si>
  <si>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</si>
  <si>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</si>
  <si>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</si>
  <si>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</si>
  <si>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</si>
  <si>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</si>
  <si>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</si>
  <si>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</si>
  <si>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</si>
  <si>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</si>
  <si>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</si>
  <si>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</si>
  <si>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</si>
  <si>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</si>
  <si>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</si>
  <si>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</si>
  <si>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</si>
  <si>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</si>
  <si>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</si>
  <si>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</si>
  <si>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</si>
  <si>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</si>
  <si>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</si>
  <si>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</si>
  <si>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</si>
  <si>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</si>
  <si>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</si>
  <si>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</si>
  <si>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</si>
  <si>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</si>
  <si>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</si>
  <si>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</si>
  <si>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</si>
  <si>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</si>
  <si>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</si>
  <si>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</si>
  <si>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</si>
  <si>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</si>
  <si>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</si>
  <si>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</si>
  <si>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</si>
  <si>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</si>
  <si>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</si>
  <si>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</si>
  <si>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</si>
  <si>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</si>
  <si>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</si>
  <si>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</si>
  <si>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</si>
  <si>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</si>
  <si>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</si>
  <si>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</si>
  <si>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</si>
  <si>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</si>
  <si>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</si>
  <si>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</si>
  <si>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</si>
  <si>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</si>
  <si>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</si>
  <si>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</si>
  <si>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</si>
  <si>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</si>
  <si>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</si>
  <si>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</si>
  <si>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</si>
  <si>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</si>
  <si>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</si>
  <si>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</si>
  <si>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</si>
  <si>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</si>
  <si>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</si>
  <si>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</si>
  <si>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</si>
  <si>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</si>
  <si>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</si>
  <si>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</si>
  <si>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</si>
  <si>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</si>
  <si>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</si>
  <si>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</si>
  <si>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</si>
  <si>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</si>
  <si>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</si>
  <si>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</si>
  <si>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</si>
  <si>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</si>
  <si>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</si>
  <si>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</si>
  <si>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</si>
  <si>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</si>
  <si>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</si>
  <si>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</si>
  <si>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</si>
  <si>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</si>
  <si>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</si>
  <si>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</si>
  <si>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</si>
  <si>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</si>
  <si>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</si>
  <si>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</si>
  <si>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</si>
  <si>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</si>
  <si>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</si>
  <si>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</si>
  <si>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</si>
  <si>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</si>
  <si>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</si>
  <si>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</si>
  <si>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</si>
  <si>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</si>
  <si>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</si>
  <si>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</si>
  <si>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</si>
  <si>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</si>
  <si>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</si>
  <si>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</si>
  <si>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</si>
  <si>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</si>
  <si>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</si>
  <si>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</si>
  <si>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</si>
  <si>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</si>
  <si>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</si>
  <si>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</si>
  <si>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</si>
  <si>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</si>
  <si>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</si>
  <si>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</si>
  <si>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</si>
  <si>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</si>
  <si>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</si>
  <si>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</si>
  <si>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</si>
  <si>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</si>
  <si>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</si>
  <si>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</si>
  <si>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</si>
  <si>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</si>
  <si>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</si>
  <si>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</si>
  <si>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</si>
  <si>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</si>
  <si>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</si>
  <si>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</si>
  <si>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</si>
  <si>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</si>
  <si>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</si>
  <si>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</si>
  <si>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</si>
  <si>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</si>
  <si>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</si>
  <si>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</si>
  <si>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</si>
  <si>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</si>
  <si>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</si>
  <si>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</si>
  <si>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</si>
  <si>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</si>
  <si>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</si>
  <si>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
</t>
    </r>
    <r>
      <rPr>
        <sz val="9"/>
        <color rgb="FF234371"/>
        <rFont val="Calibri"/>
        <family val="2"/>
        <scheme val="minor"/>
      </rPr>
      <t>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</si>
  <si>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r>
      <t>VARIAÇÃO (10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Eur)</t>
    </r>
    <r>
      <rPr>
        <sz val="9"/>
        <color rgb="FF234371"/>
        <rFont val="Calibri"/>
        <family val="2"/>
        <scheme val="minor"/>
      </rPr>
      <t xml:space="preserve">
GROWTH (10</t>
    </r>
    <r>
      <rPr>
        <vertAlign val="superscript"/>
        <sz val="9"/>
        <color rgb="FF234371"/>
        <rFont val="Calibri"/>
        <family val="2"/>
        <scheme val="minor"/>
      </rPr>
      <t>6</t>
    </r>
    <r>
      <rPr>
        <sz val="9"/>
        <color rgb="FF234371"/>
        <rFont val="Calibri"/>
        <family val="2"/>
        <scheme val="minor"/>
      </rPr>
      <t xml:space="preserve"> Eur)</t>
    </r>
  </si>
  <si>
    <t>IE</t>
  </si>
  <si>
    <t>IRLANDA / IRELAND</t>
  </si>
  <si>
    <r>
      <rPr>
        <b/>
        <sz val="10"/>
        <color rgb="FF234371"/>
        <rFont val="Calibri"/>
        <family val="2"/>
        <scheme val="minor"/>
      </rPr>
      <t>PRINCIPAIS PAÍSES FORNECEDORES EM 2024:</t>
    </r>
    <r>
      <rPr>
        <sz val="10"/>
        <color rgb="FF234371"/>
        <rFont val="Calibri"/>
        <family val="2"/>
        <scheme val="minor"/>
      </rPr>
      <t xml:space="preserve">
MAIN PARTNER COUNTRIES IN 2024:</t>
    </r>
  </si>
  <si>
    <r>
      <rPr>
        <b/>
        <sz val="10"/>
        <rFont val="Calibri"/>
        <family val="2"/>
        <scheme val="minor"/>
      </rPr>
      <t>PRINCIPAIS PAÍSES CLIENTES EM 2024:</t>
    </r>
    <r>
      <rPr>
        <sz val="10"/>
        <rFont val="Calibri"/>
        <family val="2"/>
        <scheme val="minor"/>
      </rPr>
      <t xml:space="preserve">
MAIN PARTNER COUNTRIES IN 2024:</t>
    </r>
  </si>
  <si>
    <t>MA</t>
  </si>
  <si>
    <t>MARROCOS / MOROCCO</t>
  </si>
  <si>
    <t>NOV 2023 a JAN 2024
NOV 2023 to JAN 2024</t>
  </si>
  <si>
    <t>NOV 2024 a JAN 2025
NOV 2024 to JAN 2025</t>
  </si>
  <si>
    <t>JAN 2025
JAN 2025</t>
  </si>
  <si>
    <t>JAN 2024
JAN 2024</t>
  </si>
  <si>
    <t>Período: JANEIRO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</si>
  <si>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</si>
  <si>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</si>
  <si>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</si>
  <si>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</si>
  <si>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</si>
  <si>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</si>
  <si>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</si>
  <si>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</si>
  <si>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</si>
  <si>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</si>
  <si>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</si>
  <si>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x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</si>
  <si>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</si>
  <si>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</si>
  <si>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</si>
  <si>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</si>
  <si>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</si>
  <si>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</si>
  <si>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</si>
  <si>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</si>
  <si>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</si>
  <si>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</si>
  <si>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</si>
  <si>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</si>
  <si>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</si>
  <si>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</si>
  <si>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</si>
  <si>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</si>
  <si>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</si>
  <si>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</si>
  <si>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</si>
  <si>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</si>
  <si>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</si>
  <si>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</si>
  <si>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</si>
  <si>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</si>
  <si>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</si>
  <si>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</si>
  <si>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</si>
  <si>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</si>
  <si>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</si>
  <si>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</si>
  <si>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</si>
  <si>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</si>
  <si>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</si>
  <si>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</si>
  <si>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</si>
  <si>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</si>
  <si>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</si>
  <si>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</si>
  <si>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</si>
  <si>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</si>
  <si>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</si>
  <si>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</si>
  <si>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</si>
  <si>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</si>
  <si>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</si>
  <si>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</si>
  <si>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</si>
  <si>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</si>
  <si>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</si>
  <si>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</si>
  <si>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</si>
  <si>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</si>
  <si>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</si>
  <si>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</si>
  <si>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</si>
  <si>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</si>
  <si>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</si>
  <si>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</si>
  <si>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</si>
  <si>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</si>
  <si>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</si>
  <si>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</si>
  <si>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</si>
  <si>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</si>
  <si>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</si>
  <si>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</si>
  <si>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</si>
  <si>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</si>
  <si>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</si>
  <si>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</si>
  <si>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</si>
  <si>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</si>
  <si>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</si>
  <si>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</si>
  <si>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</si>
  <si>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</si>
  <si>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</si>
  <si>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</si>
  <si>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</si>
  <si>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</si>
  <si>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</si>
  <si>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</si>
  <si>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</si>
  <si>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</si>
  <si>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</si>
  <si>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</si>
  <si>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</si>
  <si>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</si>
  <si>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</si>
  <si>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</si>
  <si>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</si>
  <si>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</si>
  <si>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</si>
  <si>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</si>
  <si>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</si>
  <si>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</si>
  <si>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</si>
  <si>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REPUBLICA DOMINICANA</t>
  </si>
  <si>
    <t xml:space="preserve">      EQUADOR</t>
  </si>
  <si>
    <t xml:space="preserve">      ILHAS FALKLAND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</si>
  <si>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</si>
  <si>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</si>
  <si>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</si>
  <si>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</si>
  <si>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</si>
  <si>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</si>
  <si>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</si>
  <si>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</si>
  <si>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</si>
  <si>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</si>
  <si>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</si>
  <si>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</si>
  <si>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</si>
  <si>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</si>
  <si>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</si>
  <si>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</si>
  <si>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</si>
  <si>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</si>
  <si>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</si>
  <si>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</si>
  <si>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</si>
  <si>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</si>
  <si>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</si>
  <si>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</si>
  <si>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</si>
  <si>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</si>
  <si>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</si>
  <si>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</si>
  <si>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</si>
  <si>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</si>
  <si>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</si>
  <si>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</si>
  <si>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</si>
  <si>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</si>
  <si>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</si>
  <si>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</si>
  <si>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</si>
  <si>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</si>
  <si>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</si>
  <si>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</si>
  <si>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</si>
  <si>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</si>
  <si>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</si>
  <si>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</si>
  <si>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</si>
  <si>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</si>
  <si>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</si>
  <si>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</si>
  <si>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</si>
  <si>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</si>
  <si>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</si>
  <si>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</si>
  <si>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</si>
  <si>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</si>
  <si>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</si>
  <si>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</si>
  <si>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</si>
  <si>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</si>
  <si>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</si>
  <si>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</si>
  <si>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</si>
  <si>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</si>
  <si>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</si>
  <si>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</si>
  <si>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</si>
  <si>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</si>
  <si>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</si>
  <si>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</si>
  <si>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</si>
  <si>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</si>
  <si>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</si>
  <si>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FIJI</t>
  </si>
  <si>
    <t xml:space="preserve">      GUAME</t>
  </si>
  <si>
    <t xml:space="preserve">      ILHAS MARSHALL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</si>
  <si>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</si>
  <si>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</si>
  <si>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</si>
  <si>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</si>
  <si>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</si>
  <si>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TERRAS AUSTRAIS E ANTARTICAS FRANCE</t>
  </si>
  <si>
    <t xml:space="preserve">      TOQUELAU</t>
  </si>
  <si>
    <t>DIV. EXTRA UE</t>
  </si>
  <si>
    <t xml:space="preserve">      ABASTECIMENTO E PROV. BORDO EXTRA-U</t>
  </si>
  <si>
    <t xml:space="preserve">      PAISES E TERRITORIOS NE TC EXTRA-UN</t>
  </si>
  <si>
    <t>Period: JANUARY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</si>
  <si>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</si>
  <si>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</si>
  <si>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</si>
  <si>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</si>
  <si>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</si>
  <si>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</si>
  <si>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</si>
  <si>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</si>
  <si>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</si>
  <si>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</si>
  <si>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</si>
  <si>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</si>
  <si>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</si>
  <si>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</si>
  <si>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</si>
  <si>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</si>
  <si>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</si>
  <si>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</si>
  <si>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</si>
  <si>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</si>
  <si>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</si>
  <si>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</si>
  <si>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</si>
  <si>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</si>
  <si>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</si>
  <si>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</si>
  <si>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</si>
  <si>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</si>
  <si>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</si>
  <si>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</si>
  <si>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</si>
  <si>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</si>
  <si>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</si>
  <si>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</si>
  <si>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</si>
  <si>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</si>
  <si>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</si>
  <si>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</si>
  <si>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</si>
  <si>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</si>
  <si>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</si>
  <si>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</si>
  <si>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</si>
  <si>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</si>
  <si>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</si>
  <si>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</si>
  <si>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</si>
  <si>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</si>
  <si>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</si>
  <si>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</si>
  <si>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</si>
  <si>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</si>
  <si>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</si>
  <si>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</si>
  <si>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</si>
  <si>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</si>
  <si>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</si>
  <si>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</si>
  <si>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</si>
  <si>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</si>
  <si>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</si>
  <si>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</si>
  <si>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</si>
  <si>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</si>
  <si>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</si>
  <si>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</si>
  <si>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</si>
  <si>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</si>
  <si>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</si>
  <si>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</si>
  <si>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</si>
  <si>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</si>
  <si>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</si>
  <si>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</si>
  <si>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</si>
  <si>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</si>
  <si>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</si>
  <si>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</si>
  <si>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</si>
  <si>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</si>
  <si>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</si>
  <si>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</si>
  <si>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</si>
  <si>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</si>
  <si>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</si>
  <si>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</si>
  <si>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</si>
  <si>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</si>
  <si>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</si>
  <si>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</si>
  <si>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</si>
  <si>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</si>
  <si>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</si>
  <si>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</si>
  <si>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</si>
  <si>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</si>
  <si>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</si>
  <si>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</si>
  <si>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</si>
  <si>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</si>
  <si>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</si>
  <si>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</si>
  <si>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</si>
  <si>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</si>
  <si>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DOMINICAN REPUBLIC</t>
  </si>
  <si>
    <t xml:space="preserve">     ECUADOR</t>
  </si>
  <si>
    <t xml:space="preserve">     FALKLAND ISLANDS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</si>
  <si>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</si>
  <si>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</si>
  <si>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</si>
  <si>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</si>
  <si>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</si>
  <si>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</si>
  <si>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</si>
  <si>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</si>
  <si>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</si>
  <si>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</si>
  <si>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</si>
  <si>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</si>
  <si>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</si>
  <si>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</si>
  <si>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</si>
  <si>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</si>
  <si>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</si>
  <si>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</si>
  <si>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</si>
  <si>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</si>
  <si>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</si>
  <si>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</si>
  <si>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</si>
  <si>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</si>
  <si>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</si>
  <si>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</si>
  <si>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</si>
  <si>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</si>
  <si>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</si>
  <si>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</si>
  <si>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</si>
  <si>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</si>
  <si>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</si>
  <si>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</si>
  <si>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</si>
  <si>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</si>
  <si>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</si>
  <si>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</si>
  <si>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</si>
  <si>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</si>
  <si>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</si>
  <si>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</si>
  <si>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</si>
  <si>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</si>
  <si>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</si>
  <si>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</si>
  <si>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</si>
  <si>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</si>
  <si>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</si>
  <si>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</si>
  <si>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</si>
  <si>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</si>
  <si>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</si>
  <si>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</si>
  <si>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</si>
  <si>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</si>
  <si>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</si>
  <si>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</si>
  <si>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</si>
  <si>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</si>
  <si>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</si>
  <si>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</si>
  <si>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</si>
  <si>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</si>
  <si>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</si>
  <si>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</si>
  <si>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</si>
  <si>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</si>
  <si>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</si>
  <si>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</si>
  <si>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FIJI</t>
  </si>
  <si>
    <t xml:space="preserve">     GUAM</t>
  </si>
  <si>
    <t xml:space="preserve">     MARSHALL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</si>
  <si>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</si>
  <si>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</si>
  <si>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</si>
  <si>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</si>
  <si>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</si>
  <si>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FRENCH SOUTHERN TERRITORIES</t>
  </si>
  <si>
    <t xml:space="preserve">     TOKELAU</t>
  </si>
  <si>
    <t>DIV. EXTRA EU</t>
  </si>
  <si>
    <t xml:space="preserve">     STORES AND PROVISIONS OF EXT-UNION </t>
  </si>
  <si>
    <t xml:space="preserve">     COUNTRIES AND TERRIT NS FW EXTRA-UN</t>
  </si>
  <si>
    <t>SOAP, ORGANIC SURFACE-ACTIVE AGENTS, WASHING PREPARATIONS, LUBRICATING PREPARATIONS, ARTIFICIAL WAXES, PREPARED WAXES, POLISHING OR SCOURING PREPARATIONS, CANDLES AND SIMILAR ARTICLES, MODELLING PASTES, ‘DENTAL WAXES’ AND DENTAL PREPARATIONS WITH A BASI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</si>
</sst>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5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9"/>
      <color rgb="FF23437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385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386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387</v>
      </c>
    </row>
    <row r="8" spans="2:2" s="14" customFormat="1" ht="18" customHeight="1" x14ac:dyDescent="0.2">
      <c r="B8" s="17" t="s">
        <v>388</v>
      </c>
    </row>
    <row r="9" spans="2:2" s="14" customFormat="1" ht="18" customHeight="1" x14ac:dyDescent="0.2">
      <c r="B9" s="17" t="s">
        <v>389</v>
      </c>
    </row>
    <row r="10" spans="2:2" s="14" customFormat="1" ht="18" customHeight="1" x14ac:dyDescent="0.2">
      <c r="B10" s="17" t="s">
        <v>384</v>
      </c>
    </row>
    <row r="11" spans="2:2" s="14" customFormat="1" ht="18" customHeight="1" x14ac:dyDescent="0.2">
      <c r="B11" s="17" t="s">
        <v>381</v>
      </c>
    </row>
    <row r="12" spans="2:2" s="14" customFormat="1" ht="18" customHeight="1" x14ac:dyDescent="0.2">
      <c r="B12" s="17" t="s">
        <v>380</v>
      </c>
    </row>
    <row r="13" spans="2:2" s="14" customFormat="1" ht="18" customHeight="1" x14ac:dyDescent="0.2">
      <c r="B13" s="17" t="s">
        <v>379</v>
      </c>
    </row>
    <row r="14" spans="2:2" s="14" customFormat="1" ht="18" customHeight="1" x14ac:dyDescent="0.2">
      <c r="B14" s="17" t="s">
        <v>382</v>
      </c>
    </row>
    <row r="15" spans="2:2" s="14" customFormat="1" ht="18" customHeight="1" x14ac:dyDescent="0.2">
      <c r="B15" s="17" t="s">
        <v>378</v>
      </c>
    </row>
    <row r="16" spans="2:2" s="14" customFormat="1" ht="18" customHeight="1" x14ac:dyDescent="0.2">
      <c r="B16" s="17" t="s">
        <v>383</v>
      </c>
    </row>
    <row r="17" spans="2:2" s="14" customFormat="1" ht="18" customHeight="1" x14ac:dyDescent="0.2">
      <c r="B17" s="17" t="s">
        <v>377</v>
      </c>
    </row>
    <row r="18" spans="2:2" s="14" customFormat="1" ht="18" customHeight="1" x14ac:dyDescent="0.2">
      <c r="B18" s="17" t="s">
        <v>376</v>
      </c>
    </row>
    <row r="19" spans="2:2" ht="18" customHeight="1" x14ac:dyDescent="0.25">
      <c r="B19" s="17" t="s">
        <v>375</v>
      </c>
    </row>
    <row r="20" spans="2:2" ht="18" customHeight="1" x14ac:dyDescent="0.25">
      <c r="B20" s="17" t="s">
        <v>374</v>
      </c>
    </row>
    <row r="21" spans="2:2" ht="18" customHeight="1" x14ac:dyDescent="0.25">
      <c r="B21" s="17" t="s">
        <v>390</v>
      </c>
    </row>
    <row r="22" spans="2:2" ht="18" customHeight="1" x14ac:dyDescent="0.25">
      <c r="B22" s="17" t="s">
        <v>391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2">
      <c r="A2" s="216" t="s">
        <v>664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665</v>
      </c>
      <c r="B5" s="187"/>
      <c r="C5" s="187"/>
      <c r="D5" s="187"/>
      <c r="E5" s="53"/>
      <c r="F5" s="218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714</v>
      </c>
      <c r="G9" s="92"/>
      <c r="H9" s="97" t="s">
        <v>715</v>
      </c>
      <c r="I9" s="92"/>
      <c r="J9" s="27" t="s">
        <v>668</v>
      </c>
      <c r="K9" s="92"/>
      <c r="L9" s="27" t="s">
        <v>295</v>
      </c>
      <c r="M9" s="91"/>
      <c r="N9" s="97" t="s">
        <v>714</v>
      </c>
      <c r="O9" s="92"/>
      <c r="P9" s="97" t="s">
        <v>715</v>
      </c>
      <c r="Q9" s="92"/>
      <c r="R9" s="27" t="s">
        <v>668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1" t="s">
        <v>708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2889.831318</v>
      </c>
      <c r="G12" s="62"/>
      <c r="H12" s="62">
        <v>2805.679157</v>
      </c>
      <c r="I12" s="62"/>
      <c r="J12" s="104">
        <f t="shared" ref="J12:J21" si="0">F12-H12</f>
        <v>84.152160999999978</v>
      </c>
      <c r="K12" s="62"/>
      <c r="L12" s="105">
        <f t="shared" ref="L12:L21" si="1">F12/H12*100-100</f>
        <v>2.9993508270553804</v>
      </c>
      <c r="M12" s="98"/>
      <c r="N12" s="62">
        <v>9007.5481479999999</v>
      </c>
      <c r="O12" s="62"/>
      <c r="P12" s="62">
        <v>8778.7905599999995</v>
      </c>
      <c r="Q12" s="62"/>
      <c r="R12" s="104">
        <f>N12-P12</f>
        <v>228.7575880000004</v>
      </c>
      <c r="S12" s="62"/>
      <c r="T12" s="105">
        <f t="shared" ref="T12:T21" si="2">N12/P12*100-100</f>
        <v>2.6057984461130559</v>
      </c>
    </row>
    <row r="13" spans="1:24" ht="12.75" customHeight="1" x14ac:dyDescent="0.2">
      <c r="B13" s="62" t="s">
        <v>366</v>
      </c>
      <c r="C13" s="62" t="s">
        <v>615</v>
      </c>
      <c r="D13" s="106"/>
      <c r="F13" s="62">
        <v>1035.581803</v>
      </c>
      <c r="G13" s="62"/>
      <c r="H13" s="62">
        <v>987.81736100000001</v>
      </c>
      <c r="I13" s="62"/>
      <c r="J13" s="104">
        <f t="shared" si="0"/>
        <v>47.764442000000031</v>
      </c>
      <c r="K13" s="62"/>
      <c r="L13" s="105">
        <f t="shared" si="1"/>
        <v>4.8353515422776496</v>
      </c>
      <c r="M13" s="98"/>
      <c r="N13" s="62">
        <v>2967.7062900000001</v>
      </c>
      <c r="O13" s="62"/>
      <c r="P13" s="62">
        <v>2968.9889950000002</v>
      </c>
      <c r="Q13" s="62"/>
      <c r="R13" s="104">
        <f>N13-P13</f>
        <v>-1.2827050000000781</v>
      </c>
      <c r="S13" s="62"/>
      <c r="T13" s="105">
        <f t="shared" si="2"/>
        <v>-4.3203427232640479E-2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608.91135099999997</v>
      </c>
      <c r="G14" s="62"/>
      <c r="H14" s="62">
        <v>563.46737800000005</v>
      </c>
      <c r="I14" s="62"/>
      <c r="J14" s="104">
        <f t="shared" si="0"/>
        <v>45.443972999999914</v>
      </c>
      <c r="K14" s="62"/>
      <c r="L14" s="105">
        <f t="shared" si="1"/>
        <v>8.0650583821376074</v>
      </c>
      <c r="M14" s="98"/>
      <c r="N14" s="62">
        <v>1953.0666469999999</v>
      </c>
      <c r="O14" s="62"/>
      <c r="P14" s="62">
        <v>1926.6017200000001</v>
      </c>
      <c r="Q14" s="62"/>
      <c r="R14" s="104">
        <f t="shared" ref="R14:R21" si="3">N14-P14</f>
        <v>26.464926999999761</v>
      </c>
      <c r="S14" s="62"/>
      <c r="T14" s="105">
        <f t="shared" si="2"/>
        <v>1.3736584331503536</v>
      </c>
      <c r="V14" s="43"/>
      <c r="W14" s="43"/>
    </row>
    <row r="15" spans="1:24" ht="12.75" customHeight="1" x14ac:dyDescent="0.2">
      <c r="B15" s="62" t="s">
        <v>369</v>
      </c>
      <c r="C15" s="62" t="s">
        <v>618</v>
      </c>
      <c r="D15" s="106"/>
      <c r="F15" s="62">
        <v>469.61773599999998</v>
      </c>
      <c r="G15" s="62"/>
      <c r="H15" s="62">
        <v>391.00789700000001</v>
      </c>
      <c r="I15" s="62"/>
      <c r="J15" s="104">
        <f t="shared" si="0"/>
        <v>78.609838999999965</v>
      </c>
      <c r="K15" s="62"/>
      <c r="L15" s="105">
        <f t="shared" si="1"/>
        <v>20.10441211114464</v>
      </c>
      <c r="M15" s="98"/>
      <c r="N15" s="62">
        <v>1419.3689870000001</v>
      </c>
      <c r="O15" s="62"/>
      <c r="P15" s="62">
        <v>1326.6741019999999</v>
      </c>
      <c r="Q15" s="62"/>
      <c r="R15" s="104">
        <f t="shared" si="3"/>
        <v>92.694885000000113</v>
      </c>
      <c r="S15" s="62"/>
      <c r="T15" s="105">
        <f t="shared" si="2"/>
        <v>6.9870124742964208</v>
      </c>
      <c r="V15" s="43"/>
      <c r="W15" s="43"/>
    </row>
    <row r="16" spans="1:24" ht="12.75" customHeight="1" x14ac:dyDescent="0.2">
      <c r="B16" s="62" t="s">
        <v>368</v>
      </c>
      <c r="C16" s="62" t="s">
        <v>617</v>
      </c>
      <c r="D16" s="106"/>
      <c r="F16" s="62">
        <v>416.98298899999998</v>
      </c>
      <c r="G16" s="62"/>
      <c r="H16" s="62">
        <v>415.56514900000002</v>
      </c>
      <c r="I16" s="62"/>
      <c r="J16" s="104">
        <f t="shared" si="0"/>
        <v>1.4178399999999556</v>
      </c>
      <c r="K16" s="62"/>
      <c r="L16" s="105">
        <f t="shared" si="1"/>
        <v>0.3411835673447996</v>
      </c>
      <c r="M16" s="98"/>
      <c r="N16" s="62">
        <v>1322.1430359999999</v>
      </c>
      <c r="O16" s="62"/>
      <c r="P16" s="62">
        <v>1328.7011069999999</v>
      </c>
      <c r="Q16" s="62"/>
      <c r="R16" s="104">
        <f t="shared" si="3"/>
        <v>-6.5580709999999272</v>
      </c>
      <c r="S16" s="62"/>
      <c r="T16" s="105">
        <f t="shared" si="2"/>
        <v>-0.4935700712108968</v>
      </c>
      <c r="V16" s="43"/>
      <c r="W16" s="43"/>
    </row>
    <row r="17" spans="1:23" ht="12.75" customHeight="1" x14ac:dyDescent="0.2">
      <c r="B17" s="62" t="s">
        <v>370</v>
      </c>
      <c r="C17" s="62" t="s">
        <v>619</v>
      </c>
      <c r="D17" s="106"/>
      <c r="F17" s="62">
        <v>440.709025</v>
      </c>
      <c r="G17" s="62"/>
      <c r="H17" s="62">
        <v>375.80356599999999</v>
      </c>
      <c r="I17" s="62"/>
      <c r="J17" s="104">
        <f t="shared" si="0"/>
        <v>64.905459000000008</v>
      </c>
      <c r="K17" s="62"/>
      <c r="L17" s="105">
        <f t="shared" si="1"/>
        <v>17.271113121901578</v>
      </c>
      <c r="M17" s="98"/>
      <c r="N17" s="62">
        <v>1210.3792509999998</v>
      </c>
      <c r="O17" s="62"/>
      <c r="P17" s="62">
        <v>1198.101682</v>
      </c>
      <c r="Q17" s="62"/>
      <c r="R17" s="104">
        <f t="shared" si="3"/>
        <v>12.277568999999858</v>
      </c>
      <c r="S17" s="62"/>
      <c r="T17" s="105">
        <f t="shared" si="2"/>
        <v>1.024751837382027</v>
      </c>
      <c r="V17" s="43"/>
      <c r="W17" s="43"/>
    </row>
    <row r="18" spans="1:23" ht="12.75" customHeight="1" x14ac:dyDescent="0.2">
      <c r="B18" s="62" t="s">
        <v>697</v>
      </c>
      <c r="C18" s="62" t="s">
        <v>698</v>
      </c>
      <c r="D18" s="106"/>
      <c r="F18" s="62">
        <v>268.46534500000001</v>
      </c>
      <c r="G18" s="62"/>
      <c r="H18" s="62">
        <v>236.96829</v>
      </c>
      <c r="I18" s="62"/>
      <c r="J18" s="104">
        <f t="shared" si="0"/>
        <v>31.497055000000017</v>
      </c>
      <c r="K18" s="62"/>
      <c r="L18" s="105">
        <f t="shared" si="1"/>
        <v>13.291675016940047</v>
      </c>
      <c r="M18" s="98"/>
      <c r="N18" s="62">
        <v>789.13593999999989</v>
      </c>
      <c r="O18" s="62"/>
      <c r="P18" s="62">
        <v>565.26177499999994</v>
      </c>
      <c r="Q18" s="62"/>
      <c r="R18" s="104">
        <f t="shared" si="3"/>
        <v>223.87416499999995</v>
      </c>
      <c r="S18" s="62"/>
      <c r="T18" s="105">
        <f t="shared" si="2"/>
        <v>39.605396101655714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6"/>
      <c r="F19" s="62">
        <v>282.381958</v>
      </c>
      <c r="G19" s="62"/>
      <c r="H19" s="62">
        <v>268.43764299999998</v>
      </c>
      <c r="I19" s="62"/>
      <c r="J19" s="104">
        <f t="shared" si="0"/>
        <v>13.944315000000017</v>
      </c>
      <c r="K19" s="62"/>
      <c r="L19" s="105">
        <f t="shared" si="1"/>
        <v>5.1946198171617795</v>
      </c>
      <c r="M19" s="98"/>
      <c r="N19" s="62">
        <v>892.92186199999992</v>
      </c>
      <c r="O19" s="62"/>
      <c r="P19" s="62">
        <v>806.69861000000003</v>
      </c>
      <c r="Q19" s="62"/>
      <c r="R19" s="104">
        <f t="shared" si="3"/>
        <v>86.223251999999889</v>
      </c>
      <c r="S19" s="62"/>
      <c r="T19" s="105">
        <f t="shared" si="2"/>
        <v>10.688409640373607</v>
      </c>
      <c r="V19" s="43"/>
      <c r="W19" s="43"/>
    </row>
    <row r="20" spans="1:23" ht="12.75" customHeight="1" x14ac:dyDescent="0.2">
      <c r="B20" s="62" t="s">
        <v>373</v>
      </c>
      <c r="C20" s="62" t="s">
        <v>622</v>
      </c>
      <c r="D20" s="106"/>
      <c r="F20" s="62">
        <v>133.58969400000001</v>
      </c>
      <c r="G20" s="62"/>
      <c r="H20" s="62">
        <v>120.64228900000001</v>
      </c>
      <c r="I20" s="62"/>
      <c r="J20" s="104">
        <f t="shared" si="0"/>
        <v>12.947405000000003</v>
      </c>
      <c r="K20" s="62"/>
      <c r="L20" s="105">
        <f t="shared" si="1"/>
        <v>10.732061789709576</v>
      </c>
      <c r="M20" s="98"/>
      <c r="N20" s="62">
        <v>581.89210200000002</v>
      </c>
      <c r="O20" s="62"/>
      <c r="P20" s="62">
        <v>450.83060499999999</v>
      </c>
      <c r="Q20" s="62"/>
      <c r="R20" s="104">
        <f t="shared" si="3"/>
        <v>131.06149700000003</v>
      </c>
      <c r="S20" s="62"/>
      <c r="T20" s="105">
        <f t="shared" si="2"/>
        <v>29.071117964584516</v>
      </c>
      <c r="V20" s="43"/>
      <c r="W20" s="43"/>
    </row>
    <row r="21" spans="1:23" ht="12.75" customHeight="1" x14ac:dyDescent="0.2">
      <c r="B21" s="62" t="s">
        <v>706</v>
      </c>
      <c r="C21" s="62" t="s">
        <v>707</v>
      </c>
      <c r="D21" s="106"/>
      <c r="F21" s="62">
        <v>448.35920299999998</v>
      </c>
      <c r="G21" s="62"/>
      <c r="H21" s="62">
        <v>47.136155000000002</v>
      </c>
      <c r="I21" s="62"/>
      <c r="J21" s="104">
        <f t="shared" si="0"/>
        <v>401.22304799999995</v>
      </c>
      <c r="K21" s="62"/>
      <c r="L21" s="105">
        <f t="shared" si="1"/>
        <v>851.20020502308671</v>
      </c>
      <c r="M21" s="98"/>
      <c r="N21" s="62">
        <v>1113.3648640000001</v>
      </c>
      <c r="O21" s="62"/>
      <c r="P21" s="62">
        <v>166.196111</v>
      </c>
      <c r="Q21" s="62"/>
      <c r="R21" s="104">
        <f t="shared" si="3"/>
        <v>947.16875300000015</v>
      </c>
      <c r="S21" s="62"/>
      <c r="T21" s="105">
        <f t="shared" si="2"/>
        <v>569.91029892390213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669</v>
      </c>
      <c r="B23" s="221"/>
      <c r="C23" s="221"/>
      <c r="D23" s="221"/>
      <c r="E23" s="107"/>
      <c r="F23" s="100">
        <v>6314.2952289999766</v>
      </c>
      <c r="G23" s="100"/>
      <c r="H23" s="100">
        <v>5639.2204149999961</v>
      </c>
      <c r="I23" s="100"/>
      <c r="J23" s="101">
        <f>F23-H23</f>
        <v>675.07481399998051</v>
      </c>
      <c r="K23" s="108"/>
      <c r="L23" s="102">
        <f>F23/H23*100-100</f>
        <v>11.971066287891858</v>
      </c>
      <c r="M23" s="103"/>
      <c r="N23" s="100">
        <v>19203.218083999975</v>
      </c>
      <c r="O23" s="100"/>
      <c r="P23" s="100">
        <v>17800.335721999989</v>
      </c>
      <c r="Q23" s="100"/>
      <c r="R23" s="101">
        <f>N23-P23</f>
        <v>1402.8823619999857</v>
      </c>
      <c r="S23" s="108"/>
      <c r="T23" s="102">
        <f>N23/P23*100-100</f>
        <v>7.881212938394853</v>
      </c>
      <c r="V23" s="43"/>
      <c r="W23" s="43"/>
    </row>
    <row r="24" spans="1:23" s="8" customFormat="1" ht="30" customHeight="1" x14ac:dyDescent="0.2">
      <c r="A24" s="219" t="s">
        <v>670</v>
      </c>
      <c r="B24" s="219"/>
      <c r="C24" s="219"/>
      <c r="D24" s="219"/>
      <c r="E24" s="109"/>
      <c r="F24" s="109">
        <v>6706.1601179999989</v>
      </c>
      <c r="G24" s="109"/>
      <c r="H24" s="109">
        <v>6073.8204370000012</v>
      </c>
      <c r="I24" s="109"/>
      <c r="J24" s="110">
        <f>F24-H24</f>
        <v>632.33968099999765</v>
      </c>
      <c r="K24" s="110"/>
      <c r="L24" s="111">
        <f>F24/H24*100-100</f>
        <v>10.410905089455099</v>
      </c>
      <c r="M24" s="112"/>
      <c r="N24" s="109">
        <v>20520.909973000002</v>
      </c>
      <c r="O24" s="109"/>
      <c r="P24" s="109">
        <v>19157.455988000002</v>
      </c>
      <c r="Q24" s="109"/>
      <c r="R24" s="110">
        <f>N24-P24</f>
        <v>1363.4539850000001</v>
      </c>
      <c r="S24" s="110"/>
      <c r="T24" s="111">
        <f>N24/P24*100-100</f>
        <v>7.1170931351952618</v>
      </c>
      <c r="V24" s="113"/>
      <c r="W24" s="113"/>
    </row>
    <row r="25" spans="1:23" ht="30" customHeight="1" x14ac:dyDescent="0.2">
      <c r="A25" s="221" t="s">
        <v>671</v>
      </c>
      <c r="B25" s="221"/>
      <c r="C25" s="221"/>
      <c r="D25" s="221"/>
      <c r="E25" s="182"/>
      <c r="F25" s="100">
        <v>6801.8223279999993</v>
      </c>
      <c r="G25" s="100"/>
      <c r="H25" s="100">
        <v>6158.9175140000007</v>
      </c>
      <c r="I25" s="100"/>
      <c r="J25" s="101">
        <f>F25-H25</f>
        <v>642.90481399999862</v>
      </c>
      <c r="K25" s="108"/>
      <c r="L25" s="102">
        <f>F25/H25*100-100</f>
        <v>10.438600818059257</v>
      </c>
      <c r="M25" s="103"/>
      <c r="N25" s="100">
        <v>20837.346983000003</v>
      </c>
      <c r="O25" s="100"/>
      <c r="P25" s="100">
        <v>19445.381914999998</v>
      </c>
      <c r="Q25" s="100"/>
      <c r="R25" s="101">
        <f>N25-P25</f>
        <v>1391.965068000005</v>
      </c>
      <c r="S25" s="108"/>
      <c r="T25" s="102">
        <f>N25/P25*100-100</f>
        <v>7.1583323695291199</v>
      </c>
      <c r="V25" s="43"/>
      <c r="W25" s="43"/>
    </row>
    <row r="26" spans="1:23" ht="30" customHeight="1" x14ac:dyDescent="0.2">
      <c r="A26" s="219" t="s">
        <v>672</v>
      </c>
      <c r="B26" s="219"/>
      <c r="C26" s="219"/>
      <c r="D26" s="219"/>
      <c r="E26" s="109"/>
      <c r="F26" s="109">
        <v>2071.606217</v>
      </c>
      <c r="G26" s="109"/>
      <c r="H26" s="109">
        <v>2022.1356129999999</v>
      </c>
      <c r="I26" s="62"/>
      <c r="J26" s="110">
        <f>F26-H26</f>
        <v>49.470604000000094</v>
      </c>
      <c r="K26" s="78"/>
      <c r="L26" s="111">
        <f>F26/H26*100-100</f>
        <v>2.4464533279549272</v>
      </c>
      <c r="M26" s="114"/>
      <c r="N26" s="109">
        <v>6231.720319</v>
      </c>
      <c r="O26" s="109"/>
      <c r="P26" s="109">
        <v>6048.8781350000008</v>
      </c>
      <c r="Q26" s="62"/>
      <c r="R26" s="110">
        <f>N26-P26</f>
        <v>182.84218399999918</v>
      </c>
      <c r="S26" s="110"/>
      <c r="T26" s="111">
        <f>N26/P26*100-100</f>
        <v>3.0227453739237689</v>
      </c>
      <c r="V26" s="43"/>
      <c r="W26" s="43"/>
    </row>
    <row r="27" spans="1:23" ht="30" customHeight="1" x14ac:dyDescent="0.2">
      <c r="A27" s="220" t="s">
        <v>673</v>
      </c>
      <c r="B27" s="220"/>
      <c r="C27" s="220"/>
      <c r="D27" s="220"/>
      <c r="E27" s="107"/>
      <c r="F27" s="100">
        <v>1975.9440070000003</v>
      </c>
      <c r="G27" s="100"/>
      <c r="H27" s="100">
        <v>1937.038536</v>
      </c>
      <c r="I27" s="100"/>
      <c r="J27" s="101">
        <f>F27-H27</f>
        <v>38.905471000000261</v>
      </c>
      <c r="K27" s="108"/>
      <c r="L27" s="102">
        <f>F27/H27*100-100</f>
        <v>2.0085026847395824</v>
      </c>
      <c r="M27" s="103"/>
      <c r="N27" s="100">
        <v>5915.2833090000004</v>
      </c>
      <c r="O27" s="100"/>
      <c r="P27" s="100">
        <v>5760.9522080000006</v>
      </c>
      <c r="Q27" s="100"/>
      <c r="R27" s="101">
        <f>N27-P27</f>
        <v>154.33110099999976</v>
      </c>
      <c r="S27" s="108"/>
      <c r="T27" s="102">
        <f>N27/P27*100-100</f>
        <v>2.6789165302514704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629</v>
      </c>
      <c r="B34" s="212"/>
      <c r="C34" s="212"/>
      <c r="D34" s="212"/>
      <c r="E34" s="117"/>
      <c r="F34" s="213" t="s">
        <v>630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631</v>
      </c>
      <c r="B35" s="214"/>
      <c r="C35" s="214"/>
      <c r="D35" s="214"/>
      <c r="E35" s="117"/>
      <c r="F35" s="211" t="s">
        <v>632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633</v>
      </c>
      <c r="B36" s="212"/>
      <c r="C36" s="212"/>
      <c r="D36" s="212"/>
      <c r="E36" s="117"/>
      <c r="F36" s="213" t="s">
        <v>632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634</v>
      </c>
      <c r="B37" s="210"/>
      <c r="C37" s="210"/>
      <c r="D37" s="210"/>
      <c r="E37" s="117"/>
      <c r="F37" s="211" t="s">
        <v>630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674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663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533</v>
      </c>
      <c r="S4" s="199" t="s">
        <v>520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2024</v>
      </c>
      <c r="B6" s="84" t="s">
        <v>338</v>
      </c>
      <c r="C6" s="88">
        <v>732.35513600000002</v>
      </c>
      <c r="D6" s="88">
        <v>38.959730999999998</v>
      </c>
      <c r="E6" s="88">
        <v>193.47358299999999</v>
      </c>
      <c r="F6" s="88">
        <v>15.884022999999999</v>
      </c>
      <c r="G6" s="88">
        <v>3.9681479999999998</v>
      </c>
      <c r="H6" s="88">
        <v>5.4601930000000003</v>
      </c>
      <c r="I6" s="88">
        <v>40.443992999999999</v>
      </c>
      <c r="J6" s="88">
        <v>35.510066999999999</v>
      </c>
      <c r="K6" s="88">
        <v>6.8542560000000003</v>
      </c>
      <c r="L6" s="88">
        <v>1694.559941</v>
      </c>
      <c r="M6" s="88">
        <v>6.7414880000000004</v>
      </c>
      <c r="N6" s="88">
        <v>17.632176999999999</v>
      </c>
      <c r="O6" s="88">
        <v>870.43924300000003</v>
      </c>
      <c r="P6" s="88">
        <v>21.431239999999999</v>
      </c>
      <c r="Q6" s="88">
        <v>36.443666999999998</v>
      </c>
      <c r="R6" s="87">
        <v>2024</v>
      </c>
      <c r="S6" s="84" t="s">
        <v>536</v>
      </c>
      <c r="U6" s="28"/>
    </row>
    <row r="7" spans="1:21" x14ac:dyDescent="0.15">
      <c r="B7" s="84" t="s">
        <v>339</v>
      </c>
      <c r="C7" s="88">
        <v>749.462941</v>
      </c>
      <c r="D7" s="88">
        <v>37.557402000000003</v>
      </c>
      <c r="E7" s="88">
        <v>206.28860900000001</v>
      </c>
      <c r="F7" s="88">
        <v>10.309863999999999</v>
      </c>
      <c r="G7" s="88">
        <v>4.0431910000000002</v>
      </c>
      <c r="H7" s="88">
        <v>6.4179870000000001</v>
      </c>
      <c r="I7" s="88">
        <v>40.264802000000003</v>
      </c>
      <c r="J7" s="88">
        <v>37.612473000000001</v>
      </c>
      <c r="K7" s="88">
        <v>9.0553270000000001</v>
      </c>
      <c r="L7" s="88">
        <v>1709.7356609999999</v>
      </c>
      <c r="M7" s="88">
        <v>4.340802</v>
      </c>
      <c r="N7" s="88">
        <v>84.786942999999994</v>
      </c>
      <c r="O7" s="88">
        <v>800.85424</v>
      </c>
      <c r="P7" s="88">
        <v>21.247146000000001</v>
      </c>
      <c r="Q7" s="88">
        <v>39.314653999999997</v>
      </c>
      <c r="R7" s="83"/>
      <c r="S7" s="84" t="s">
        <v>537</v>
      </c>
    </row>
    <row r="8" spans="1:21" x14ac:dyDescent="0.15">
      <c r="B8" s="84" t="s">
        <v>340</v>
      </c>
      <c r="C8" s="88">
        <v>772.229916</v>
      </c>
      <c r="D8" s="88">
        <v>36.019224000000001</v>
      </c>
      <c r="E8" s="88">
        <v>195.53415699999999</v>
      </c>
      <c r="F8" s="88">
        <v>10.439541999999999</v>
      </c>
      <c r="G8" s="88">
        <v>4.6674699999999998</v>
      </c>
      <c r="H8" s="88">
        <v>8.4074570000000008</v>
      </c>
      <c r="I8" s="88">
        <v>43.542876999999997</v>
      </c>
      <c r="J8" s="88">
        <v>40.430115000000001</v>
      </c>
      <c r="K8" s="88">
        <v>9.3074639999999995</v>
      </c>
      <c r="L8" s="88">
        <v>1617.0937289999999</v>
      </c>
      <c r="M8" s="88">
        <v>5.6192229999999999</v>
      </c>
      <c r="N8" s="88">
        <v>40.490687999999999</v>
      </c>
      <c r="O8" s="88">
        <v>856.47980399999994</v>
      </c>
      <c r="P8" s="88">
        <v>19.941742999999999</v>
      </c>
      <c r="Q8" s="88">
        <v>39.982188999999998</v>
      </c>
      <c r="R8" s="83"/>
      <c r="S8" s="84" t="s">
        <v>538</v>
      </c>
    </row>
    <row r="9" spans="1:21" x14ac:dyDescent="0.15">
      <c r="B9" s="84" t="s">
        <v>341</v>
      </c>
      <c r="C9" s="88">
        <v>801.80585099999996</v>
      </c>
      <c r="D9" s="88">
        <v>36.087901000000002</v>
      </c>
      <c r="E9" s="88">
        <v>173.878837</v>
      </c>
      <c r="F9" s="88">
        <v>11.640164</v>
      </c>
      <c r="G9" s="88">
        <v>6.4072399999999998</v>
      </c>
      <c r="H9" s="88">
        <v>8.4739559999999994</v>
      </c>
      <c r="I9" s="88">
        <v>47.177495</v>
      </c>
      <c r="J9" s="88">
        <v>39.533462</v>
      </c>
      <c r="K9" s="88">
        <v>6.8567640000000001</v>
      </c>
      <c r="L9" s="88">
        <v>1768.0070149999999</v>
      </c>
      <c r="M9" s="88">
        <v>6.2364199999999999</v>
      </c>
      <c r="N9" s="88">
        <v>83.290356000000003</v>
      </c>
      <c r="O9" s="88">
        <v>823.214562</v>
      </c>
      <c r="P9" s="88">
        <v>40.887706000000001</v>
      </c>
      <c r="Q9" s="88">
        <v>37.234414000000001</v>
      </c>
      <c r="R9" s="83"/>
      <c r="S9" s="84" t="s">
        <v>539</v>
      </c>
    </row>
    <row r="10" spans="1:21" x14ac:dyDescent="0.15">
      <c r="B10" s="84" t="s">
        <v>342</v>
      </c>
      <c r="C10" s="88">
        <v>764.116581</v>
      </c>
      <c r="D10" s="88">
        <v>37.961922000000001</v>
      </c>
      <c r="E10" s="88">
        <v>155.53467499999999</v>
      </c>
      <c r="F10" s="88">
        <v>9.3289159999999995</v>
      </c>
      <c r="G10" s="88">
        <v>4.5368180000000002</v>
      </c>
      <c r="H10" s="88">
        <v>7.0044279999999999</v>
      </c>
      <c r="I10" s="88">
        <v>62.162081000000001</v>
      </c>
      <c r="J10" s="88">
        <v>45.622818000000002</v>
      </c>
      <c r="K10" s="88">
        <v>6.75298</v>
      </c>
      <c r="L10" s="88">
        <v>1779.948756</v>
      </c>
      <c r="M10" s="88">
        <v>8.0776470000000007</v>
      </c>
      <c r="N10" s="88">
        <v>33.787489999999998</v>
      </c>
      <c r="O10" s="88">
        <v>852.070696</v>
      </c>
      <c r="P10" s="88">
        <v>23.18038</v>
      </c>
      <c r="Q10" s="88">
        <v>37.954855999999999</v>
      </c>
      <c r="R10" s="83"/>
      <c r="S10" s="84" t="s">
        <v>540</v>
      </c>
    </row>
    <row r="11" spans="1:21" x14ac:dyDescent="0.15">
      <c r="B11" s="84" t="s">
        <v>343</v>
      </c>
      <c r="C11" s="88">
        <v>706.08986600000003</v>
      </c>
      <c r="D11" s="88">
        <v>41.050848999999999</v>
      </c>
      <c r="E11" s="88">
        <v>183.70883699999999</v>
      </c>
      <c r="F11" s="88">
        <v>16.821933999999999</v>
      </c>
      <c r="G11" s="88">
        <v>4.0352410000000001</v>
      </c>
      <c r="H11" s="88">
        <v>5.8406789999999997</v>
      </c>
      <c r="I11" s="88">
        <v>47.125546</v>
      </c>
      <c r="J11" s="88">
        <v>40.970554999999997</v>
      </c>
      <c r="K11" s="88">
        <v>4.8868520000000002</v>
      </c>
      <c r="L11" s="88">
        <v>1729.416187</v>
      </c>
      <c r="M11" s="88">
        <v>9.0312909999999995</v>
      </c>
      <c r="N11" s="88">
        <v>28.58287</v>
      </c>
      <c r="O11" s="88">
        <v>851.974332</v>
      </c>
      <c r="P11" s="88">
        <v>19.146267000000002</v>
      </c>
      <c r="Q11" s="88">
        <v>35.340105999999999</v>
      </c>
      <c r="R11" s="83"/>
      <c r="S11" s="84" t="s">
        <v>541</v>
      </c>
    </row>
    <row r="12" spans="1:21" x14ac:dyDescent="0.15">
      <c r="B12" s="84" t="s">
        <v>344</v>
      </c>
      <c r="C12" s="88">
        <v>1551.758928</v>
      </c>
      <c r="D12" s="88">
        <v>45.026043000000001</v>
      </c>
      <c r="E12" s="88">
        <v>164.83698899999999</v>
      </c>
      <c r="F12" s="88">
        <v>9.0167190000000002</v>
      </c>
      <c r="G12" s="88">
        <v>3.4271699999999998</v>
      </c>
      <c r="H12" s="88">
        <v>5.6688679999999998</v>
      </c>
      <c r="I12" s="88">
        <v>48.522087999999997</v>
      </c>
      <c r="J12" s="88">
        <v>32.801408000000002</v>
      </c>
      <c r="K12" s="88">
        <v>5.3667400000000001</v>
      </c>
      <c r="L12" s="88">
        <v>1841.86583</v>
      </c>
      <c r="M12" s="88">
        <v>7.3585450000000003</v>
      </c>
      <c r="N12" s="88">
        <v>42.788387999999998</v>
      </c>
      <c r="O12" s="88">
        <v>865.21468600000003</v>
      </c>
      <c r="P12" s="88">
        <v>16.381723999999998</v>
      </c>
      <c r="Q12" s="88">
        <v>34.102789000000001</v>
      </c>
      <c r="R12" s="83"/>
      <c r="S12" s="84" t="s">
        <v>542</v>
      </c>
    </row>
    <row r="13" spans="1:21" x14ac:dyDescent="0.15">
      <c r="B13" s="84" t="s">
        <v>345</v>
      </c>
      <c r="C13" s="88">
        <v>626.95057899999995</v>
      </c>
      <c r="D13" s="88">
        <v>28.304513</v>
      </c>
      <c r="E13" s="88">
        <v>113.232935</v>
      </c>
      <c r="F13" s="88">
        <v>6.485385</v>
      </c>
      <c r="G13" s="88">
        <v>3.1692070000000001</v>
      </c>
      <c r="H13" s="88">
        <v>3.9337939999999998</v>
      </c>
      <c r="I13" s="88">
        <v>42.084155000000003</v>
      </c>
      <c r="J13" s="88">
        <v>35.935898999999999</v>
      </c>
      <c r="K13" s="88">
        <v>4.2767179999999998</v>
      </c>
      <c r="L13" s="88">
        <v>1352.1957199999999</v>
      </c>
      <c r="M13" s="88">
        <v>3.4357880000000001</v>
      </c>
      <c r="N13" s="88">
        <v>38.424154999999999</v>
      </c>
      <c r="O13" s="88">
        <v>572.64816800000006</v>
      </c>
      <c r="P13" s="88">
        <v>11.808908000000001</v>
      </c>
      <c r="Q13" s="88">
        <v>25.700983999999998</v>
      </c>
      <c r="R13" s="83"/>
      <c r="S13" s="84" t="s">
        <v>543</v>
      </c>
    </row>
    <row r="14" spans="1:21" x14ac:dyDescent="0.15">
      <c r="B14" s="84" t="s">
        <v>346</v>
      </c>
      <c r="C14" s="88">
        <v>739.77990699999998</v>
      </c>
      <c r="D14" s="88">
        <v>39.517774000000003</v>
      </c>
      <c r="E14" s="88">
        <v>134.26168699999999</v>
      </c>
      <c r="F14" s="88">
        <v>8.5115169999999996</v>
      </c>
      <c r="G14" s="88">
        <v>7.5370509999999999</v>
      </c>
      <c r="H14" s="88">
        <v>4.5456260000000004</v>
      </c>
      <c r="I14" s="88">
        <v>42.845269000000002</v>
      </c>
      <c r="J14" s="88">
        <v>45.319916999999997</v>
      </c>
      <c r="K14" s="88">
        <v>5.3215170000000001</v>
      </c>
      <c r="L14" s="88">
        <v>1798.4705650000001</v>
      </c>
      <c r="M14" s="88">
        <v>3.5271560000000002</v>
      </c>
      <c r="N14" s="88">
        <v>47.336303000000001</v>
      </c>
      <c r="O14" s="88">
        <v>801.92664200000002</v>
      </c>
      <c r="P14" s="88">
        <v>22.379199</v>
      </c>
      <c r="Q14" s="88">
        <v>33.278968999999996</v>
      </c>
      <c r="R14" s="83"/>
      <c r="S14" s="84" t="s">
        <v>544</v>
      </c>
    </row>
    <row r="15" spans="1:21" x14ac:dyDescent="0.15">
      <c r="B15" s="84" t="s">
        <v>347</v>
      </c>
      <c r="C15" s="88">
        <v>860.31443400000001</v>
      </c>
      <c r="D15" s="88">
        <v>46.447809999999997</v>
      </c>
      <c r="E15" s="88">
        <v>188.222948</v>
      </c>
      <c r="F15" s="88">
        <v>8.894857</v>
      </c>
      <c r="G15" s="88">
        <v>6.2323880000000003</v>
      </c>
      <c r="H15" s="88">
        <v>8.0793900000000001</v>
      </c>
      <c r="I15" s="88">
        <v>56.915675999999998</v>
      </c>
      <c r="J15" s="88">
        <v>51.801912000000002</v>
      </c>
      <c r="K15" s="88">
        <v>6.6968389999999998</v>
      </c>
      <c r="L15" s="88">
        <v>1904.4658629999999</v>
      </c>
      <c r="M15" s="88">
        <v>6.5876510000000001</v>
      </c>
      <c r="N15" s="88">
        <v>29.580897</v>
      </c>
      <c r="O15" s="88">
        <v>886.90328099999999</v>
      </c>
      <c r="P15" s="88">
        <v>20.334817999999999</v>
      </c>
      <c r="Q15" s="88">
        <v>41.269061000000001</v>
      </c>
      <c r="R15" s="83"/>
      <c r="S15" s="84" t="s">
        <v>545</v>
      </c>
    </row>
    <row r="16" spans="1:21" x14ac:dyDescent="0.15">
      <c r="B16" s="84" t="s">
        <v>348</v>
      </c>
      <c r="C16" s="88">
        <v>921.51684999999998</v>
      </c>
      <c r="D16" s="88">
        <v>46.781005999999998</v>
      </c>
      <c r="E16" s="88">
        <v>157.193051</v>
      </c>
      <c r="F16" s="88">
        <v>7.4521660000000001</v>
      </c>
      <c r="G16" s="88">
        <v>7.6335569999999997</v>
      </c>
      <c r="H16" s="88">
        <v>7.3539250000000003</v>
      </c>
      <c r="I16" s="88">
        <v>45.681972000000002</v>
      </c>
      <c r="J16" s="88">
        <v>42.239536999999999</v>
      </c>
      <c r="K16" s="88">
        <v>8.4332139999999995</v>
      </c>
      <c r="L16" s="88">
        <v>1853.843568</v>
      </c>
      <c r="M16" s="88">
        <v>8.1654049999999998</v>
      </c>
      <c r="N16" s="88">
        <v>23.570846</v>
      </c>
      <c r="O16" s="88">
        <v>791.378916</v>
      </c>
      <c r="P16" s="88">
        <v>17.337195999999999</v>
      </c>
      <c r="Q16" s="88">
        <v>34.901280999999997</v>
      </c>
      <c r="R16" s="83"/>
      <c r="S16" s="84" t="s">
        <v>546</v>
      </c>
    </row>
    <row r="17" spans="1:19" x14ac:dyDescent="0.15">
      <c r="B17" s="84" t="s">
        <v>349</v>
      </c>
      <c r="C17" s="88">
        <v>582.62135599999999</v>
      </c>
      <c r="D17" s="88">
        <v>26.726648000000001</v>
      </c>
      <c r="E17" s="88">
        <v>172.81467699999999</v>
      </c>
      <c r="F17" s="88">
        <v>20.462185999999999</v>
      </c>
      <c r="G17" s="88">
        <v>4.265231</v>
      </c>
      <c r="H17" s="88">
        <v>6.6903259999999998</v>
      </c>
      <c r="I17" s="88">
        <v>38.267780000000002</v>
      </c>
      <c r="J17" s="88">
        <v>28.568016</v>
      </c>
      <c r="K17" s="88">
        <v>5.8814900000000003</v>
      </c>
      <c r="L17" s="88">
        <v>1513.221104</v>
      </c>
      <c r="M17" s="88">
        <v>3.7611439999999998</v>
      </c>
      <c r="N17" s="88">
        <v>33.028894999999999</v>
      </c>
      <c r="O17" s="88">
        <v>665.27399500000001</v>
      </c>
      <c r="P17" s="88">
        <v>17.661408999999999</v>
      </c>
      <c r="Q17" s="88">
        <v>24.365739000000001</v>
      </c>
      <c r="R17" s="83"/>
      <c r="S17" s="84" t="s">
        <v>547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2025</v>
      </c>
      <c r="B19" s="84" t="s">
        <v>338</v>
      </c>
      <c r="C19" s="88">
        <v>1400.572322</v>
      </c>
      <c r="D19" s="88">
        <v>43.028502000000003</v>
      </c>
      <c r="E19" s="88">
        <v>186.00160399999999</v>
      </c>
      <c r="F19" s="88">
        <v>7.1733500000000001</v>
      </c>
      <c r="G19" s="88">
        <v>3.7237879999999999</v>
      </c>
      <c r="H19" s="88">
        <v>5.340401</v>
      </c>
      <c r="I19" s="88">
        <v>62.888762</v>
      </c>
      <c r="J19" s="88">
        <v>42.080595000000002</v>
      </c>
      <c r="K19" s="88">
        <v>6.4407110000000003</v>
      </c>
      <c r="L19" s="88">
        <v>1738.8158209999999</v>
      </c>
      <c r="M19" s="88">
        <v>5.8693099999999996</v>
      </c>
      <c r="N19" s="88">
        <v>26.965555999999999</v>
      </c>
      <c r="O19" s="88">
        <v>823.50478399999997</v>
      </c>
      <c r="P19" s="88">
        <v>17.044602999999999</v>
      </c>
      <c r="Q19" s="88">
        <v>36.964340999999997</v>
      </c>
      <c r="R19" s="87">
        <v>2025</v>
      </c>
      <c r="S19" s="84" t="s">
        <v>536</v>
      </c>
    </row>
    <row r="20" spans="1:19" x14ac:dyDescent="0.15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3"/>
      <c r="S20" s="84" t="s">
        <v>537</v>
      </c>
    </row>
    <row r="21" spans="1:19" x14ac:dyDescent="0.15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538</v>
      </c>
    </row>
    <row r="22" spans="1:19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9" t="s">
        <v>533</v>
      </c>
      <c r="S31" s="199" t="s">
        <v>520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663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533</v>
      </c>
      <c r="S35" s="199" t="s">
        <v>520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200"/>
      <c r="S36" s="200"/>
    </row>
    <row r="37" spans="1:19" ht="9" customHeight="1" x14ac:dyDescent="0.15">
      <c r="A37" s="87">
        <v>2024</v>
      </c>
      <c r="B37" s="84" t="s">
        <v>338</v>
      </c>
      <c r="C37" s="88">
        <v>40.663167000000001</v>
      </c>
      <c r="D37" s="88">
        <v>295.65448600000002</v>
      </c>
      <c r="E37" s="88">
        <v>3.1829399999999999</v>
      </c>
      <c r="F37" s="88">
        <v>9.2829370000000004</v>
      </c>
      <c r="G37" s="88">
        <v>9.5815490000000008</v>
      </c>
      <c r="H37" s="88">
        <v>3.788173</v>
      </c>
      <c r="I37" s="88">
        <v>190.62177299999999</v>
      </c>
      <c r="J37" s="88">
        <v>87.330279000000004</v>
      </c>
      <c r="K37" s="88">
        <v>302.30083800000006</v>
      </c>
      <c r="L37" s="88">
        <v>60.062204000000001</v>
      </c>
      <c r="M37" s="88">
        <v>45.641939000000001</v>
      </c>
      <c r="N37" s="88">
        <v>73.598881000000006</v>
      </c>
      <c r="O37" s="88">
        <v>43.221778</v>
      </c>
      <c r="P37" s="89">
        <v>1756.0538989999998</v>
      </c>
      <c r="Q37" s="89">
        <v>1453.7530609999997</v>
      </c>
      <c r="R37" s="87">
        <v>2024</v>
      </c>
      <c r="S37" s="84" t="s">
        <v>536</v>
      </c>
    </row>
    <row r="38" spans="1:19" ht="9" customHeight="1" x14ac:dyDescent="0.15">
      <c r="B38" s="84" t="s">
        <v>339</v>
      </c>
      <c r="C38" s="88">
        <v>38.602342999999998</v>
      </c>
      <c r="D38" s="88">
        <v>298.99740400000002</v>
      </c>
      <c r="E38" s="88">
        <v>6.1459780000000004</v>
      </c>
      <c r="F38" s="88">
        <v>8.2972300000000008</v>
      </c>
      <c r="G38" s="88">
        <v>11.056975</v>
      </c>
      <c r="H38" s="88">
        <v>2.6811509999999998</v>
      </c>
      <c r="I38" s="88">
        <v>199.05657299999999</v>
      </c>
      <c r="J38" s="88">
        <v>100.788141</v>
      </c>
      <c r="K38" s="88">
        <v>372.58456700000005</v>
      </c>
      <c r="L38" s="88">
        <v>58.765360000000001</v>
      </c>
      <c r="M38" s="88">
        <v>52.643759000000003</v>
      </c>
      <c r="N38" s="88">
        <v>91.217202999999998</v>
      </c>
      <c r="O38" s="88">
        <v>40.536163999999999</v>
      </c>
      <c r="P38" s="89">
        <v>1857.9049789999988</v>
      </c>
      <c r="Q38" s="89">
        <v>1485.3204119999989</v>
      </c>
      <c r="R38" s="83"/>
      <c r="S38" s="84" t="s">
        <v>537</v>
      </c>
    </row>
    <row r="39" spans="1:19" ht="9" customHeight="1" x14ac:dyDescent="0.15">
      <c r="B39" s="84" t="s">
        <v>340</v>
      </c>
      <c r="C39" s="88">
        <v>34.090722999999997</v>
      </c>
      <c r="D39" s="88">
        <v>319.22209099999998</v>
      </c>
      <c r="E39" s="88">
        <v>5.7798340000000001</v>
      </c>
      <c r="F39" s="88">
        <v>11.857085</v>
      </c>
      <c r="G39" s="88">
        <v>11.832126000000001</v>
      </c>
      <c r="H39" s="88">
        <v>3.7614010000000002</v>
      </c>
      <c r="I39" s="88">
        <v>239.55820499999999</v>
      </c>
      <c r="J39" s="88">
        <v>125.669721</v>
      </c>
      <c r="K39" s="88">
        <v>303.8752370000002</v>
      </c>
      <c r="L39" s="88">
        <v>55.609712999999999</v>
      </c>
      <c r="M39" s="88">
        <v>51.271957</v>
      </c>
      <c r="N39" s="88">
        <v>78.586721999999995</v>
      </c>
      <c r="O39" s="88">
        <v>34.254568999999996</v>
      </c>
      <c r="P39" s="89">
        <v>2116.7297900000008</v>
      </c>
      <c r="Q39" s="89">
        <v>1812.8545530000008</v>
      </c>
      <c r="R39" s="83"/>
      <c r="S39" s="84" t="s">
        <v>538</v>
      </c>
    </row>
    <row r="40" spans="1:19" ht="9" customHeight="1" x14ac:dyDescent="0.15">
      <c r="B40" s="84" t="s">
        <v>341</v>
      </c>
      <c r="C40" s="88">
        <v>36.459876000000001</v>
      </c>
      <c r="D40" s="88">
        <v>323.67417599999999</v>
      </c>
      <c r="E40" s="88">
        <v>11.10073</v>
      </c>
      <c r="F40" s="88">
        <v>6.5428509999999998</v>
      </c>
      <c r="G40" s="88">
        <v>11.223227</v>
      </c>
      <c r="H40" s="88">
        <v>7.9392800000000001</v>
      </c>
      <c r="I40" s="88">
        <v>246.46494100000001</v>
      </c>
      <c r="J40" s="88">
        <v>99.981640999999996</v>
      </c>
      <c r="K40" s="88">
        <v>309.18115800000027</v>
      </c>
      <c r="L40" s="88">
        <v>61.866124999999997</v>
      </c>
      <c r="M40" s="88">
        <v>46.084277999999998</v>
      </c>
      <c r="N40" s="88">
        <v>89.677677000000003</v>
      </c>
      <c r="O40" s="88">
        <v>45.163238999999997</v>
      </c>
      <c r="P40" s="89">
        <v>1988.0136529999993</v>
      </c>
      <c r="Q40" s="89">
        <v>1678.832494999999</v>
      </c>
      <c r="R40" s="83"/>
      <c r="S40" s="84" t="s">
        <v>539</v>
      </c>
    </row>
    <row r="41" spans="1:19" s="90" customFormat="1" ht="9" customHeight="1" x14ac:dyDescent="0.15">
      <c r="A41" s="83"/>
      <c r="B41" s="84" t="s">
        <v>342</v>
      </c>
      <c r="C41" s="88">
        <v>36.438361999999998</v>
      </c>
      <c r="D41" s="88">
        <v>299.10910699999999</v>
      </c>
      <c r="E41" s="88">
        <v>5.9124559999999997</v>
      </c>
      <c r="F41" s="88">
        <v>6.6063660000000004</v>
      </c>
      <c r="G41" s="88">
        <v>10.744204999999999</v>
      </c>
      <c r="H41" s="88">
        <v>3.0414539999999999</v>
      </c>
      <c r="I41" s="88">
        <v>276.60662100000002</v>
      </c>
      <c r="J41" s="88">
        <v>108.65114699999999</v>
      </c>
      <c r="K41" s="88">
        <v>327.01088699999929</v>
      </c>
      <c r="L41" s="88">
        <v>61.863557999999998</v>
      </c>
      <c r="M41" s="88">
        <v>49.059190000000001</v>
      </c>
      <c r="N41" s="88">
        <v>121.901735</v>
      </c>
      <c r="O41" s="88">
        <v>52.019139000000003</v>
      </c>
      <c r="P41" s="89">
        <v>1980.8987229999991</v>
      </c>
      <c r="Q41" s="89">
        <v>1653.8878359999997</v>
      </c>
      <c r="R41" s="83"/>
      <c r="S41" s="84" t="s">
        <v>540</v>
      </c>
    </row>
    <row r="42" spans="1:19" ht="9" customHeight="1" x14ac:dyDescent="0.15">
      <c r="B42" s="84" t="s">
        <v>343</v>
      </c>
      <c r="C42" s="88">
        <v>32.579428999999998</v>
      </c>
      <c r="D42" s="88">
        <v>301.91212400000001</v>
      </c>
      <c r="E42" s="88">
        <v>7.9460430000000004</v>
      </c>
      <c r="F42" s="88">
        <v>9.1199770000000004</v>
      </c>
      <c r="G42" s="88">
        <v>11.066236</v>
      </c>
      <c r="H42" s="88">
        <v>3.2967430000000002</v>
      </c>
      <c r="I42" s="88">
        <v>260.52048500000001</v>
      </c>
      <c r="J42" s="88">
        <v>98.401554000000004</v>
      </c>
      <c r="K42" s="88">
        <v>269.36166699999978</v>
      </c>
      <c r="L42" s="88">
        <v>55.402403999999997</v>
      </c>
      <c r="M42" s="88">
        <v>45.541497999999997</v>
      </c>
      <c r="N42" s="88">
        <v>94.651775000000001</v>
      </c>
      <c r="O42" s="88">
        <v>47.077862000000003</v>
      </c>
      <c r="P42" s="89">
        <v>1872.1246810000002</v>
      </c>
      <c r="Q42" s="89">
        <v>1602.7630140000006</v>
      </c>
      <c r="R42" s="83"/>
      <c r="S42" s="84" t="s">
        <v>541</v>
      </c>
    </row>
    <row r="43" spans="1:19" ht="9" customHeight="1" x14ac:dyDescent="0.15">
      <c r="B43" s="84" t="s">
        <v>344</v>
      </c>
      <c r="C43" s="88">
        <v>32.772112</v>
      </c>
      <c r="D43" s="88">
        <v>285.54221999999999</v>
      </c>
      <c r="E43" s="88">
        <v>2.6554199999999999</v>
      </c>
      <c r="F43" s="88">
        <v>8.6788209999999992</v>
      </c>
      <c r="G43" s="88">
        <v>12.443014</v>
      </c>
      <c r="H43" s="88">
        <v>4.1930240000000003</v>
      </c>
      <c r="I43" s="88">
        <v>232.80015</v>
      </c>
      <c r="J43" s="88">
        <v>110.059028</v>
      </c>
      <c r="K43" s="88">
        <v>315.74555399999974</v>
      </c>
      <c r="L43" s="88">
        <v>56.503725000000003</v>
      </c>
      <c r="M43" s="88">
        <v>46.523716</v>
      </c>
      <c r="N43" s="88">
        <v>92.798562000000004</v>
      </c>
      <c r="O43" s="88">
        <v>42.758107000000003</v>
      </c>
      <c r="P43" s="89">
        <v>2291.0031700000004</v>
      </c>
      <c r="Q43" s="89">
        <v>1975.2576160000008</v>
      </c>
      <c r="R43" s="83"/>
      <c r="S43" s="84" t="s">
        <v>542</v>
      </c>
    </row>
    <row r="44" spans="1:19" ht="9" customHeight="1" x14ac:dyDescent="0.15">
      <c r="B44" s="84" t="s">
        <v>345</v>
      </c>
      <c r="C44" s="88">
        <v>42.396365000000003</v>
      </c>
      <c r="D44" s="88">
        <v>177.15685199999999</v>
      </c>
      <c r="E44" s="88">
        <v>2.965401</v>
      </c>
      <c r="F44" s="88">
        <v>6.4985929999999996</v>
      </c>
      <c r="G44" s="88">
        <v>7.3985880000000002</v>
      </c>
      <c r="H44" s="88">
        <v>4.5085790000000001</v>
      </c>
      <c r="I44" s="88">
        <v>215.99406200000001</v>
      </c>
      <c r="J44" s="88">
        <v>66.976855</v>
      </c>
      <c r="K44" s="88">
        <v>215.04599099999982</v>
      </c>
      <c r="L44" s="88">
        <v>47.362662</v>
      </c>
      <c r="M44" s="88">
        <v>30.911062999999999</v>
      </c>
      <c r="N44" s="88">
        <v>77.653943999999996</v>
      </c>
      <c r="O44" s="88">
        <v>53.651688</v>
      </c>
      <c r="P44" s="89">
        <v>1580.8544660000002</v>
      </c>
      <c r="Q44" s="89">
        <v>1365.8084750000005</v>
      </c>
      <c r="R44" s="83"/>
      <c r="S44" s="84" t="s">
        <v>543</v>
      </c>
    </row>
    <row r="45" spans="1:19" ht="9" customHeight="1" x14ac:dyDescent="0.15">
      <c r="B45" s="84" t="s">
        <v>346</v>
      </c>
      <c r="C45" s="88">
        <v>47.134647000000001</v>
      </c>
      <c r="D45" s="88">
        <v>291.20950699999997</v>
      </c>
      <c r="E45" s="88">
        <v>3.0939410000000001</v>
      </c>
      <c r="F45" s="88">
        <v>6.3763129999999997</v>
      </c>
      <c r="G45" s="88">
        <v>11.131435</v>
      </c>
      <c r="H45" s="88">
        <v>3.4138169999999999</v>
      </c>
      <c r="I45" s="88">
        <v>272.28364199999999</v>
      </c>
      <c r="J45" s="88">
        <v>99.607339999999994</v>
      </c>
      <c r="K45" s="88">
        <v>303.59463899999975</v>
      </c>
      <c r="L45" s="88">
        <v>59.678274000000002</v>
      </c>
      <c r="M45" s="88">
        <v>49.477927000000001</v>
      </c>
      <c r="N45" s="88">
        <v>104.745301</v>
      </c>
      <c r="O45" s="88">
        <v>46.205038000000002</v>
      </c>
      <c r="P45" s="89">
        <v>1701.849126000001</v>
      </c>
      <c r="Q45" s="89">
        <v>1398.2544870000013</v>
      </c>
      <c r="R45" s="83"/>
      <c r="S45" s="84" t="s">
        <v>544</v>
      </c>
    </row>
    <row r="46" spans="1:19" ht="9" customHeight="1" x14ac:dyDescent="0.15">
      <c r="B46" s="84" t="s">
        <v>347</v>
      </c>
      <c r="C46" s="88">
        <v>31.229669000000001</v>
      </c>
      <c r="D46" s="88">
        <v>340.725325</v>
      </c>
      <c r="E46" s="88">
        <v>7.526967</v>
      </c>
      <c r="F46" s="88">
        <v>6.5806519999999997</v>
      </c>
      <c r="G46" s="88">
        <v>13.688335</v>
      </c>
      <c r="H46" s="88">
        <v>4.4285969999999999</v>
      </c>
      <c r="I46" s="88">
        <v>263.38843100000003</v>
      </c>
      <c r="J46" s="88">
        <v>99.017526000000004</v>
      </c>
      <c r="K46" s="88">
        <v>294.39288999999974</v>
      </c>
      <c r="L46" s="88">
        <v>62.482892</v>
      </c>
      <c r="M46" s="88">
        <v>56.033045999999999</v>
      </c>
      <c r="N46" s="88">
        <v>105.044777</v>
      </c>
      <c r="O46" s="88">
        <v>39.440556000000001</v>
      </c>
      <c r="P46" s="89">
        <v>2202.9964869999985</v>
      </c>
      <c r="Q46" s="89">
        <v>1908.6035969999989</v>
      </c>
      <c r="R46" s="83"/>
      <c r="S46" s="84" t="s">
        <v>545</v>
      </c>
    </row>
    <row r="47" spans="1:19" ht="9" customHeight="1" x14ac:dyDescent="0.15">
      <c r="B47" s="84" t="s">
        <v>348</v>
      </c>
      <c r="C47" s="88">
        <v>49.549343999999998</v>
      </c>
      <c r="D47" s="88">
        <v>334.39406600000001</v>
      </c>
      <c r="E47" s="88">
        <v>4.4428799999999997</v>
      </c>
      <c r="F47" s="88">
        <v>5.3916829999999996</v>
      </c>
      <c r="G47" s="88">
        <v>10.978546</v>
      </c>
      <c r="H47" s="88">
        <v>3.9048669999999999</v>
      </c>
      <c r="I47" s="88">
        <v>226.46179100000001</v>
      </c>
      <c r="J47" s="88">
        <v>111.718155</v>
      </c>
      <c r="K47" s="88">
        <v>292.83368799999954</v>
      </c>
      <c r="L47" s="88">
        <v>55.859788999999999</v>
      </c>
      <c r="M47" s="88">
        <v>51.370432000000001</v>
      </c>
      <c r="N47" s="88">
        <v>92.469455999999994</v>
      </c>
      <c r="O47" s="88">
        <v>50.757426000000002</v>
      </c>
      <c r="P47" s="89">
        <v>1831.6891779999996</v>
      </c>
      <c r="Q47" s="89">
        <v>1538.8554899999999</v>
      </c>
      <c r="R47" s="83"/>
      <c r="S47" s="84" t="s">
        <v>546</v>
      </c>
    </row>
    <row r="48" spans="1:19" ht="9" customHeight="1" x14ac:dyDescent="0.15">
      <c r="B48" s="84" t="s">
        <v>349</v>
      </c>
      <c r="C48" s="88">
        <v>48.392831999999999</v>
      </c>
      <c r="D48" s="88">
        <v>246.39021299999999</v>
      </c>
      <c r="E48" s="88">
        <v>7.194782</v>
      </c>
      <c r="F48" s="88">
        <v>5.2558049999999996</v>
      </c>
      <c r="G48" s="88">
        <v>9.5185820000000003</v>
      </c>
      <c r="H48" s="88">
        <v>3.245943</v>
      </c>
      <c r="I48" s="88">
        <v>218.635267</v>
      </c>
      <c r="J48" s="88">
        <v>76.628831000000005</v>
      </c>
      <c r="K48" s="88">
        <v>305.65262199999921</v>
      </c>
      <c r="L48" s="88">
        <v>42.677675000000001</v>
      </c>
      <c r="M48" s="88">
        <v>39.127184</v>
      </c>
      <c r="N48" s="88">
        <v>62.743268</v>
      </c>
      <c r="O48" s="88">
        <v>48.977141000000003</v>
      </c>
      <c r="P48" s="89">
        <v>1707.3634779999998</v>
      </c>
      <c r="Q48" s="89">
        <v>1401.7108560000004</v>
      </c>
      <c r="R48" s="83"/>
      <c r="S48" s="84" t="s">
        <v>547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2025</v>
      </c>
      <c r="B50" s="84" t="s">
        <v>338</v>
      </c>
      <c r="C50" s="88">
        <v>48.510299000000003</v>
      </c>
      <c r="D50" s="88">
        <v>285.88262200000003</v>
      </c>
      <c r="E50" s="88">
        <v>3.121146</v>
      </c>
      <c r="F50" s="88">
        <v>5.4197009999999999</v>
      </c>
      <c r="G50" s="88">
        <v>10.762003999999999</v>
      </c>
      <c r="H50" s="88">
        <v>3.4659629999999999</v>
      </c>
      <c r="I50" s="88">
        <v>238.75027600000001</v>
      </c>
      <c r="J50" s="88">
        <v>89.295356999999996</v>
      </c>
      <c r="K50" s="88">
        <v>295.30960299999998</v>
      </c>
      <c r="L50" s="88">
        <v>53.153778000000003</v>
      </c>
      <c r="M50" s="88">
        <v>42.751128999999999</v>
      </c>
      <c r="N50" s="88">
        <v>86.268669000000003</v>
      </c>
      <c r="O50" s="88">
        <v>31.931457999999999</v>
      </c>
      <c r="P50" s="89">
        <v>1773.7505710000007</v>
      </c>
      <c r="Q50" s="89">
        <v>1478.4409680000008</v>
      </c>
      <c r="R50" s="87">
        <v>2025</v>
      </c>
      <c r="S50" s="84" t="s">
        <v>536</v>
      </c>
    </row>
    <row r="51" spans="1:19" x14ac:dyDescent="0.15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9"/>
      <c r="Q51" s="89"/>
      <c r="R51" s="83"/>
      <c r="S51" s="84" t="s">
        <v>537</v>
      </c>
    </row>
    <row r="52" spans="1:19" x14ac:dyDescent="0.15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538</v>
      </c>
    </row>
    <row r="53" spans="1:19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19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19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19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19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19" ht="21" customHeight="1" thickBot="1" x14ac:dyDescent="0.2">
      <c r="A62" s="199" t="s">
        <v>162</v>
      </c>
      <c r="B62" s="199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9" t="s">
        <v>533</v>
      </c>
      <c r="S62" s="199" t="s">
        <v>520</v>
      </c>
    </row>
    <row r="63" spans="1:19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635</v>
      </c>
      <c r="B67" s="196"/>
      <c r="C67" s="197" t="s">
        <v>636</v>
      </c>
      <c r="D67" s="197"/>
      <c r="G67" s="204" t="s">
        <v>701</v>
      </c>
      <c r="H67" s="204"/>
      <c r="I67" s="204"/>
    </row>
    <row r="68" spans="1:9" ht="21" customHeight="1" x14ac:dyDescent="0.15">
      <c r="A68" s="195" t="s">
        <v>637</v>
      </c>
      <c r="B68" s="196"/>
      <c r="C68" s="197" t="s">
        <v>638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184" t="s">
        <v>675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665</v>
      </c>
      <c r="B5" s="187"/>
      <c r="C5" s="187"/>
      <c r="D5" s="187"/>
      <c r="E5" s="53"/>
      <c r="F5" s="218" t="s">
        <v>666</v>
      </c>
      <c r="G5" s="187"/>
      <c r="H5" s="187"/>
      <c r="I5" s="187"/>
      <c r="J5" s="187"/>
      <c r="K5" s="187"/>
      <c r="L5" s="187"/>
      <c r="M5" s="91"/>
      <c r="N5" s="187" t="s">
        <v>667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643</v>
      </c>
      <c r="G7" s="188"/>
      <c r="H7" s="188"/>
      <c r="I7" s="188"/>
      <c r="J7" s="188"/>
      <c r="K7" s="94"/>
      <c r="L7" s="27" t="s">
        <v>651</v>
      </c>
      <c r="M7" s="95"/>
      <c r="N7" s="188" t="s">
        <v>643</v>
      </c>
      <c r="O7" s="188"/>
      <c r="P7" s="188"/>
      <c r="Q7" s="188"/>
      <c r="R7" s="188"/>
      <c r="S7" s="94"/>
      <c r="T7" s="27" t="s">
        <v>651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714</v>
      </c>
      <c r="G9" s="92"/>
      <c r="H9" s="97" t="s">
        <v>715</v>
      </c>
      <c r="I9" s="92"/>
      <c r="J9" s="27" t="s">
        <v>668</v>
      </c>
      <c r="K9" s="92"/>
      <c r="L9" s="27" t="s">
        <v>295</v>
      </c>
      <c r="M9" s="91"/>
      <c r="N9" s="97" t="s">
        <v>714</v>
      </c>
      <c r="O9" s="92"/>
      <c r="P9" s="97" t="s">
        <v>715</v>
      </c>
      <c r="Q9" s="92"/>
      <c r="R9" s="27" t="s">
        <v>668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6" t="s">
        <v>709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614</v>
      </c>
      <c r="D12" s="62"/>
      <c r="E12" s="62"/>
      <c r="F12" s="62">
        <v>1738.8158209999999</v>
      </c>
      <c r="G12" s="62"/>
      <c r="H12" s="62">
        <v>1694.559941</v>
      </c>
      <c r="I12" s="62"/>
      <c r="J12" s="104">
        <f t="shared" ref="J12:J21" si="0">F12-H12</f>
        <v>44.255879999999934</v>
      </c>
      <c r="K12" s="62"/>
      <c r="L12" s="105">
        <f t="shared" ref="L12:L21" si="1">F12/H12*100-100</f>
        <v>2.6116444115799879</v>
      </c>
      <c r="M12" s="98"/>
      <c r="N12" s="62">
        <v>5105.8804929999997</v>
      </c>
      <c r="O12" s="62"/>
      <c r="P12" s="62">
        <v>5039.3127420000001</v>
      </c>
      <c r="Q12" s="62"/>
      <c r="R12" s="104">
        <f>N12-P12</f>
        <v>66.567750999999589</v>
      </c>
      <c r="S12" s="62"/>
      <c r="T12" s="105">
        <f t="shared" ref="T12:T21" si="2">N12/P12*100-100</f>
        <v>1.3209688385718295</v>
      </c>
    </row>
    <row r="13" spans="1:24" ht="12.75" customHeight="1" x14ac:dyDescent="0.2">
      <c r="B13" s="62" t="s">
        <v>366</v>
      </c>
      <c r="C13" s="62" t="s">
        <v>615</v>
      </c>
      <c r="D13" s="106"/>
      <c r="F13" s="62">
        <v>1400.572322</v>
      </c>
      <c r="G13" s="62"/>
      <c r="H13" s="62">
        <v>732.35513600000002</v>
      </c>
      <c r="I13" s="62"/>
      <c r="J13" s="104">
        <f t="shared" si="0"/>
        <v>668.21718599999997</v>
      </c>
      <c r="K13" s="62"/>
      <c r="L13" s="105">
        <f t="shared" si="1"/>
        <v>91.242233877089916</v>
      </c>
      <c r="M13" s="98"/>
      <c r="N13" s="62">
        <v>2904.7105280000001</v>
      </c>
      <c r="P13" s="62">
        <v>1992.3477549999998</v>
      </c>
      <c r="Q13" s="62"/>
      <c r="R13" s="104">
        <f>N13-P13</f>
        <v>912.36277300000029</v>
      </c>
      <c r="S13" s="62"/>
      <c r="T13" s="105">
        <f t="shared" si="2"/>
        <v>45.793349615313531</v>
      </c>
    </row>
    <row r="14" spans="1:24" ht="12.75" customHeight="1" x14ac:dyDescent="0.2">
      <c r="A14" s="62"/>
      <c r="B14" s="62" t="s">
        <v>367</v>
      </c>
      <c r="C14" s="62" t="s">
        <v>616</v>
      </c>
      <c r="D14" s="62"/>
      <c r="E14" s="62"/>
      <c r="F14" s="62">
        <v>823.50478399999997</v>
      </c>
      <c r="G14" s="62"/>
      <c r="H14" s="62">
        <v>870.43924300000003</v>
      </c>
      <c r="I14" s="62"/>
      <c r="J14" s="104">
        <f t="shared" si="0"/>
        <v>-46.934459000000061</v>
      </c>
      <c r="K14" s="62"/>
      <c r="L14" s="105">
        <f t="shared" si="1"/>
        <v>-5.3920430837009121</v>
      </c>
      <c r="M14" s="98"/>
      <c r="N14" s="62">
        <v>2280.1576949999999</v>
      </c>
      <c r="O14" s="62"/>
      <c r="P14" s="62">
        <v>2399.5190899999998</v>
      </c>
      <c r="Q14" s="62"/>
      <c r="R14" s="104">
        <f t="shared" ref="R14:R21" si="3">N14-P14</f>
        <v>-119.3613949999999</v>
      </c>
      <c r="S14" s="62"/>
      <c r="T14" s="105">
        <f t="shared" si="2"/>
        <v>-4.9743882220999467</v>
      </c>
      <c r="V14" s="43"/>
      <c r="W14" s="43"/>
    </row>
    <row r="15" spans="1:24" ht="12.75" customHeight="1" x14ac:dyDescent="0.2">
      <c r="B15" s="62" t="s">
        <v>373</v>
      </c>
      <c r="C15" s="62" t="s">
        <v>622</v>
      </c>
      <c r="D15" s="106"/>
      <c r="F15" s="62">
        <v>329.64728200000002</v>
      </c>
      <c r="G15" s="62"/>
      <c r="H15" s="62">
        <v>380.556738</v>
      </c>
      <c r="I15" s="62"/>
      <c r="J15" s="104">
        <f t="shared" si="0"/>
        <v>-50.909455999999977</v>
      </c>
      <c r="K15" s="62"/>
      <c r="L15" s="105">
        <f t="shared" si="1"/>
        <v>-13.377625703739341</v>
      </c>
      <c r="M15" s="98"/>
      <c r="N15" s="62">
        <v>1081.918899</v>
      </c>
      <c r="P15" s="62">
        <v>1401.8035199999999</v>
      </c>
      <c r="Q15" s="62"/>
      <c r="R15" s="104">
        <f t="shared" si="3"/>
        <v>-319.88462099999992</v>
      </c>
      <c r="S15" s="62"/>
      <c r="T15" s="105">
        <f t="shared" si="2"/>
        <v>-22.819504761979758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621</v>
      </c>
      <c r="D16" s="106"/>
      <c r="F16" s="62">
        <v>295.30960299999998</v>
      </c>
      <c r="G16" s="62"/>
      <c r="H16" s="62">
        <v>302.300838</v>
      </c>
      <c r="I16" s="62"/>
      <c r="J16" s="104">
        <f t="shared" si="0"/>
        <v>-6.9912350000000174</v>
      </c>
      <c r="K16" s="62"/>
      <c r="L16" s="105">
        <f t="shared" si="1"/>
        <v>-2.3126747005577357</v>
      </c>
      <c r="M16" s="98"/>
      <c r="N16" s="62">
        <v>893.79591299999993</v>
      </c>
      <c r="P16" s="62">
        <v>911.52484099999992</v>
      </c>
      <c r="Q16" s="62"/>
      <c r="R16" s="104">
        <f t="shared" si="3"/>
        <v>-17.728927999999996</v>
      </c>
      <c r="S16" s="62"/>
      <c r="T16" s="105">
        <f t="shared" si="2"/>
        <v>-1.9449747502821992</v>
      </c>
      <c r="V16" s="43"/>
      <c r="W16" s="43"/>
    </row>
    <row r="17" spans="1:23" ht="12.75" customHeight="1" x14ac:dyDescent="0.2">
      <c r="B17" s="62" t="s">
        <v>368</v>
      </c>
      <c r="C17" s="62" t="s">
        <v>617</v>
      </c>
      <c r="D17" s="106"/>
      <c r="F17" s="62">
        <v>285.88262200000003</v>
      </c>
      <c r="G17" s="62"/>
      <c r="H17" s="62">
        <v>295.65448600000002</v>
      </c>
      <c r="I17" s="62"/>
      <c r="J17" s="104">
        <f t="shared" si="0"/>
        <v>-9.7718639999999937</v>
      </c>
      <c r="K17" s="62"/>
      <c r="L17" s="105">
        <f t="shared" si="1"/>
        <v>-3.3051634467673949</v>
      </c>
      <c r="M17" s="98"/>
      <c r="N17" s="62">
        <v>866.66690100000005</v>
      </c>
      <c r="P17" s="62">
        <v>909.23623800000007</v>
      </c>
      <c r="Q17" s="62"/>
      <c r="R17" s="104">
        <f t="shared" si="3"/>
        <v>-42.569337000000019</v>
      </c>
      <c r="S17" s="62"/>
      <c r="T17" s="105">
        <f t="shared" si="2"/>
        <v>-4.6818786164569985</v>
      </c>
      <c r="V17" s="43"/>
      <c r="W17" s="43"/>
    </row>
    <row r="18" spans="1:23" ht="12.75" customHeight="1" x14ac:dyDescent="0.2">
      <c r="B18" s="62" t="s">
        <v>369</v>
      </c>
      <c r="C18" s="62" t="s">
        <v>618</v>
      </c>
      <c r="D18" s="106"/>
      <c r="F18" s="62">
        <v>238.75027600000001</v>
      </c>
      <c r="G18" s="62"/>
      <c r="H18" s="62">
        <v>190.62177299999999</v>
      </c>
      <c r="I18" s="62"/>
      <c r="J18" s="104">
        <f t="shared" si="0"/>
        <v>48.128503000000023</v>
      </c>
      <c r="K18" s="62"/>
      <c r="L18" s="105">
        <f t="shared" si="1"/>
        <v>25.248166692899261</v>
      </c>
      <c r="M18" s="98"/>
      <c r="N18" s="62">
        <v>683.84733400000005</v>
      </c>
      <c r="P18" s="62">
        <v>583.75805600000001</v>
      </c>
      <c r="Q18" s="62"/>
      <c r="R18" s="104">
        <f t="shared" si="3"/>
        <v>100.08927800000004</v>
      </c>
      <c r="S18" s="62"/>
      <c r="T18" s="105">
        <f t="shared" si="2"/>
        <v>17.145678243111064</v>
      </c>
      <c r="V18" s="43"/>
      <c r="W18" s="43"/>
    </row>
    <row r="19" spans="1:23" ht="12.75" customHeight="1" x14ac:dyDescent="0.2">
      <c r="B19" s="62" t="s">
        <v>371</v>
      </c>
      <c r="C19" s="62" t="s">
        <v>620</v>
      </c>
      <c r="D19" s="106"/>
      <c r="F19" s="62">
        <v>186.00160399999999</v>
      </c>
      <c r="G19" s="62"/>
      <c r="H19" s="62">
        <v>193.47358299999999</v>
      </c>
      <c r="I19" s="62"/>
      <c r="J19" s="104">
        <f t="shared" si="0"/>
        <v>-7.4719790000000046</v>
      </c>
      <c r="K19" s="62"/>
      <c r="L19" s="105">
        <f t="shared" si="1"/>
        <v>-3.8620151051836302</v>
      </c>
      <c r="M19" s="98"/>
      <c r="N19" s="62">
        <v>516.00933199999997</v>
      </c>
      <c r="P19" s="62">
        <v>509.55950200000001</v>
      </c>
      <c r="Q19" s="62"/>
      <c r="R19" s="104">
        <f t="shared" si="3"/>
        <v>6.4498299999999631</v>
      </c>
      <c r="S19" s="62"/>
      <c r="T19" s="105">
        <f t="shared" si="2"/>
        <v>1.2657658182576625</v>
      </c>
      <c r="V19" s="43"/>
      <c r="W19" s="43"/>
    </row>
    <row r="20" spans="1:23" ht="12.75" customHeight="1" x14ac:dyDescent="0.2">
      <c r="B20" s="62" t="s">
        <v>627</v>
      </c>
      <c r="C20" s="62" t="s">
        <v>628</v>
      </c>
      <c r="D20" s="106"/>
      <c r="F20" s="62">
        <v>89.295356999999996</v>
      </c>
      <c r="G20" s="62"/>
      <c r="H20" s="62">
        <v>87.330279000000004</v>
      </c>
      <c r="I20" s="62"/>
      <c r="J20" s="104">
        <f t="shared" si="0"/>
        <v>1.9650779999999912</v>
      </c>
      <c r="K20" s="62"/>
      <c r="L20" s="105">
        <f t="shared" si="1"/>
        <v>2.2501680087384131</v>
      </c>
      <c r="M20" s="98"/>
      <c r="N20" s="62">
        <v>277.64234299999998</v>
      </c>
      <c r="P20" s="62">
        <v>257.49590999999998</v>
      </c>
      <c r="Q20" s="62"/>
      <c r="R20" s="104">
        <f t="shared" si="3"/>
        <v>20.146433000000002</v>
      </c>
      <c r="S20" s="62"/>
      <c r="T20" s="105">
        <f t="shared" si="2"/>
        <v>7.8239817479042699</v>
      </c>
      <c r="V20" s="43"/>
      <c r="W20" s="43"/>
    </row>
    <row r="21" spans="1:23" ht="12.75" customHeight="1" x14ac:dyDescent="0.2">
      <c r="B21" s="62" t="s">
        <v>710</v>
      </c>
      <c r="C21" s="62" t="s">
        <v>711</v>
      </c>
      <c r="D21" s="106"/>
      <c r="F21" s="62">
        <v>79.713695999999999</v>
      </c>
      <c r="G21" s="62"/>
      <c r="H21" s="62">
        <v>92.624978999999996</v>
      </c>
      <c r="I21" s="62"/>
      <c r="J21" s="104">
        <f t="shared" si="0"/>
        <v>-12.911282999999997</v>
      </c>
      <c r="K21" s="62"/>
      <c r="L21" s="105">
        <f t="shared" si="1"/>
        <v>-13.939310042920496</v>
      </c>
      <c r="M21" s="98"/>
      <c r="N21" s="62">
        <v>265.254931</v>
      </c>
      <c r="P21" s="62">
        <v>271.61397599999998</v>
      </c>
      <c r="Q21" s="62"/>
      <c r="R21" s="104">
        <f t="shared" si="3"/>
        <v>-6.3590449999999805</v>
      </c>
      <c r="S21" s="62"/>
      <c r="T21" s="105">
        <f t="shared" si="2"/>
        <v>-2.3412068457036952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669</v>
      </c>
      <c r="B23" s="221"/>
      <c r="C23" s="221"/>
      <c r="D23" s="221"/>
      <c r="E23" s="107"/>
      <c r="F23" s="100">
        <v>4927.2314659999956</v>
      </c>
      <c r="G23" s="100"/>
      <c r="H23" s="100">
        <v>4223.3820060000053</v>
      </c>
      <c r="I23" s="100"/>
      <c r="J23" s="101">
        <f>F23-H23</f>
        <v>703.84945999999036</v>
      </c>
      <c r="K23" s="108"/>
      <c r="L23" s="102">
        <f>F23/H23*100-100</f>
        <v>16.665541004816916</v>
      </c>
      <c r="M23" s="103"/>
      <c r="N23" s="100">
        <v>13146.683996000011</v>
      </c>
      <c r="O23" s="100"/>
      <c r="P23" s="100">
        <v>12263.403910999998</v>
      </c>
      <c r="Q23" s="100"/>
      <c r="R23" s="101">
        <f>N23-P23</f>
        <v>883.28008500001306</v>
      </c>
      <c r="S23" s="108"/>
      <c r="T23" s="102">
        <f>N23/P23*100-100</f>
        <v>7.2025686457878919</v>
      </c>
      <c r="V23" s="43"/>
      <c r="W23" s="43"/>
    </row>
    <row r="24" spans="1:23" s="8" customFormat="1" ht="30" customHeight="1" x14ac:dyDescent="0.2">
      <c r="A24" s="219" t="s">
        <v>670</v>
      </c>
      <c r="B24" s="219"/>
      <c r="C24" s="219"/>
      <c r="D24" s="219"/>
      <c r="E24" s="109"/>
      <c r="F24" s="109">
        <v>5305.7268519999998</v>
      </c>
      <c r="G24" s="109"/>
      <c r="H24" s="109">
        <v>4582.7869920000003</v>
      </c>
      <c r="I24" s="109"/>
      <c r="J24" s="110">
        <f>F24-H24</f>
        <v>722.9398599999995</v>
      </c>
      <c r="K24" s="110"/>
      <c r="L24" s="111">
        <f>F24/H24*100-100</f>
        <v>15.775113730182284</v>
      </c>
      <c r="M24" s="112"/>
      <c r="N24" s="109">
        <v>14228.905295999999</v>
      </c>
      <c r="O24" s="109"/>
      <c r="P24" s="109">
        <v>13327.126042000004</v>
      </c>
      <c r="Q24" s="109"/>
      <c r="R24" s="110">
        <f>N24-P24</f>
        <v>901.77925399999549</v>
      </c>
      <c r="S24" s="110"/>
      <c r="T24" s="111">
        <f>N24/P24*100-100</f>
        <v>6.7664945252117263</v>
      </c>
      <c r="V24" s="113"/>
      <c r="W24" s="113"/>
    </row>
    <row r="25" spans="1:23" ht="30" customHeight="1" x14ac:dyDescent="0.2">
      <c r="A25" s="221" t="s">
        <v>671</v>
      </c>
      <c r="B25" s="221"/>
      <c r="C25" s="221"/>
      <c r="D25" s="221"/>
      <c r="E25" s="182"/>
      <c r="F25" s="100">
        <v>5601.0364550000004</v>
      </c>
      <c r="G25" s="100"/>
      <c r="H25" s="100">
        <v>4885.0878300000004</v>
      </c>
      <c r="I25" s="100"/>
      <c r="J25" s="101">
        <f>F25-H25</f>
        <v>715.94862499999999</v>
      </c>
      <c r="K25" s="108"/>
      <c r="L25" s="102">
        <f>F25/H25*100-100</f>
        <v>14.655798419902723</v>
      </c>
      <c r="M25" s="103"/>
      <c r="N25" s="100">
        <v>15122.701208999999</v>
      </c>
      <c r="O25" s="100"/>
      <c r="P25" s="100">
        <v>14238.650883000002</v>
      </c>
      <c r="Q25" s="100"/>
      <c r="R25" s="101">
        <f>N25-P25</f>
        <v>884.05032599999686</v>
      </c>
      <c r="S25" s="108"/>
      <c r="T25" s="102">
        <f>N25/P25*100-100</f>
        <v>6.2088068122766629</v>
      </c>
      <c r="V25" s="43"/>
      <c r="W25" s="43"/>
    </row>
    <row r="26" spans="1:23" ht="30" customHeight="1" x14ac:dyDescent="0.2">
      <c r="A26" s="219" t="s">
        <v>672</v>
      </c>
      <c r="B26" s="219"/>
      <c r="C26" s="219"/>
      <c r="D26" s="219"/>
      <c r="E26" s="109"/>
      <c r="F26" s="109">
        <v>1773.7505710000007</v>
      </c>
      <c r="G26" s="109"/>
      <c r="H26" s="109">
        <v>1756.0538989999998</v>
      </c>
      <c r="I26" s="109"/>
      <c r="J26" s="110">
        <f>F26-H26</f>
        <v>17.696672000000945</v>
      </c>
      <c r="K26" s="110"/>
      <c r="L26" s="111">
        <f>F26/H26*100-100</f>
        <v>1.0077522113688246</v>
      </c>
      <c r="M26" s="114"/>
      <c r="N26" s="109">
        <v>5312.8032270000003</v>
      </c>
      <c r="O26" s="109"/>
      <c r="P26" s="109">
        <v>5730.7529160000013</v>
      </c>
      <c r="Q26" s="62"/>
      <c r="R26" s="110">
        <f>N26-P26</f>
        <v>-417.94968900000094</v>
      </c>
      <c r="S26" s="110"/>
      <c r="T26" s="111">
        <f>N26/P26*100-100</f>
        <v>-7.2931025840095884</v>
      </c>
      <c r="V26" s="43"/>
      <c r="W26" s="43"/>
    </row>
    <row r="27" spans="1:23" ht="30" customHeight="1" x14ac:dyDescent="0.2">
      <c r="A27" s="220" t="s">
        <v>673</v>
      </c>
      <c r="B27" s="220"/>
      <c r="C27" s="220"/>
      <c r="D27" s="220"/>
      <c r="E27" s="107"/>
      <c r="F27" s="100">
        <v>1478.4409680000008</v>
      </c>
      <c r="G27" s="100"/>
      <c r="H27" s="100">
        <v>1453.7530609999997</v>
      </c>
      <c r="I27" s="100"/>
      <c r="J27" s="101">
        <f>F27-H27</f>
        <v>24.687907000001132</v>
      </c>
      <c r="K27" s="108"/>
      <c r="L27" s="102">
        <f>F27/H27*100-100</f>
        <v>1.6982187458314968</v>
      </c>
      <c r="M27" s="103"/>
      <c r="N27" s="100">
        <v>4419.0073140000013</v>
      </c>
      <c r="O27" s="100"/>
      <c r="P27" s="100">
        <v>4819.2280750000009</v>
      </c>
      <c r="Q27" s="100"/>
      <c r="R27" s="101">
        <f>N27-P27</f>
        <v>-400.22076099999958</v>
      </c>
      <c r="S27" s="108"/>
      <c r="T27" s="102">
        <f>N27/P27*100-100</f>
        <v>-8.3046652860478929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629</v>
      </c>
      <c r="B34" s="212"/>
      <c r="C34" s="212"/>
      <c r="D34" s="212"/>
      <c r="E34" s="117"/>
      <c r="F34" s="213" t="s">
        <v>630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631</v>
      </c>
      <c r="B35" s="214"/>
      <c r="C35" s="214"/>
      <c r="D35" s="214"/>
      <c r="E35" s="117"/>
      <c r="F35" s="211" t="s">
        <v>632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633</v>
      </c>
      <c r="B36" s="212"/>
      <c r="C36" s="212"/>
      <c r="D36" s="212"/>
      <c r="E36" s="117"/>
      <c r="F36" s="213" t="s">
        <v>632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634</v>
      </c>
      <c r="B37" s="210"/>
      <c r="C37" s="210"/>
      <c r="D37" s="210"/>
      <c r="E37" s="117"/>
      <c r="F37" s="211" t="s">
        <v>630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570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533</v>
      </c>
      <c r="W4" s="233" t="s">
        <v>520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2024</v>
      </c>
      <c r="B6" s="84" t="s">
        <v>338</v>
      </c>
      <c r="C6" s="123">
        <v>139.231572</v>
      </c>
      <c r="D6" s="123">
        <v>282.367503</v>
      </c>
      <c r="E6" s="123">
        <v>61.135656999999995</v>
      </c>
      <c r="F6" s="123">
        <v>620.54263200000003</v>
      </c>
      <c r="G6" s="123">
        <v>240.25039299999992</v>
      </c>
      <c r="H6" s="123">
        <v>2125.0758799999971</v>
      </c>
      <c r="I6" s="123">
        <v>431.42864399999996</v>
      </c>
      <c r="J6" s="123">
        <v>15.622854999999999</v>
      </c>
      <c r="K6" s="123">
        <v>341.15667999999994</v>
      </c>
      <c r="L6" s="123">
        <v>800.79159500000026</v>
      </c>
      <c r="M6" s="123">
        <v>602.30158300000016</v>
      </c>
      <c r="N6" s="123">
        <v>514.09225400000003</v>
      </c>
      <c r="O6" s="123">
        <v>165.88328899999999</v>
      </c>
      <c r="P6" s="123">
        <v>22.287163</v>
      </c>
      <c r="Q6" s="123">
        <v>566.09686299999998</v>
      </c>
      <c r="R6" s="123">
        <v>193.90212800000003</v>
      </c>
      <c r="S6" s="123">
        <v>473.28968799999967</v>
      </c>
      <c r="T6" s="123">
        <v>499.39848500000005</v>
      </c>
      <c r="U6" s="123">
        <v>0.84867500000000007</v>
      </c>
      <c r="V6" s="87">
        <v>2024</v>
      </c>
      <c r="W6" s="84" t="s">
        <v>536</v>
      </c>
    </row>
    <row r="7" spans="1:23" ht="9" customHeight="1" x14ac:dyDescent="0.2">
      <c r="A7" s="83"/>
      <c r="B7" s="84" t="s">
        <v>339</v>
      </c>
      <c r="C7" s="123">
        <v>147.63679000000002</v>
      </c>
      <c r="D7" s="123">
        <v>276.38547599999998</v>
      </c>
      <c r="E7" s="123">
        <v>72.188402999999994</v>
      </c>
      <c r="F7" s="123">
        <v>610.2432050000001</v>
      </c>
      <c r="G7" s="123">
        <v>217.09719799999991</v>
      </c>
      <c r="H7" s="123">
        <v>2504.2622699999979</v>
      </c>
      <c r="I7" s="123">
        <v>579.48673699999995</v>
      </c>
      <c r="J7" s="123">
        <v>19.258993</v>
      </c>
      <c r="K7" s="123">
        <v>331.917868</v>
      </c>
      <c r="L7" s="123">
        <v>789.31365000000017</v>
      </c>
      <c r="M7" s="123">
        <v>650.68043000000023</v>
      </c>
      <c r="N7" s="123">
        <v>617.74134299999992</v>
      </c>
      <c r="O7" s="123">
        <v>296.17501299999998</v>
      </c>
      <c r="P7" s="123">
        <v>25.578588</v>
      </c>
      <c r="Q7" s="123">
        <v>603.80642000000012</v>
      </c>
      <c r="R7" s="123">
        <v>210.43986099999989</v>
      </c>
      <c r="S7" s="123">
        <v>445.17872200000011</v>
      </c>
      <c r="T7" s="123">
        <v>565.48862300000008</v>
      </c>
      <c r="U7" s="123">
        <v>0.42695899999999998</v>
      </c>
      <c r="V7" s="83"/>
      <c r="W7" s="84" t="s">
        <v>537</v>
      </c>
    </row>
    <row r="8" spans="1:23" ht="9" customHeight="1" x14ac:dyDescent="0.2">
      <c r="A8" s="83"/>
      <c r="B8" s="84" t="s">
        <v>340</v>
      </c>
      <c r="C8" s="123">
        <v>95.239904000000024</v>
      </c>
      <c r="D8" s="123">
        <v>311.07871899999998</v>
      </c>
      <c r="E8" s="123">
        <v>80.304479000000015</v>
      </c>
      <c r="F8" s="123">
        <v>632.70707599999992</v>
      </c>
      <c r="G8" s="123">
        <v>236.35647200000005</v>
      </c>
      <c r="H8" s="123">
        <v>2105.1945849999984</v>
      </c>
      <c r="I8" s="123">
        <v>446.67606999999998</v>
      </c>
      <c r="J8" s="123">
        <v>21.928459</v>
      </c>
      <c r="K8" s="123">
        <v>310.12671499999999</v>
      </c>
      <c r="L8" s="123">
        <v>848.97213700000032</v>
      </c>
      <c r="M8" s="123">
        <v>649.27038000000016</v>
      </c>
      <c r="N8" s="123">
        <v>625.99853800000005</v>
      </c>
      <c r="O8" s="123">
        <v>336.08562499999999</v>
      </c>
      <c r="P8" s="123">
        <v>22.860621999999999</v>
      </c>
      <c r="Q8" s="123">
        <v>602.54324299999996</v>
      </c>
      <c r="R8" s="123">
        <v>202.81404799999993</v>
      </c>
      <c r="S8" s="123">
        <v>457.19383700000009</v>
      </c>
      <c r="T8" s="123">
        <v>561.911427</v>
      </c>
      <c r="U8" s="123">
        <v>0.25819300000000001</v>
      </c>
      <c r="V8" s="83"/>
      <c r="W8" s="84" t="s">
        <v>538</v>
      </c>
    </row>
    <row r="9" spans="1:23" ht="9" customHeight="1" x14ac:dyDescent="0.2">
      <c r="A9" s="83"/>
      <c r="B9" s="84" t="s">
        <v>341</v>
      </c>
      <c r="C9" s="123">
        <v>156.83248900000001</v>
      </c>
      <c r="D9" s="123">
        <v>357.47255700000005</v>
      </c>
      <c r="E9" s="123">
        <v>64.167175</v>
      </c>
      <c r="F9" s="123">
        <v>688.5660499999999</v>
      </c>
      <c r="G9" s="123">
        <v>242.09934300000003</v>
      </c>
      <c r="H9" s="123">
        <v>2488.529578000001</v>
      </c>
      <c r="I9" s="123">
        <v>729.17804599999988</v>
      </c>
      <c r="J9" s="123">
        <v>23.824005999999997</v>
      </c>
      <c r="K9" s="123">
        <v>290.12912900000003</v>
      </c>
      <c r="L9" s="123">
        <v>836.10843899999963</v>
      </c>
      <c r="M9" s="123">
        <v>742.75592499999982</v>
      </c>
      <c r="N9" s="123">
        <v>572.99170000000004</v>
      </c>
      <c r="O9" s="123">
        <v>174.081255</v>
      </c>
      <c r="P9" s="123">
        <v>48.433101000000001</v>
      </c>
      <c r="Q9" s="123">
        <v>589.45795100000009</v>
      </c>
      <c r="R9" s="123">
        <v>214.40099599999999</v>
      </c>
      <c r="S9" s="123">
        <v>477.91922700000015</v>
      </c>
      <c r="T9" s="123">
        <v>571.06252800000004</v>
      </c>
      <c r="U9" s="123">
        <v>0.95305899999999988</v>
      </c>
      <c r="V9" s="83"/>
      <c r="W9" s="84" t="s">
        <v>539</v>
      </c>
    </row>
    <row r="10" spans="1:23" ht="9" customHeight="1" x14ac:dyDescent="0.2">
      <c r="A10" s="83"/>
      <c r="B10" s="84" t="s">
        <v>342</v>
      </c>
      <c r="C10" s="123">
        <v>177.48614900000001</v>
      </c>
      <c r="D10" s="123">
        <v>355.95633500000002</v>
      </c>
      <c r="E10" s="123">
        <v>79.908724000000007</v>
      </c>
      <c r="F10" s="123">
        <v>712.31020699999988</v>
      </c>
      <c r="G10" s="123">
        <v>217.11451699999998</v>
      </c>
      <c r="H10" s="123">
        <v>2377.6018659999977</v>
      </c>
      <c r="I10" s="123">
        <v>588.58327600000007</v>
      </c>
      <c r="J10" s="123">
        <v>21.068458</v>
      </c>
      <c r="K10" s="123">
        <v>425.81784499999992</v>
      </c>
      <c r="L10" s="123">
        <v>865.64228499999967</v>
      </c>
      <c r="M10" s="123">
        <v>710.180657</v>
      </c>
      <c r="N10" s="123">
        <v>575.44973500000003</v>
      </c>
      <c r="O10" s="123">
        <v>141.451596</v>
      </c>
      <c r="P10" s="123">
        <v>36.183865000000004</v>
      </c>
      <c r="Q10" s="123">
        <v>553.82037300000002</v>
      </c>
      <c r="R10" s="123">
        <v>231.24551499999993</v>
      </c>
      <c r="S10" s="123">
        <v>487.99484700000016</v>
      </c>
      <c r="T10" s="123">
        <v>563.47273700000005</v>
      </c>
      <c r="U10" s="123">
        <v>1.4293450000000001</v>
      </c>
      <c r="V10" s="83"/>
      <c r="W10" s="84" t="s">
        <v>540</v>
      </c>
    </row>
    <row r="11" spans="1:23" ht="9" customHeight="1" x14ac:dyDescent="0.2">
      <c r="A11" s="83"/>
      <c r="B11" s="84" t="s">
        <v>343</v>
      </c>
      <c r="C11" s="123">
        <v>115.771491</v>
      </c>
      <c r="D11" s="123">
        <v>321.36297199999996</v>
      </c>
      <c r="E11" s="123">
        <v>52.188661000000003</v>
      </c>
      <c r="F11" s="123">
        <v>664.17500700000005</v>
      </c>
      <c r="G11" s="123">
        <v>234.69348200000005</v>
      </c>
      <c r="H11" s="123">
        <v>2293.1674789999975</v>
      </c>
      <c r="I11" s="123">
        <v>315.023844</v>
      </c>
      <c r="J11" s="123">
        <v>23.653303000000001</v>
      </c>
      <c r="K11" s="123">
        <v>478.52122700000012</v>
      </c>
      <c r="L11" s="123">
        <v>815.54677500000014</v>
      </c>
      <c r="M11" s="123">
        <v>673.14350399999989</v>
      </c>
      <c r="N11" s="123">
        <v>550.38036799999998</v>
      </c>
      <c r="O11" s="123">
        <v>201.92305200000001</v>
      </c>
      <c r="P11" s="123">
        <v>43.400209999999994</v>
      </c>
      <c r="Q11" s="123">
        <v>543.63965799999994</v>
      </c>
      <c r="R11" s="123">
        <v>222.99119899999994</v>
      </c>
      <c r="S11" s="123">
        <v>448.66331000000002</v>
      </c>
      <c r="T11" s="123">
        <v>548.31615299999999</v>
      </c>
      <c r="U11" s="123">
        <v>0.83117099999999999</v>
      </c>
      <c r="V11" s="83"/>
      <c r="W11" s="84" t="s">
        <v>541</v>
      </c>
    </row>
    <row r="12" spans="1:23" ht="9" customHeight="1" x14ac:dyDescent="0.2">
      <c r="A12" s="83"/>
      <c r="B12" s="84" t="s">
        <v>344</v>
      </c>
      <c r="C12" s="123">
        <v>176.23479700000001</v>
      </c>
      <c r="D12" s="123">
        <v>312.38582100000008</v>
      </c>
      <c r="E12" s="123">
        <v>82.636820999999998</v>
      </c>
      <c r="F12" s="123">
        <v>748.12027500000022</v>
      </c>
      <c r="G12" s="123">
        <v>249.08009199999998</v>
      </c>
      <c r="H12" s="123">
        <v>2782.0864480000005</v>
      </c>
      <c r="I12" s="123">
        <v>709.12927100000002</v>
      </c>
      <c r="J12" s="123">
        <v>17.772241000000001</v>
      </c>
      <c r="K12" s="123">
        <v>479.78901499999995</v>
      </c>
      <c r="L12" s="123">
        <v>914.620679</v>
      </c>
      <c r="M12" s="123">
        <v>739.81987600000002</v>
      </c>
      <c r="N12" s="123">
        <v>583.73655399999996</v>
      </c>
      <c r="O12" s="123">
        <v>303.29651000000001</v>
      </c>
      <c r="P12" s="123">
        <v>34.630792</v>
      </c>
      <c r="Q12" s="123">
        <v>503.64837199999999</v>
      </c>
      <c r="R12" s="123">
        <v>240.50122999999996</v>
      </c>
      <c r="S12" s="123">
        <v>550.55943500000012</v>
      </c>
      <c r="T12" s="123">
        <v>633.05911999999989</v>
      </c>
      <c r="U12" s="123">
        <v>0.84404199999999996</v>
      </c>
      <c r="V12" s="83"/>
      <c r="W12" s="84" t="s">
        <v>542</v>
      </c>
    </row>
    <row r="13" spans="1:23" ht="9" customHeight="1" x14ac:dyDescent="0.2">
      <c r="A13" s="83"/>
      <c r="B13" s="84" t="s">
        <v>345</v>
      </c>
      <c r="C13" s="123">
        <v>93.800417999999993</v>
      </c>
      <c r="D13" s="123">
        <v>317.96019399999989</v>
      </c>
      <c r="E13" s="123">
        <v>75.889831000000001</v>
      </c>
      <c r="F13" s="123">
        <v>712.38902099999984</v>
      </c>
      <c r="G13" s="123">
        <v>161.06781699999999</v>
      </c>
      <c r="H13" s="123">
        <v>1790.9368920000002</v>
      </c>
      <c r="I13" s="123">
        <v>543.68392500000004</v>
      </c>
      <c r="J13" s="123">
        <v>62.001262000000004</v>
      </c>
      <c r="K13" s="123">
        <v>536.34184300000004</v>
      </c>
      <c r="L13" s="123">
        <v>738.86699099999964</v>
      </c>
      <c r="M13" s="123">
        <v>567.72947299999976</v>
      </c>
      <c r="N13" s="123">
        <v>448.90689000000003</v>
      </c>
      <c r="O13" s="123">
        <v>116.936139</v>
      </c>
      <c r="P13" s="123">
        <v>21.143778999999999</v>
      </c>
      <c r="Q13" s="123">
        <v>420.38923300000005</v>
      </c>
      <c r="R13" s="123">
        <v>203.84209699999997</v>
      </c>
      <c r="S13" s="123">
        <v>520.47069600000009</v>
      </c>
      <c r="T13" s="123">
        <v>510.93110499999995</v>
      </c>
      <c r="U13" s="123">
        <v>0.63485900000000006</v>
      </c>
      <c r="V13" s="83"/>
      <c r="W13" s="84" t="s">
        <v>543</v>
      </c>
    </row>
    <row r="14" spans="1:23" ht="9" customHeight="1" x14ac:dyDescent="0.2">
      <c r="A14" s="83"/>
      <c r="B14" s="84" t="s">
        <v>346</v>
      </c>
      <c r="C14" s="123">
        <v>113.93350799999999</v>
      </c>
      <c r="D14" s="123">
        <v>337.09483900000009</v>
      </c>
      <c r="E14" s="123">
        <v>56.404303999999996</v>
      </c>
      <c r="F14" s="123">
        <v>720.81595000000004</v>
      </c>
      <c r="G14" s="123">
        <v>214.87273499999989</v>
      </c>
      <c r="H14" s="123">
        <v>2509.1081479999971</v>
      </c>
      <c r="I14" s="123">
        <v>297.67837100000008</v>
      </c>
      <c r="J14" s="123">
        <v>26.127726000000003</v>
      </c>
      <c r="K14" s="123">
        <v>379.33915299999995</v>
      </c>
      <c r="L14" s="123">
        <v>952.30898900000022</v>
      </c>
      <c r="M14" s="123">
        <v>689.07167100000015</v>
      </c>
      <c r="N14" s="123">
        <v>529.66766099999995</v>
      </c>
      <c r="O14" s="123">
        <v>218.76648</v>
      </c>
      <c r="P14" s="123">
        <v>33.872396999999999</v>
      </c>
      <c r="Q14" s="123">
        <v>562.29918299999997</v>
      </c>
      <c r="R14" s="123">
        <v>231.77498200000002</v>
      </c>
      <c r="S14" s="123">
        <v>553.92912000000001</v>
      </c>
      <c r="T14" s="123">
        <v>561.92393200000015</v>
      </c>
      <c r="U14" s="123">
        <v>0.296651</v>
      </c>
      <c r="V14" s="83"/>
      <c r="W14" s="84" t="s">
        <v>544</v>
      </c>
    </row>
    <row r="15" spans="1:23" ht="9" customHeight="1" x14ac:dyDescent="0.2">
      <c r="A15" s="83"/>
      <c r="B15" s="84" t="s">
        <v>347</v>
      </c>
      <c r="C15" s="123">
        <v>147.00931799999998</v>
      </c>
      <c r="D15" s="123">
        <v>403.52199199999995</v>
      </c>
      <c r="E15" s="123">
        <v>68.707706000000002</v>
      </c>
      <c r="F15" s="123">
        <v>745.18186200000014</v>
      </c>
      <c r="G15" s="123">
        <v>218.988606</v>
      </c>
      <c r="H15" s="123">
        <v>2584.8526369999981</v>
      </c>
      <c r="I15" s="123">
        <v>648.72898599999996</v>
      </c>
      <c r="J15" s="123">
        <v>26.033183000000001</v>
      </c>
      <c r="K15" s="123">
        <v>420.499233</v>
      </c>
      <c r="L15" s="123">
        <v>985.66662599999961</v>
      </c>
      <c r="M15" s="123">
        <v>691.98835199999996</v>
      </c>
      <c r="N15" s="123">
        <v>606.46827899999994</v>
      </c>
      <c r="O15" s="123">
        <v>133.74310799999998</v>
      </c>
      <c r="P15" s="123">
        <v>30.272876999999998</v>
      </c>
      <c r="Q15" s="123">
        <v>672.42673600000001</v>
      </c>
      <c r="R15" s="123">
        <v>280.53013599999991</v>
      </c>
      <c r="S15" s="123">
        <v>610.01693999999986</v>
      </c>
      <c r="T15" s="123">
        <v>657.04922799999997</v>
      </c>
      <c r="U15" s="123">
        <v>14.283156</v>
      </c>
      <c r="V15" s="83"/>
      <c r="W15" s="84" t="s">
        <v>545</v>
      </c>
    </row>
    <row r="16" spans="1:23" ht="9" customHeight="1" x14ac:dyDescent="0.2">
      <c r="A16" s="83"/>
      <c r="B16" s="84" t="s">
        <v>348</v>
      </c>
      <c r="C16" s="123">
        <v>122.27715999999997</v>
      </c>
      <c r="D16" s="123">
        <v>364.52489200000002</v>
      </c>
      <c r="E16" s="123">
        <v>64.949899000000002</v>
      </c>
      <c r="F16" s="123">
        <v>655.07890200000008</v>
      </c>
      <c r="G16" s="123">
        <v>177.94953800000002</v>
      </c>
      <c r="H16" s="123">
        <v>2748.2405529999987</v>
      </c>
      <c r="I16" s="123">
        <v>346.43817100000001</v>
      </c>
      <c r="J16" s="123">
        <v>12.720696</v>
      </c>
      <c r="K16" s="123">
        <v>392.28822600000012</v>
      </c>
      <c r="L16" s="123">
        <v>952.95410700000002</v>
      </c>
      <c r="M16" s="123">
        <v>692.90076499999964</v>
      </c>
      <c r="N16" s="123">
        <v>562.97857799999997</v>
      </c>
      <c r="O16" s="123">
        <v>231.80946</v>
      </c>
      <c r="P16" s="123">
        <v>23.880898000000002</v>
      </c>
      <c r="Q16" s="123">
        <v>606.24304799999993</v>
      </c>
      <c r="R16" s="123">
        <v>274.80448000000007</v>
      </c>
      <c r="S16" s="123">
        <v>538.02267399999994</v>
      </c>
      <c r="T16" s="123">
        <v>596.64314200000013</v>
      </c>
      <c r="U16" s="123">
        <v>1.1613660000000001</v>
      </c>
      <c r="V16" s="83"/>
      <c r="W16" s="84" t="s">
        <v>546</v>
      </c>
    </row>
    <row r="17" spans="1:23" ht="9" customHeight="1" x14ac:dyDescent="0.2">
      <c r="A17" s="83"/>
      <c r="B17" s="84" t="s">
        <v>349</v>
      </c>
      <c r="C17" s="123">
        <v>204.42284000000001</v>
      </c>
      <c r="D17" s="123">
        <v>339.27278499999994</v>
      </c>
      <c r="E17" s="123">
        <v>65.545456999999999</v>
      </c>
      <c r="F17" s="123">
        <v>669.86996900000008</v>
      </c>
      <c r="G17" s="123">
        <v>202.3744880000001</v>
      </c>
      <c r="H17" s="123">
        <v>1865.6856689999986</v>
      </c>
      <c r="I17" s="123">
        <v>629.70875899999987</v>
      </c>
      <c r="J17" s="123">
        <v>14.948829999999999</v>
      </c>
      <c r="K17" s="123">
        <v>464.97153300000002</v>
      </c>
      <c r="L17" s="123">
        <v>937.19594599999994</v>
      </c>
      <c r="M17" s="123">
        <v>622.46841500000062</v>
      </c>
      <c r="N17" s="123">
        <v>537.81146899999999</v>
      </c>
      <c r="O17" s="123">
        <v>180.078495</v>
      </c>
      <c r="P17" s="123">
        <v>18.406017000000002</v>
      </c>
      <c r="Q17" s="123">
        <v>484.93948800000004</v>
      </c>
      <c r="R17" s="123">
        <v>239.12811499999992</v>
      </c>
      <c r="S17" s="123">
        <v>563.73144899999977</v>
      </c>
      <c r="T17" s="123">
        <v>567.40208300000018</v>
      </c>
      <c r="U17" s="123">
        <v>0.633081</v>
      </c>
      <c r="V17" s="83"/>
      <c r="W17" s="84" t="s">
        <v>547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2025</v>
      </c>
      <c r="B19" s="84" t="s">
        <v>338</v>
      </c>
      <c r="C19" s="123">
        <v>99.647054000000026</v>
      </c>
      <c r="D19" s="123">
        <v>325.60745200000002</v>
      </c>
      <c r="E19" s="123">
        <v>70.595136999999994</v>
      </c>
      <c r="F19" s="123">
        <v>658.51885200000004</v>
      </c>
      <c r="G19" s="123">
        <v>214.98740699999996</v>
      </c>
      <c r="H19" s="123">
        <v>2556.7701909999996</v>
      </c>
      <c r="I19" s="123">
        <v>399.49574600000005</v>
      </c>
      <c r="J19" s="123">
        <v>20.117501999999998</v>
      </c>
      <c r="K19" s="123">
        <v>355.88795200000004</v>
      </c>
      <c r="L19" s="123">
        <v>798.84759799999938</v>
      </c>
      <c r="M19" s="123">
        <v>642.20456700000034</v>
      </c>
      <c r="N19" s="123">
        <v>525.02050399999996</v>
      </c>
      <c r="O19" s="123">
        <v>149.072812</v>
      </c>
      <c r="P19" s="123">
        <v>24.024994</v>
      </c>
      <c r="Q19" s="123">
        <v>578.08110499999998</v>
      </c>
      <c r="R19" s="123">
        <v>229.69665999999998</v>
      </c>
      <c r="S19" s="123">
        <v>539.13947599999995</v>
      </c>
      <c r="T19" s="123">
        <v>589.54891700000007</v>
      </c>
      <c r="U19" s="123">
        <v>0.24835200000000002</v>
      </c>
      <c r="V19" s="87">
        <v>2025</v>
      </c>
      <c r="W19" s="84" t="s">
        <v>536</v>
      </c>
    </row>
    <row r="20" spans="1:23" ht="9" customHeight="1" x14ac:dyDescent="0.2">
      <c r="A20" s="83"/>
      <c r="B20" s="84" t="s">
        <v>339</v>
      </c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83"/>
      <c r="W20" s="84" t="s">
        <v>537</v>
      </c>
    </row>
    <row r="21" spans="1:23" ht="9" customHeight="1" x14ac:dyDescent="0.2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538</v>
      </c>
    </row>
    <row r="22" spans="1:23" ht="9" customHeight="1" x14ac:dyDescent="0.2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2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2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592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594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533</v>
      </c>
      <c r="W4" s="233" t="s">
        <v>520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2024</v>
      </c>
      <c r="B6" s="84" t="s">
        <v>338</v>
      </c>
      <c r="C6" s="123">
        <v>28.021520000000002</v>
      </c>
      <c r="D6" s="123">
        <v>162.47393399999999</v>
      </c>
      <c r="E6" s="123">
        <v>48.030605999999992</v>
      </c>
      <c r="F6" s="123">
        <v>537.76191999999924</v>
      </c>
      <c r="G6" s="123">
        <v>159.46698799999996</v>
      </c>
      <c r="H6" s="123">
        <v>1730.0334460000013</v>
      </c>
      <c r="I6" s="123">
        <v>17.029453</v>
      </c>
      <c r="J6" s="123">
        <v>152.296198</v>
      </c>
      <c r="K6" s="123">
        <v>294.01054600000003</v>
      </c>
      <c r="L6" s="123">
        <v>589.25255199999992</v>
      </c>
      <c r="M6" s="123">
        <v>356.12528300000008</v>
      </c>
      <c r="N6" s="123">
        <v>342.02695000000006</v>
      </c>
      <c r="O6" s="123">
        <v>123.98513500000001</v>
      </c>
      <c r="P6" s="123">
        <v>56.842216000000001</v>
      </c>
      <c r="Q6" s="123">
        <v>635.85373100000015</v>
      </c>
      <c r="R6" s="123">
        <v>159.38378299999994</v>
      </c>
      <c r="S6" s="123">
        <v>555.07585899999958</v>
      </c>
      <c r="T6" s="123">
        <v>387.77815499999986</v>
      </c>
      <c r="U6" s="123">
        <v>3.3820869999999985</v>
      </c>
      <c r="V6" s="87">
        <v>2024</v>
      </c>
      <c r="W6" s="84" t="s">
        <v>536</v>
      </c>
    </row>
    <row r="7" spans="1:23" ht="9" customHeight="1" x14ac:dyDescent="0.2">
      <c r="A7" s="83"/>
      <c r="B7" s="84" t="s">
        <v>339</v>
      </c>
      <c r="C7" s="123">
        <v>33.037318000000006</v>
      </c>
      <c r="D7" s="123">
        <v>169.70418299999997</v>
      </c>
      <c r="E7" s="123">
        <v>44.967547999999994</v>
      </c>
      <c r="F7" s="123">
        <v>539.19948599999975</v>
      </c>
      <c r="G7" s="123">
        <v>182.47011799999996</v>
      </c>
      <c r="H7" s="123">
        <v>1793.1379209999968</v>
      </c>
      <c r="I7" s="123">
        <v>25.976141000000002</v>
      </c>
      <c r="J7" s="123">
        <v>122.98190900000002</v>
      </c>
      <c r="K7" s="123">
        <v>304.29058599999996</v>
      </c>
      <c r="L7" s="123">
        <v>590.82009399999993</v>
      </c>
      <c r="M7" s="123">
        <v>332.9892269999998</v>
      </c>
      <c r="N7" s="123">
        <v>449.929576</v>
      </c>
      <c r="O7" s="123">
        <v>120.48343099999998</v>
      </c>
      <c r="P7" s="123">
        <v>53.532713000000001</v>
      </c>
      <c r="Q7" s="123">
        <v>660.51791100000025</v>
      </c>
      <c r="R7" s="123">
        <v>162.06223900000003</v>
      </c>
      <c r="S7" s="123">
        <v>558.80322599999977</v>
      </c>
      <c r="T7" s="123">
        <v>377.69052600000009</v>
      </c>
      <c r="U7" s="123">
        <v>5.3848919999999998</v>
      </c>
      <c r="V7" s="83"/>
      <c r="W7" s="84" t="s">
        <v>537</v>
      </c>
    </row>
    <row r="8" spans="1:23" ht="9" customHeight="1" x14ac:dyDescent="0.2">
      <c r="A8" s="83"/>
      <c r="B8" s="84" t="s">
        <v>340</v>
      </c>
      <c r="C8" s="123">
        <v>40.711122000000003</v>
      </c>
      <c r="D8" s="123">
        <v>169.85605100000004</v>
      </c>
      <c r="E8" s="123">
        <v>60.547918999999993</v>
      </c>
      <c r="F8" s="123">
        <v>509.38609099999917</v>
      </c>
      <c r="G8" s="123">
        <v>176.08903900000001</v>
      </c>
      <c r="H8" s="123">
        <v>2155.0115929999943</v>
      </c>
      <c r="I8" s="123">
        <v>14.948066000000001</v>
      </c>
      <c r="J8" s="123">
        <v>110.228612</v>
      </c>
      <c r="K8" s="123">
        <v>227.91924999999995</v>
      </c>
      <c r="L8" s="123">
        <v>568.78623500000026</v>
      </c>
      <c r="M8" s="123">
        <v>386.97086399999989</v>
      </c>
      <c r="N8" s="123">
        <v>423.39005400000002</v>
      </c>
      <c r="O8" s="123">
        <v>113.88305700000001</v>
      </c>
      <c r="P8" s="123">
        <v>62.096190000000007</v>
      </c>
      <c r="Q8" s="123">
        <v>629.80731500000024</v>
      </c>
      <c r="R8" s="123">
        <v>160.80701300000001</v>
      </c>
      <c r="S8" s="123">
        <v>564.52791000000002</v>
      </c>
      <c r="T8" s="123">
        <v>409.14734600000003</v>
      </c>
      <c r="U8" s="123">
        <v>4.2768740000000003</v>
      </c>
      <c r="V8" s="83"/>
      <c r="W8" s="84" t="s">
        <v>538</v>
      </c>
    </row>
    <row r="9" spans="1:23" ht="9" customHeight="1" x14ac:dyDescent="0.2">
      <c r="A9" s="83"/>
      <c r="B9" s="84" t="s">
        <v>341</v>
      </c>
      <c r="C9" s="123">
        <v>53.115811999999991</v>
      </c>
      <c r="D9" s="123">
        <v>189.63440299999999</v>
      </c>
      <c r="E9" s="123">
        <v>56.284595999999986</v>
      </c>
      <c r="F9" s="123">
        <v>556.65924199999995</v>
      </c>
      <c r="G9" s="123">
        <v>191.742898</v>
      </c>
      <c r="H9" s="123">
        <v>1902.8079819999957</v>
      </c>
      <c r="I9" s="123">
        <v>30.443922000000001</v>
      </c>
      <c r="J9" s="123">
        <v>222.784097</v>
      </c>
      <c r="K9" s="123">
        <v>370.22491900000011</v>
      </c>
      <c r="L9" s="123">
        <v>564.35752599999989</v>
      </c>
      <c r="M9" s="123">
        <v>405.49607899999984</v>
      </c>
      <c r="N9" s="123">
        <v>404.09192500000006</v>
      </c>
      <c r="O9" s="123">
        <v>124.58205799999999</v>
      </c>
      <c r="P9" s="123">
        <v>66.688468999999998</v>
      </c>
      <c r="Q9" s="123">
        <v>638.64827100000002</v>
      </c>
      <c r="R9" s="123">
        <v>167.45440400000004</v>
      </c>
      <c r="S9" s="123">
        <v>512.64123900000016</v>
      </c>
      <c r="T9" s="123">
        <v>404.0030719999998</v>
      </c>
      <c r="U9" s="123">
        <v>3.224837</v>
      </c>
      <c r="V9" s="83"/>
      <c r="W9" s="84" t="s">
        <v>539</v>
      </c>
    </row>
    <row r="10" spans="1:23" ht="9" customHeight="1" x14ac:dyDescent="0.2">
      <c r="A10" s="83"/>
      <c r="B10" s="84" t="s">
        <v>342</v>
      </c>
      <c r="C10" s="123">
        <v>33.895082000000002</v>
      </c>
      <c r="D10" s="123">
        <v>212.44220899999999</v>
      </c>
      <c r="E10" s="123">
        <v>62.679081000000004</v>
      </c>
      <c r="F10" s="123">
        <v>532.13737800000013</v>
      </c>
      <c r="G10" s="123">
        <v>211.866625</v>
      </c>
      <c r="H10" s="123">
        <v>1962.5615409999982</v>
      </c>
      <c r="I10" s="123">
        <v>24.003519000000001</v>
      </c>
      <c r="J10" s="123">
        <v>160.06238300000001</v>
      </c>
      <c r="K10" s="123">
        <v>303.97050700000005</v>
      </c>
      <c r="L10" s="123">
        <v>588.64498199999991</v>
      </c>
      <c r="M10" s="123">
        <v>408.29878299999996</v>
      </c>
      <c r="N10" s="123">
        <v>358.83665599999995</v>
      </c>
      <c r="O10" s="123">
        <v>114.09910600000001</v>
      </c>
      <c r="P10" s="123">
        <v>70.415810999999991</v>
      </c>
      <c r="Q10" s="123">
        <v>650.31219299999998</v>
      </c>
      <c r="R10" s="123">
        <v>167.66004100000004</v>
      </c>
      <c r="S10" s="123">
        <v>545.52938100000006</v>
      </c>
      <c r="T10" s="123">
        <v>429.7846209999999</v>
      </c>
      <c r="U10" s="123">
        <v>3.6287389999999995</v>
      </c>
      <c r="V10" s="83"/>
      <c r="W10" s="84" t="s">
        <v>540</v>
      </c>
    </row>
    <row r="11" spans="1:23" ht="9" customHeight="1" x14ac:dyDescent="0.2">
      <c r="A11" s="83"/>
      <c r="B11" s="84" t="s">
        <v>343</v>
      </c>
      <c r="C11" s="123">
        <v>26.941789</v>
      </c>
      <c r="D11" s="123">
        <v>194.20520400000004</v>
      </c>
      <c r="E11" s="123">
        <v>39.347611000000001</v>
      </c>
      <c r="F11" s="123">
        <v>495.86685100000017</v>
      </c>
      <c r="G11" s="123">
        <v>180.01706899999999</v>
      </c>
      <c r="H11" s="123">
        <v>2061.1566299999981</v>
      </c>
      <c r="I11" s="123">
        <v>59.470274000000003</v>
      </c>
      <c r="J11" s="123">
        <v>150.86874900000001</v>
      </c>
      <c r="K11" s="123">
        <v>264.85256200000003</v>
      </c>
      <c r="L11" s="123">
        <v>551.31575599999985</v>
      </c>
      <c r="M11" s="123">
        <v>395.05842300000006</v>
      </c>
      <c r="N11" s="123">
        <v>259.21702399999998</v>
      </c>
      <c r="O11" s="123">
        <v>122.36740900000001</v>
      </c>
      <c r="P11" s="123">
        <v>60.909333000000004</v>
      </c>
      <c r="Q11" s="123">
        <v>597.10105400000009</v>
      </c>
      <c r="R11" s="123">
        <v>143.52068200000002</v>
      </c>
      <c r="S11" s="123">
        <v>533.3106359999997</v>
      </c>
      <c r="T11" s="123">
        <v>424.16177099999976</v>
      </c>
      <c r="U11" s="123">
        <v>3.5116510000000005</v>
      </c>
      <c r="V11" s="83"/>
      <c r="W11" s="84" t="s">
        <v>541</v>
      </c>
    </row>
    <row r="12" spans="1:23" ht="9" customHeight="1" x14ac:dyDescent="0.2">
      <c r="A12" s="83"/>
      <c r="B12" s="84" t="s">
        <v>344</v>
      </c>
      <c r="C12" s="123">
        <v>25.489305999999999</v>
      </c>
      <c r="D12" s="123">
        <v>208.87580300000002</v>
      </c>
      <c r="E12" s="123">
        <v>52.198191000000001</v>
      </c>
      <c r="F12" s="123">
        <v>607.92520899999977</v>
      </c>
      <c r="G12" s="123">
        <v>181.32796299999998</v>
      </c>
      <c r="H12" s="123">
        <v>2911.9843569999948</v>
      </c>
      <c r="I12" s="123">
        <v>52.604115</v>
      </c>
      <c r="J12" s="123">
        <v>139.54622799999999</v>
      </c>
      <c r="K12" s="123">
        <v>341.02256399999982</v>
      </c>
      <c r="L12" s="123">
        <v>633.99036799999976</v>
      </c>
      <c r="M12" s="123">
        <v>432.06136599999991</v>
      </c>
      <c r="N12" s="123">
        <v>211.11503600000003</v>
      </c>
      <c r="O12" s="123">
        <v>111.49852299999999</v>
      </c>
      <c r="P12" s="123">
        <v>77.676667999999992</v>
      </c>
      <c r="Q12" s="123">
        <v>591.67303800000013</v>
      </c>
      <c r="R12" s="123">
        <v>172.08096500000005</v>
      </c>
      <c r="S12" s="123">
        <v>677.33721299999945</v>
      </c>
      <c r="T12" s="123">
        <v>461.22229699999968</v>
      </c>
      <c r="U12" s="123">
        <v>2.7030630000000002</v>
      </c>
      <c r="V12" s="83"/>
      <c r="W12" s="84" t="s">
        <v>542</v>
      </c>
    </row>
    <row r="13" spans="1:23" ht="9" customHeight="1" x14ac:dyDescent="0.2">
      <c r="A13" s="83"/>
      <c r="B13" s="84" t="s">
        <v>345</v>
      </c>
      <c r="C13" s="123">
        <v>25.610312</v>
      </c>
      <c r="D13" s="123">
        <v>212.994394</v>
      </c>
      <c r="E13" s="123">
        <v>44.479881000000006</v>
      </c>
      <c r="F13" s="123">
        <v>468.1429599999999</v>
      </c>
      <c r="G13" s="123">
        <v>137.05032899999998</v>
      </c>
      <c r="H13" s="123">
        <v>1417.0066819999952</v>
      </c>
      <c r="I13" s="123">
        <v>47.607186999999996</v>
      </c>
      <c r="J13" s="123">
        <v>162.21138100000002</v>
      </c>
      <c r="K13" s="123">
        <v>249.59706500000004</v>
      </c>
      <c r="L13" s="123">
        <v>484.36802699999981</v>
      </c>
      <c r="M13" s="123">
        <v>324.23032200000023</v>
      </c>
      <c r="N13" s="123">
        <v>102.59803700000001</v>
      </c>
      <c r="O13" s="123">
        <v>59.235288000000004</v>
      </c>
      <c r="P13" s="123">
        <v>41.895696000000001</v>
      </c>
      <c r="Q13" s="123">
        <v>443.54545399999989</v>
      </c>
      <c r="R13" s="123">
        <v>115.75847299999998</v>
      </c>
      <c r="S13" s="123">
        <v>500.06819199999984</v>
      </c>
      <c r="T13" s="123">
        <v>342.47394399999996</v>
      </c>
      <c r="U13" s="123">
        <v>3.6848139999999998</v>
      </c>
      <c r="V13" s="83"/>
      <c r="W13" s="84" t="s">
        <v>543</v>
      </c>
    </row>
    <row r="14" spans="1:23" ht="9" customHeight="1" x14ac:dyDescent="0.2">
      <c r="A14" s="83"/>
      <c r="B14" s="84" t="s">
        <v>346</v>
      </c>
      <c r="C14" s="123">
        <v>29.041999000000011</v>
      </c>
      <c r="D14" s="123">
        <v>255.45025800000002</v>
      </c>
      <c r="E14" s="123">
        <v>35.101739999999992</v>
      </c>
      <c r="F14" s="123">
        <v>531.04204500000037</v>
      </c>
      <c r="G14" s="123">
        <v>185.97729799999999</v>
      </c>
      <c r="H14" s="123">
        <v>1736.0268749999982</v>
      </c>
      <c r="I14" s="123">
        <v>60.735914000000001</v>
      </c>
      <c r="J14" s="123">
        <v>97.247035999999994</v>
      </c>
      <c r="K14" s="123">
        <v>228.86149200000003</v>
      </c>
      <c r="L14" s="123">
        <v>579.03321700000015</v>
      </c>
      <c r="M14" s="123">
        <v>413.94440700000007</v>
      </c>
      <c r="N14" s="123">
        <v>374.326615</v>
      </c>
      <c r="O14" s="123">
        <v>115.199791</v>
      </c>
      <c r="P14" s="123">
        <v>53.258588000000003</v>
      </c>
      <c r="Q14" s="123">
        <v>647.62110700000017</v>
      </c>
      <c r="R14" s="123">
        <v>154.033243</v>
      </c>
      <c r="S14" s="123">
        <v>545.87485400000014</v>
      </c>
      <c r="T14" s="123">
        <v>385.28864799999991</v>
      </c>
      <c r="U14" s="123">
        <v>2.6852519999999993</v>
      </c>
      <c r="V14" s="83"/>
      <c r="W14" s="84" t="s">
        <v>544</v>
      </c>
    </row>
    <row r="15" spans="1:23" ht="9" customHeight="1" x14ac:dyDescent="0.2">
      <c r="A15" s="83"/>
      <c r="B15" s="84" t="s">
        <v>347</v>
      </c>
      <c r="C15" s="123">
        <v>17.787855</v>
      </c>
      <c r="D15" s="123">
        <v>257.68970699999994</v>
      </c>
      <c r="E15" s="123">
        <v>58.908077000000006</v>
      </c>
      <c r="F15" s="123">
        <v>624.17342699999824</v>
      </c>
      <c r="G15" s="123">
        <v>184.28719200000003</v>
      </c>
      <c r="H15" s="123">
        <v>2119.9268429999984</v>
      </c>
      <c r="I15" s="123">
        <v>26.727644000000002</v>
      </c>
      <c r="J15" s="123">
        <v>145.441169</v>
      </c>
      <c r="K15" s="123">
        <v>247.5781760000001</v>
      </c>
      <c r="L15" s="123">
        <v>671.84404800000016</v>
      </c>
      <c r="M15" s="123">
        <v>416.66916200000014</v>
      </c>
      <c r="N15" s="123">
        <v>379.08863399999996</v>
      </c>
      <c r="O15" s="123">
        <v>128.26025999999999</v>
      </c>
      <c r="P15" s="123">
        <v>74.213902999999988</v>
      </c>
      <c r="Q15" s="123">
        <v>714.45647099999985</v>
      </c>
      <c r="R15" s="123">
        <v>198.03405100000001</v>
      </c>
      <c r="S15" s="123">
        <v>642.26014899999973</v>
      </c>
      <c r="T15" s="123">
        <v>444.54931299999993</v>
      </c>
      <c r="U15" s="123">
        <v>3.1260799999999995</v>
      </c>
      <c r="V15" s="83"/>
      <c r="W15" s="84" t="s">
        <v>545</v>
      </c>
    </row>
    <row r="16" spans="1:23" ht="9" customHeight="1" x14ac:dyDescent="0.2">
      <c r="A16" s="83"/>
      <c r="B16" s="84" t="s">
        <v>348</v>
      </c>
      <c r="C16" s="123">
        <v>14.223602</v>
      </c>
      <c r="D16" s="123">
        <v>221.413115</v>
      </c>
      <c r="E16" s="123">
        <v>45.694963000000001</v>
      </c>
      <c r="F16" s="123">
        <v>654.85432200000116</v>
      </c>
      <c r="G16" s="123">
        <v>175.52916000000005</v>
      </c>
      <c r="H16" s="123">
        <v>1864.5628770000003</v>
      </c>
      <c r="I16" s="123">
        <v>38.406891000000002</v>
      </c>
      <c r="J16" s="123">
        <v>127.22819000000001</v>
      </c>
      <c r="K16" s="123">
        <v>261.79557499999993</v>
      </c>
      <c r="L16" s="123">
        <v>607.0056469999995</v>
      </c>
      <c r="M16" s="123">
        <v>392.65124800000024</v>
      </c>
      <c r="N16" s="123">
        <v>424.768415</v>
      </c>
      <c r="O16" s="123">
        <v>116.25416200000002</v>
      </c>
      <c r="P16" s="123">
        <v>55.956846000000006</v>
      </c>
      <c r="Q16" s="123">
        <v>638.691416</v>
      </c>
      <c r="R16" s="123">
        <v>161.08672799999999</v>
      </c>
      <c r="S16" s="123">
        <v>564.1376379999997</v>
      </c>
      <c r="T16" s="123">
        <v>434.19793900000013</v>
      </c>
      <c r="U16" s="123">
        <v>3.4707599999999976</v>
      </c>
      <c r="V16" s="83"/>
      <c r="W16" s="84" t="s">
        <v>546</v>
      </c>
    </row>
    <row r="17" spans="1:23" ht="9" customHeight="1" x14ac:dyDescent="0.2">
      <c r="A17" s="83"/>
      <c r="B17" s="84" t="s">
        <v>349</v>
      </c>
      <c r="C17" s="123">
        <v>35.005348000000012</v>
      </c>
      <c r="D17" s="123">
        <v>196.30942700000003</v>
      </c>
      <c r="E17" s="123">
        <v>38.362169999999992</v>
      </c>
      <c r="F17" s="123">
        <v>525.78892700000006</v>
      </c>
      <c r="G17" s="123">
        <v>158.40398200000001</v>
      </c>
      <c r="H17" s="123">
        <v>1481.2961099999998</v>
      </c>
      <c r="I17" s="123">
        <v>28.029436999999998</v>
      </c>
      <c r="J17" s="123">
        <v>143.399293</v>
      </c>
      <c r="K17" s="123">
        <v>163.38510499999992</v>
      </c>
      <c r="L17" s="123">
        <v>495.93744599999934</v>
      </c>
      <c r="M17" s="123">
        <v>351.48000000000013</v>
      </c>
      <c r="N17" s="123">
        <v>409.54625899999996</v>
      </c>
      <c r="O17" s="123">
        <v>120.15889299999999</v>
      </c>
      <c r="P17" s="123">
        <v>44.445487</v>
      </c>
      <c r="Q17" s="123">
        <v>441.13613100000009</v>
      </c>
      <c r="R17" s="123">
        <v>142.38080000000002</v>
      </c>
      <c r="S17" s="123">
        <v>503.295142</v>
      </c>
      <c r="T17" s="123">
        <v>377.92460100000017</v>
      </c>
      <c r="U17" s="123">
        <v>3.4681439999999988</v>
      </c>
      <c r="V17" s="83"/>
      <c r="W17" s="84" t="s">
        <v>547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2025</v>
      </c>
      <c r="B19" s="84" t="s">
        <v>338</v>
      </c>
      <c r="C19" s="123">
        <v>56.21640500000003</v>
      </c>
      <c r="D19" s="123">
        <v>187.98066799999998</v>
      </c>
      <c r="E19" s="123">
        <v>52.355334999999997</v>
      </c>
      <c r="F19" s="123">
        <v>529.83617600000025</v>
      </c>
      <c r="G19" s="123">
        <v>176.15847500000001</v>
      </c>
      <c r="H19" s="123">
        <v>2508.3677549999975</v>
      </c>
      <c r="I19" s="123">
        <v>34.103816999999999</v>
      </c>
      <c r="J19" s="123">
        <v>97.590727999999999</v>
      </c>
      <c r="K19" s="123">
        <v>284.19955700000003</v>
      </c>
      <c r="L19" s="123">
        <v>555.12250100000006</v>
      </c>
      <c r="M19" s="123">
        <v>402.30149800000004</v>
      </c>
      <c r="N19" s="123">
        <v>266.88946500000003</v>
      </c>
      <c r="O19" s="123">
        <v>90.519582</v>
      </c>
      <c r="P19" s="123">
        <v>38.312401000000001</v>
      </c>
      <c r="Q19" s="123">
        <v>638.05576799999994</v>
      </c>
      <c r="R19" s="123">
        <v>155.40616</v>
      </c>
      <c r="S19" s="123">
        <v>585.62819399999967</v>
      </c>
      <c r="T19" s="123">
        <v>418.0973299999996</v>
      </c>
      <c r="U19" s="123">
        <v>2.3339070000000004</v>
      </c>
      <c r="V19" s="87">
        <v>2025</v>
      </c>
      <c r="W19" s="84" t="s">
        <v>536</v>
      </c>
    </row>
    <row r="20" spans="1:23" ht="9" customHeight="1" x14ac:dyDescent="0.2">
      <c r="A20" s="83"/>
      <c r="B20" s="84" t="s">
        <v>339</v>
      </c>
      <c r="C20" s="123"/>
      <c r="D20" s="123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83"/>
      <c r="W20" s="84" t="s">
        <v>537</v>
      </c>
    </row>
    <row r="21" spans="1:23" ht="9" customHeight="1" x14ac:dyDescent="0.2">
      <c r="A21" s="83"/>
      <c r="B21" s="84" t="s">
        <v>340</v>
      </c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83"/>
      <c r="W21" s="84" t="s">
        <v>538</v>
      </c>
    </row>
    <row r="22" spans="1:23" ht="9" customHeight="1" x14ac:dyDescent="0.2">
      <c r="A22" s="83"/>
      <c r="B22" s="84" t="s">
        <v>341</v>
      </c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83"/>
      <c r="W22" s="84" t="s">
        <v>539</v>
      </c>
    </row>
    <row r="23" spans="1:23" ht="9" customHeight="1" x14ac:dyDescent="0.2">
      <c r="A23" s="83"/>
      <c r="B23" s="84" t="s">
        <v>342</v>
      </c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83"/>
      <c r="W23" s="84" t="s">
        <v>540</v>
      </c>
    </row>
    <row r="24" spans="1:23" ht="9" customHeight="1" x14ac:dyDescent="0.2">
      <c r="A24" s="83"/>
      <c r="B24" s="84" t="s">
        <v>343</v>
      </c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83"/>
      <c r="W24" s="84" t="s">
        <v>541</v>
      </c>
    </row>
    <row r="25" spans="1:23" ht="9" customHeight="1" x14ac:dyDescent="0.2">
      <c r="A25" s="83"/>
      <c r="B25" s="84" t="s">
        <v>344</v>
      </c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83"/>
      <c r="W25" s="84" t="s">
        <v>542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543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544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545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546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547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571</v>
      </c>
      <c r="L34" s="229" t="s">
        <v>414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572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573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574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575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576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574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575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577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573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576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578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573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576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579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580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593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581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582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583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584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580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585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586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582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587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588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589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590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591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592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513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677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533</v>
      </c>
      <c r="U4" s="199" t="s">
        <v>520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2024</v>
      </c>
      <c r="B6" s="84" t="s">
        <v>338</v>
      </c>
      <c r="C6" s="88">
        <v>21.005844999999997</v>
      </c>
      <c r="D6" s="88">
        <v>136.93623299999999</v>
      </c>
      <c r="E6" s="88">
        <v>140.789041</v>
      </c>
      <c r="F6" s="88">
        <v>67.120891999999998</v>
      </c>
      <c r="G6" s="88">
        <v>8.5479060000000011</v>
      </c>
      <c r="H6" s="88">
        <v>12.823057</v>
      </c>
      <c r="I6" s="88">
        <v>98.792098999999993</v>
      </c>
      <c r="J6" s="88">
        <v>62.879697999999991</v>
      </c>
      <c r="K6" s="88">
        <v>36.022684999999996</v>
      </c>
      <c r="L6" s="88">
        <v>72.154702</v>
      </c>
      <c r="M6" s="88">
        <v>11.833753</v>
      </c>
      <c r="N6" s="88">
        <v>82.141658000000007</v>
      </c>
      <c r="O6" s="88">
        <v>1.9412119999999999</v>
      </c>
      <c r="P6" s="88">
        <v>0.63313000000000008</v>
      </c>
      <c r="Q6" s="88">
        <v>118.42651699999999</v>
      </c>
      <c r="R6" s="88">
        <v>51.515540000000001</v>
      </c>
      <c r="S6" s="88">
        <v>24.598907000000004</v>
      </c>
      <c r="T6" s="87">
        <v>2024</v>
      </c>
      <c r="U6" s="84" t="s">
        <v>536</v>
      </c>
    </row>
    <row r="7" spans="1:21" x14ac:dyDescent="0.15">
      <c r="B7" s="84" t="s">
        <v>339</v>
      </c>
      <c r="C7" s="88">
        <v>18.0321</v>
      </c>
      <c r="D7" s="88">
        <v>129.17618899999999</v>
      </c>
      <c r="E7" s="88">
        <v>155.476765</v>
      </c>
      <c r="F7" s="88">
        <v>71.089314000000002</v>
      </c>
      <c r="G7" s="88">
        <v>5.2385150000000005</v>
      </c>
      <c r="H7" s="88">
        <v>17.042947000000002</v>
      </c>
      <c r="I7" s="88">
        <v>68.395469000000006</v>
      </c>
      <c r="J7" s="88">
        <v>74.743310000000008</v>
      </c>
      <c r="K7" s="88">
        <v>30.177983999999995</v>
      </c>
      <c r="L7" s="88">
        <v>78.051220000000001</v>
      </c>
      <c r="M7" s="88">
        <v>11.010512</v>
      </c>
      <c r="N7" s="88">
        <v>90.520015000000001</v>
      </c>
      <c r="O7" s="88">
        <v>2.8789100000000003</v>
      </c>
      <c r="P7" s="88">
        <v>0.39920900000000004</v>
      </c>
      <c r="Q7" s="88">
        <v>119.820561</v>
      </c>
      <c r="R7" s="88">
        <v>40.525112</v>
      </c>
      <c r="S7" s="88">
        <v>25.344512999999999</v>
      </c>
      <c r="U7" s="84" t="s">
        <v>537</v>
      </c>
    </row>
    <row r="8" spans="1:21" x14ac:dyDescent="0.15">
      <c r="B8" s="84" t="s">
        <v>340</v>
      </c>
      <c r="C8" s="88">
        <v>20.342994000000001</v>
      </c>
      <c r="D8" s="88">
        <v>137.021725</v>
      </c>
      <c r="E8" s="88">
        <v>183.66029799999998</v>
      </c>
      <c r="F8" s="88">
        <v>72.100044000000011</v>
      </c>
      <c r="G8" s="88">
        <v>6.9696099999999994</v>
      </c>
      <c r="H8" s="88">
        <v>18.272510999999998</v>
      </c>
      <c r="I8" s="88">
        <v>72.619797000000005</v>
      </c>
      <c r="J8" s="88">
        <v>80.543280999999993</v>
      </c>
      <c r="K8" s="88">
        <v>38.908349000000001</v>
      </c>
      <c r="L8" s="88">
        <v>84.022143999999997</v>
      </c>
      <c r="M8" s="88">
        <v>12.533709999999999</v>
      </c>
      <c r="N8" s="88">
        <v>42.195402000000001</v>
      </c>
      <c r="O8" s="88">
        <v>4.3781249999999998</v>
      </c>
      <c r="P8" s="88">
        <v>0.53947299999999987</v>
      </c>
      <c r="Q8" s="88">
        <v>103.70773699999999</v>
      </c>
      <c r="R8" s="88">
        <v>42.620654000000002</v>
      </c>
      <c r="S8" s="88">
        <v>44.018273000000008</v>
      </c>
      <c r="U8" s="84" t="s">
        <v>538</v>
      </c>
    </row>
    <row r="9" spans="1:21" x14ac:dyDescent="0.15">
      <c r="B9" s="84" t="s">
        <v>341</v>
      </c>
      <c r="C9" s="88">
        <v>20.108573</v>
      </c>
      <c r="D9" s="88">
        <v>149.90322800000001</v>
      </c>
      <c r="E9" s="88">
        <v>230.03472099999996</v>
      </c>
      <c r="F9" s="88">
        <v>76.279647999999995</v>
      </c>
      <c r="G9" s="88">
        <v>6.5501070000000006</v>
      </c>
      <c r="H9" s="88">
        <v>15.344638</v>
      </c>
      <c r="I9" s="88">
        <v>72.363524999999996</v>
      </c>
      <c r="J9" s="88">
        <v>91.30141900000001</v>
      </c>
      <c r="K9" s="88">
        <v>40.601514999999992</v>
      </c>
      <c r="L9" s="88">
        <v>98.413018999999991</v>
      </c>
      <c r="M9" s="88">
        <v>13.735175999999999</v>
      </c>
      <c r="N9" s="88">
        <v>82.979912999999982</v>
      </c>
      <c r="O9" s="88">
        <v>4.6989080000000003</v>
      </c>
      <c r="P9" s="88">
        <v>1.5071859999999999</v>
      </c>
      <c r="Q9" s="88">
        <v>116.74322599999999</v>
      </c>
      <c r="R9" s="88">
        <v>42.926161999999998</v>
      </c>
      <c r="S9" s="88">
        <v>25.157438999999997</v>
      </c>
      <c r="U9" s="84" t="s">
        <v>539</v>
      </c>
    </row>
    <row r="10" spans="1:21" x14ac:dyDescent="0.15">
      <c r="B10" s="84" t="s">
        <v>342</v>
      </c>
      <c r="C10" s="88">
        <v>22.071147000000003</v>
      </c>
      <c r="D10" s="88">
        <v>151.35424399999999</v>
      </c>
      <c r="E10" s="88">
        <v>230.22234</v>
      </c>
      <c r="F10" s="88">
        <v>78.828208000000004</v>
      </c>
      <c r="G10" s="88">
        <v>7.5504750000000005</v>
      </c>
      <c r="H10" s="88">
        <v>15.10778</v>
      </c>
      <c r="I10" s="88">
        <v>58.221942000000006</v>
      </c>
      <c r="J10" s="88">
        <v>110.12353200000001</v>
      </c>
      <c r="K10" s="88">
        <v>40.526858999999995</v>
      </c>
      <c r="L10" s="88">
        <v>94.782576000000006</v>
      </c>
      <c r="M10" s="88">
        <v>12.623956</v>
      </c>
      <c r="N10" s="88">
        <v>81.279361999999992</v>
      </c>
      <c r="O10" s="88">
        <v>4.5242070000000005</v>
      </c>
      <c r="P10" s="88">
        <v>1.1179000000000001</v>
      </c>
      <c r="Q10" s="88">
        <v>107.763122</v>
      </c>
      <c r="R10" s="88">
        <v>50.256270000000001</v>
      </c>
      <c r="S10" s="88">
        <v>37.645852000000012</v>
      </c>
      <c r="U10" s="84" t="s">
        <v>540</v>
      </c>
    </row>
    <row r="11" spans="1:21" x14ac:dyDescent="0.15">
      <c r="B11" s="84" t="s">
        <v>343</v>
      </c>
      <c r="C11" s="88">
        <v>19.550846</v>
      </c>
      <c r="D11" s="88">
        <v>141.64223900000002</v>
      </c>
      <c r="E11" s="88">
        <v>196.03891199999995</v>
      </c>
      <c r="F11" s="88">
        <v>76.169229999999999</v>
      </c>
      <c r="G11" s="88">
        <v>8.0646400000000007</v>
      </c>
      <c r="H11" s="88">
        <v>14.927271000000001</v>
      </c>
      <c r="I11" s="88">
        <v>47.350411000000001</v>
      </c>
      <c r="J11" s="88">
        <v>108.22590200000002</v>
      </c>
      <c r="K11" s="88">
        <v>39.877121000000002</v>
      </c>
      <c r="L11" s="88">
        <v>92.937939999999998</v>
      </c>
      <c r="M11" s="88">
        <v>10.990534999999999</v>
      </c>
      <c r="N11" s="88">
        <v>42.828468999999998</v>
      </c>
      <c r="O11" s="88">
        <v>3.0317639999999999</v>
      </c>
      <c r="P11" s="88">
        <v>0.53709200000000001</v>
      </c>
      <c r="Q11" s="88">
        <v>95.731604000000004</v>
      </c>
      <c r="R11" s="88">
        <v>49.277080999999995</v>
      </c>
      <c r="S11" s="88">
        <v>19.098006999999999</v>
      </c>
      <c r="U11" s="84" t="s">
        <v>541</v>
      </c>
    </row>
    <row r="12" spans="1:21" x14ac:dyDescent="0.15">
      <c r="B12" s="84" t="s">
        <v>344</v>
      </c>
      <c r="C12" s="88">
        <v>23.75282</v>
      </c>
      <c r="D12" s="88">
        <v>165.97270599999999</v>
      </c>
      <c r="E12" s="88">
        <v>206.50373199999996</v>
      </c>
      <c r="F12" s="88">
        <v>86.832396000000003</v>
      </c>
      <c r="G12" s="88">
        <v>7.2104510000000008</v>
      </c>
      <c r="H12" s="88">
        <v>13.233782999999999</v>
      </c>
      <c r="I12" s="88">
        <v>46.807598999999996</v>
      </c>
      <c r="J12" s="88">
        <v>108.705187</v>
      </c>
      <c r="K12" s="88">
        <v>39.949237999999994</v>
      </c>
      <c r="L12" s="88">
        <v>114.93184500000001</v>
      </c>
      <c r="M12" s="88">
        <v>11.641186000000001</v>
      </c>
      <c r="N12" s="88">
        <v>83.129689999999997</v>
      </c>
      <c r="O12" s="88">
        <v>5.6019799999999993</v>
      </c>
      <c r="P12" s="88">
        <v>0.72395699999999996</v>
      </c>
      <c r="Q12" s="88">
        <v>97.22924900000001</v>
      </c>
      <c r="R12" s="88">
        <v>53.347832000000004</v>
      </c>
      <c r="S12" s="88">
        <v>36.183578000000004</v>
      </c>
      <c r="U12" s="84" t="s">
        <v>542</v>
      </c>
    </row>
    <row r="13" spans="1:21" x14ac:dyDescent="0.15">
      <c r="B13" s="84" t="s">
        <v>345</v>
      </c>
      <c r="C13" s="88">
        <v>21.099528000000003</v>
      </c>
      <c r="D13" s="88">
        <v>159.67807099999999</v>
      </c>
      <c r="E13" s="88">
        <v>196.43603200000001</v>
      </c>
      <c r="F13" s="88">
        <v>82.847183000000001</v>
      </c>
      <c r="G13" s="88">
        <v>5.7086730000000001</v>
      </c>
      <c r="H13" s="88">
        <v>11.415684000000001</v>
      </c>
      <c r="I13" s="88">
        <v>50.819981000000006</v>
      </c>
      <c r="J13" s="88">
        <v>112.49713500000001</v>
      </c>
      <c r="K13" s="88">
        <v>38.619882000000004</v>
      </c>
      <c r="L13" s="88">
        <v>68.771724000000006</v>
      </c>
      <c r="M13" s="88">
        <v>10.568211</v>
      </c>
      <c r="N13" s="88">
        <v>18.170141999999998</v>
      </c>
      <c r="O13" s="88">
        <v>3.425609000000001</v>
      </c>
      <c r="P13" s="88">
        <v>0.71960200000000007</v>
      </c>
      <c r="Q13" s="88">
        <v>73.684445000000011</v>
      </c>
      <c r="R13" s="88">
        <v>58.603232999999996</v>
      </c>
      <c r="S13" s="88">
        <v>41.631128000000004</v>
      </c>
      <c r="U13" s="84" t="s">
        <v>543</v>
      </c>
    </row>
    <row r="14" spans="1:21" x14ac:dyDescent="0.15">
      <c r="B14" s="84" t="s">
        <v>346</v>
      </c>
      <c r="C14" s="88">
        <v>20.710872999999999</v>
      </c>
      <c r="D14" s="88">
        <v>153.92868200000001</v>
      </c>
      <c r="E14" s="88">
        <v>201.65904900000004</v>
      </c>
      <c r="F14" s="88">
        <v>81.244052999999994</v>
      </c>
      <c r="G14" s="88">
        <v>5.7970689999999996</v>
      </c>
      <c r="H14" s="88">
        <v>11.935133</v>
      </c>
      <c r="I14" s="88">
        <v>52.643350999999996</v>
      </c>
      <c r="J14" s="88">
        <v>115.62081599999999</v>
      </c>
      <c r="K14" s="88">
        <v>43.106831999999997</v>
      </c>
      <c r="L14" s="88">
        <v>89.707133999999996</v>
      </c>
      <c r="M14" s="88">
        <v>11.122193000000001</v>
      </c>
      <c r="N14" s="88">
        <v>56.781594999999967</v>
      </c>
      <c r="O14" s="88">
        <v>3.4899339999999999</v>
      </c>
      <c r="P14" s="88">
        <v>0.67273499999999997</v>
      </c>
      <c r="Q14" s="88">
        <v>96.840797999999992</v>
      </c>
      <c r="R14" s="88">
        <v>52.007229000000002</v>
      </c>
      <c r="S14" s="88">
        <v>23.505986</v>
      </c>
      <c r="U14" s="84" t="s">
        <v>544</v>
      </c>
    </row>
    <row r="15" spans="1:21" x14ac:dyDescent="0.15">
      <c r="B15" s="84" t="s">
        <v>347</v>
      </c>
      <c r="C15" s="88">
        <v>21.967780999999999</v>
      </c>
      <c r="D15" s="88">
        <v>168.520816</v>
      </c>
      <c r="E15" s="88">
        <v>236.91311899999997</v>
      </c>
      <c r="F15" s="88">
        <v>91.096772999999999</v>
      </c>
      <c r="G15" s="88">
        <v>7.3199699999999996</v>
      </c>
      <c r="H15" s="88">
        <v>16.432834</v>
      </c>
      <c r="I15" s="88">
        <v>69.014275999999995</v>
      </c>
      <c r="J15" s="88">
        <v>124.81347100000002</v>
      </c>
      <c r="K15" s="88">
        <v>48.573746</v>
      </c>
      <c r="L15" s="88">
        <v>83.391380999999981</v>
      </c>
      <c r="M15" s="88">
        <v>11.136547999999999</v>
      </c>
      <c r="N15" s="88">
        <v>76.190375000000017</v>
      </c>
      <c r="O15" s="88">
        <v>5.5015900000000002</v>
      </c>
      <c r="P15" s="88">
        <v>1.0092859999999999</v>
      </c>
      <c r="Q15" s="88">
        <v>85.921936000000002</v>
      </c>
      <c r="R15" s="88">
        <v>54.015247000000002</v>
      </c>
      <c r="S15" s="88">
        <v>35.771648000000006</v>
      </c>
      <c r="U15" s="84" t="s">
        <v>545</v>
      </c>
    </row>
    <row r="16" spans="1:21" x14ac:dyDescent="0.15">
      <c r="B16" s="84" t="s">
        <v>348</v>
      </c>
      <c r="C16" s="88">
        <v>19.855994000000003</v>
      </c>
      <c r="D16" s="88">
        <v>159.90686200000002</v>
      </c>
      <c r="E16" s="88">
        <v>212.39915300000004</v>
      </c>
      <c r="F16" s="88">
        <v>82.053195000000002</v>
      </c>
      <c r="G16" s="88">
        <v>5.8389190000000006</v>
      </c>
      <c r="H16" s="88">
        <v>14.995651000000001</v>
      </c>
      <c r="I16" s="88">
        <v>71.402020000000007</v>
      </c>
      <c r="J16" s="88">
        <v>98.406202000000008</v>
      </c>
      <c r="K16" s="88">
        <v>51.562240000000003</v>
      </c>
      <c r="L16" s="88">
        <v>58.690438</v>
      </c>
      <c r="M16" s="88">
        <v>11.587174000000001</v>
      </c>
      <c r="N16" s="88">
        <v>57.019960000000012</v>
      </c>
      <c r="O16" s="88">
        <v>4.5631270000000006</v>
      </c>
      <c r="P16" s="88">
        <v>1.05714</v>
      </c>
      <c r="Q16" s="88">
        <v>71.498139000000009</v>
      </c>
      <c r="R16" s="88">
        <v>48.875194</v>
      </c>
      <c r="S16" s="88">
        <v>22.902461000000002</v>
      </c>
      <c r="U16" s="84" t="s">
        <v>546</v>
      </c>
    </row>
    <row r="17" spans="1:21" x14ac:dyDescent="0.15">
      <c r="B17" s="84" t="s">
        <v>349</v>
      </c>
      <c r="C17" s="88">
        <v>21.491154000000002</v>
      </c>
      <c r="D17" s="88">
        <v>176.467015</v>
      </c>
      <c r="E17" s="88">
        <v>194.94318999999999</v>
      </c>
      <c r="F17" s="88">
        <v>79.067731999999992</v>
      </c>
      <c r="G17" s="88">
        <v>5.5371560000000004</v>
      </c>
      <c r="H17" s="88">
        <v>15.029975</v>
      </c>
      <c r="I17" s="88">
        <v>76.313991000000001</v>
      </c>
      <c r="J17" s="88">
        <v>96.24706900000001</v>
      </c>
      <c r="K17" s="88">
        <v>49.59742</v>
      </c>
      <c r="L17" s="88">
        <v>90.606551999999994</v>
      </c>
      <c r="M17" s="88">
        <v>10.696362000000001</v>
      </c>
      <c r="N17" s="88">
        <v>123.628648</v>
      </c>
      <c r="O17" s="88">
        <v>5.1026659999999993</v>
      </c>
      <c r="P17" s="88">
        <v>0.72782100000000005</v>
      </c>
      <c r="Q17" s="88">
        <v>72.226981999999992</v>
      </c>
      <c r="R17" s="88">
        <v>50.966805999999998</v>
      </c>
      <c r="S17" s="88">
        <v>22.059310000000007</v>
      </c>
      <c r="U17" s="84" t="s">
        <v>547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2025</v>
      </c>
      <c r="B19" s="84" t="s">
        <v>338</v>
      </c>
      <c r="C19" s="88">
        <v>19.42802</v>
      </c>
      <c r="D19" s="88">
        <v>171.68493900000001</v>
      </c>
      <c r="E19" s="88">
        <v>176.27505999999997</v>
      </c>
      <c r="F19" s="88">
        <v>76.112721000000008</v>
      </c>
      <c r="G19" s="88">
        <v>5.5002040000000001</v>
      </c>
      <c r="H19" s="88">
        <v>12.127647</v>
      </c>
      <c r="I19" s="88">
        <v>96.420801999999995</v>
      </c>
      <c r="J19" s="88">
        <v>82.933247000000009</v>
      </c>
      <c r="K19" s="88">
        <v>43.861674999999998</v>
      </c>
      <c r="L19" s="88">
        <v>92.587890999999999</v>
      </c>
      <c r="M19" s="88">
        <v>12.401447000000001</v>
      </c>
      <c r="N19" s="88">
        <v>37.139213999999996</v>
      </c>
      <c r="O19" s="88">
        <v>3.3179080000000001</v>
      </c>
      <c r="P19" s="88">
        <v>0.90974899999999992</v>
      </c>
      <c r="Q19" s="88">
        <v>87.020739000000006</v>
      </c>
      <c r="R19" s="88">
        <v>63.098548000000001</v>
      </c>
      <c r="S19" s="88">
        <v>22.481915999999991</v>
      </c>
      <c r="T19" s="87">
        <v>2025</v>
      </c>
      <c r="U19" s="84" t="s">
        <v>536</v>
      </c>
    </row>
    <row r="20" spans="1:21" x14ac:dyDescent="0.15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U20" s="84" t="s">
        <v>537</v>
      </c>
    </row>
    <row r="21" spans="1:21" x14ac:dyDescent="0.15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538</v>
      </c>
    </row>
    <row r="22" spans="1:21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677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533</v>
      </c>
      <c r="U35" s="199" t="s">
        <v>520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2024</v>
      </c>
      <c r="B37" s="84" t="s">
        <v>338</v>
      </c>
      <c r="C37" s="88">
        <v>31.844704999999998</v>
      </c>
      <c r="D37" s="88">
        <v>73.913770999999997</v>
      </c>
      <c r="E37" s="88">
        <v>53.945116999999996</v>
      </c>
      <c r="F37" s="88">
        <v>48.652965000000002</v>
      </c>
      <c r="G37" s="88">
        <v>43.654977000000002</v>
      </c>
      <c r="H37" s="88">
        <v>55.398609999999998</v>
      </c>
      <c r="I37" s="88">
        <v>26.771681999999998</v>
      </c>
      <c r="J37" s="88">
        <v>25.220369999999999</v>
      </c>
      <c r="K37" s="88">
        <v>1.95966</v>
      </c>
      <c r="L37" s="88">
        <v>812.22203500000046</v>
      </c>
      <c r="M37" s="88">
        <v>45.658265000000007</v>
      </c>
      <c r="N37" s="88">
        <v>163.29267400000001</v>
      </c>
      <c r="O37" s="88">
        <v>274.69122399999998</v>
      </c>
      <c r="P37" s="88">
        <v>21.366348000000002</v>
      </c>
      <c r="Q37" s="88">
        <v>69.094948000000002</v>
      </c>
      <c r="R37" s="88">
        <v>77.639940999999993</v>
      </c>
      <c r="S37" s="88">
        <v>49.333810999999997</v>
      </c>
      <c r="T37" s="87">
        <v>2024</v>
      </c>
      <c r="U37" s="84" t="s">
        <v>536</v>
      </c>
    </row>
    <row r="38" spans="1:21" x14ac:dyDescent="0.15">
      <c r="B38" s="84" t="s">
        <v>339</v>
      </c>
      <c r="C38" s="88">
        <v>30.345621000000001</v>
      </c>
      <c r="D38" s="88">
        <v>81.037668000000011</v>
      </c>
      <c r="E38" s="88">
        <v>45.483337000000006</v>
      </c>
      <c r="F38" s="88">
        <v>55.649535</v>
      </c>
      <c r="G38" s="88">
        <v>49.038642000000003</v>
      </c>
      <c r="H38" s="88">
        <v>54.744585000000001</v>
      </c>
      <c r="I38" s="88">
        <v>33.423766999999998</v>
      </c>
      <c r="J38" s="88">
        <v>20.696075</v>
      </c>
      <c r="K38" s="88">
        <v>2.0454869999999996</v>
      </c>
      <c r="L38" s="88">
        <v>950.15303599999993</v>
      </c>
      <c r="M38" s="88">
        <v>54.795290000000001</v>
      </c>
      <c r="N38" s="88">
        <v>528.85836099999995</v>
      </c>
      <c r="O38" s="88">
        <v>331.57654500000001</v>
      </c>
      <c r="P38" s="88">
        <v>27.247706000000001</v>
      </c>
      <c r="Q38" s="88">
        <v>69.384625</v>
      </c>
      <c r="R38" s="88">
        <v>86.093163000000004</v>
      </c>
      <c r="S38" s="88">
        <v>48.796160999999998</v>
      </c>
      <c r="U38" s="84" t="s">
        <v>537</v>
      </c>
    </row>
    <row r="39" spans="1:21" x14ac:dyDescent="0.15">
      <c r="B39" s="84" t="s">
        <v>340</v>
      </c>
      <c r="C39" s="88">
        <v>25.546742999999999</v>
      </c>
      <c r="D39" s="88">
        <v>83.062642000000011</v>
      </c>
      <c r="E39" s="88">
        <v>55.233081000000006</v>
      </c>
      <c r="F39" s="88">
        <v>57.740642000000001</v>
      </c>
      <c r="G39" s="88">
        <v>52.165252000000002</v>
      </c>
      <c r="H39" s="88">
        <v>48.980242000000004</v>
      </c>
      <c r="I39" s="88">
        <v>24.224425</v>
      </c>
      <c r="J39" s="88">
        <v>20.596847999999998</v>
      </c>
      <c r="K39" s="88">
        <v>2.3514850000000003</v>
      </c>
      <c r="L39" s="88">
        <v>784.35297900000012</v>
      </c>
      <c r="M39" s="88">
        <v>43.848116999999995</v>
      </c>
      <c r="N39" s="88">
        <v>149.79444399999997</v>
      </c>
      <c r="O39" s="88">
        <v>321.61660699999999</v>
      </c>
      <c r="P39" s="88">
        <v>32.208202999999997</v>
      </c>
      <c r="Q39" s="88">
        <v>67.738468999999995</v>
      </c>
      <c r="R39" s="88">
        <v>93.643748999999985</v>
      </c>
      <c r="S39" s="88">
        <v>51.193415999999999</v>
      </c>
      <c r="U39" s="84" t="s">
        <v>538</v>
      </c>
    </row>
    <row r="40" spans="1:21" x14ac:dyDescent="0.15">
      <c r="B40" s="84" t="s">
        <v>341</v>
      </c>
      <c r="C40" s="88">
        <v>22.625813999999998</v>
      </c>
      <c r="D40" s="88">
        <v>86.317397</v>
      </c>
      <c r="E40" s="88">
        <v>53.622475000000001</v>
      </c>
      <c r="F40" s="88">
        <v>68.663085999999993</v>
      </c>
      <c r="G40" s="88">
        <v>52.533205000000002</v>
      </c>
      <c r="H40" s="88">
        <v>53.146431</v>
      </c>
      <c r="I40" s="88">
        <v>31.418178000000001</v>
      </c>
      <c r="J40" s="88">
        <v>23.321742999999998</v>
      </c>
      <c r="K40" s="88">
        <v>2.2247350000000004</v>
      </c>
      <c r="L40" s="88">
        <v>1057.7846320000001</v>
      </c>
      <c r="M40" s="88">
        <v>52.567657999999994</v>
      </c>
      <c r="N40" s="88">
        <v>212.29764600000013</v>
      </c>
      <c r="O40" s="88">
        <v>330.41348099999999</v>
      </c>
      <c r="P40" s="88">
        <v>31.435859000000001</v>
      </c>
      <c r="Q40" s="88">
        <v>67.988652000000002</v>
      </c>
      <c r="R40" s="88">
        <v>93.556798000000001</v>
      </c>
      <c r="S40" s="88">
        <v>55.028368</v>
      </c>
      <c r="U40" s="84" t="s">
        <v>539</v>
      </c>
    </row>
    <row r="41" spans="1:21" x14ac:dyDescent="0.15">
      <c r="B41" s="84" t="s">
        <v>342</v>
      </c>
      <c r="C41" s="88">
        <v>24.359286999999998</v>
      </c>
      <c r="D41" s="88">
        <v>91.007728</v>
      </c>
      <c r="E41" s="88">
        <v>60.261096999999999</v>
      </c>
      <c r="F41" s="88">
        <v>73.895207999999997</v>
      </c>
      <c r="G41" s="88">
        <v>63.043002999999999</v>
      </c>
      <c r="H41" s="88">
        <v>50.270340000000004</v>
      </c>
      <c r="I41" s="88">
        <v>49.688436000000003</v>
      </c>
      <c r="J41" s="88">
        <v>23.307870999999999</v>
      </c>
      <c r="K41" s="88">
        <v>4.0746159999999998</v>
      </c>
      <c r="L41" s="88">
        <v>1052.3282039999997</v>
      </c>
      <c r="M41" s="88">
        <v>60.120411000000004</v>
      </c>
      <c r="N41" s="88">
        <v>179.97858199999996</v>
      </c>
      <c r="O41" s="88">
        <v>292.35125499999998</v>
      </c>
      <c r="P41" s="88">
        <v>36.365473000000001</v>
      </c>
      <c r="Q41" s="88">
        <v>66.897569000000004</v>
      </c>
      <c r="R41" s="88">
        <v>92.691057999999998</v>
      </c>
      <c r="S41" s="88">
        <v>51.606682000000006</v>
      </c>
      <c r="U41" s="84" t="s">
        <v>540</v>
      </c>
    </row>
    <row r="42" spans="1:21" x14ac:dyDescent="0.15">
      <c r="B42" s="84" t="s">
        <v>343</v>
      </c>
      <c r="C42" s="88">
        <v>23.336818999999998</v>
      </c>
      <c r="D42" s="88">
        <v>82.781548000000001</v>
      </c>
      <c r="E42" s="88">
        <v>53.205953999999998</v>
      </c>
      <c r="F42" s="88">
        <v>73.68087700000001</v>
      </c>
      <c r="G42" s="88">
        <v>64.071371999999997</v>
      </c>
      <c r="H42" s="88">
        <v>45.136018999999997</v>
      </c>
      <c r="I42" s="88">
        <v>37.680886999999998</v>
      </c>
      <c r="J42" s="88">
        <v>24.891104999999996</v>
      </c>
      <c r="K42" s="88">
        <v>2.592441</v>
      </c>
      <c r="L42" s="88">
        <v>838.02528499999983</v>
      </c>
      <c r="M42" s="88">
        <v>51.050047000000013</v>
      </c>
      <c r="N42" s="88">
        <v>260.588527</v>
      </c>
      <c r="O42" s="88">
        <v>319.41773599999999</v>
      </c>
      <c r="P42" s="88">
        <v>26.267177</v>
      </c>
      <c r="Q42" s="88">
        <v>63.990102</v>
      </c>
      <c r="R42" s="88">
        <v>88.755460999999997</v>
      </c>
      <c r="S42" s="88">
        <v>51.354194</v>
      </c>
      <c r="U42" s="84" t="s">
        <v>541</v>
      </c>
    </row>
    <row r="43" spans="1:21" x14ac:dyDescent="0.15">
      <c r="B43" s="84" t="s">
        <v>344</v>
      </c>
      <c r="C43" s="88">
        <v>25.961383000000001</v>
      </c>
      <c r="D43" s="88">
        <v>91.724874999999997</v>
      </c>
      <c r="E43" s="88">
        <v>55.480069</v>
      </c>
      <c r="F43" s="88">
        <v>81.956241000000006</v>
      </c>
      <c r="G43" s="88">
        <v>75.070978999999994</v>
      </c>
      <c r="H43" s="88">
        <v>56.464410999999998</v>
      </c>
      <c r="I43" s="88">
        <v>45.763020999999995</v>
      </c>
      <c r="J43" s="88">
        <v>24.813238000000002</v>
      </c>
      <c r="K43" s="88">
        <v>3.8686690000000001</v>
      </c>
      <c r="L43" s="88">
        <v>1228.4727769999995</v>
      </c>
      <c r="M43" s="88">
        <v>64.399281999999999</v>
      </c>
      <c r="N43" s="88">
        <v>421.12582800000001</v>
      </c>
      <c r="O43" s="88">
        <v>358.85131799999999</v>
      </c>
      <c r="P43" s="88">
        <v>25.435174999999997</v>
      </c>
      <c r="Q43" s="88">
        <v>73.426686000000004</v>
      </c>
      <c r="R43" s="88">
        <v>93.727548999999996</v>
      </c>
      <c r="S43" s="88">
        <v>56.187882000000002</v>
      </c>
      <c r="U43" s="84" t="s">
        <v>542</v>
      </c>
    </row>
    <row r="44" spans="1:21" x14ac:dyDescent="0.15">
      <c r="B44" s="84" t="s">
        <v>345</v>
      </c>
      <c r="C44" s="88">
        <v>32.613016999999999</v>
      </c>
      <c r="D44" s="88">
        <v>83.878229999999988</v>
      </c>
      <c r="E44" s="88">
        <v>53.619126999999999</v>
      </c>
      <c r="F44" s="88">
        <v>74.961506</v>
      </c>
      <c r="G44" s="88">
        <v>65.333988000000005</v>
      </c>
      <c r="H44" s="88">
        <v>53.346814000000002</v>
      </c>
      <c r="I44" s="88">
        <v>50.748794999999994</v>
      </c>
      <c r="J44" s="88">
        <v>17.320656</v>
      </c>
      <c r="K44" s="88">
        <v>2.1214379999999999</v>
      </c>
      <c r="L44" s="88">
        <v>1145.5899129999998</v>
      </c>
      <c r="M44" s="88">
        <v>49.22557900000001</v>
      </c>
      <c r="N44" s="88">
        <v>142.008128</v>
      </c>
      <c r="O44" s="88">
        <v>306.57083999999998</v>
      </c>
      <c r="P44" s="88">
        <v>22.9163</v>
      </c>
      <c r="Q44" s="88">
        <v>50.605426000000001</v>
      </c>
      <c r="R44" s="88">
        <v>85.689810999999992</v>
      </c>
      <c r="S44" s="88">
        <v>50.028188</v>
      </c>
      <c r="U44" s="84" t="s">
        <v>543</v>
      </c>
    </row>
    <row r="45" spans="1:21" x14ac:dyDescent="0.15">
      <c r="B45" s="84" t="s">
        <v>346</v>
      </c>
      <c r="C45" s="88">
        <v>50.689242999999998</v>
      </c>
      <c r="D45" s="88">
        <v>87.915294000000003</v>
      </c>
      <c r="E45" s="88">
        <v>53.170279000000001</v>
      </c>
      <c r="F45" s="88">
        <v>70.015774000000008</v>
      </c>
      <c r="G45" s="88">
        <v>55.903826000000002</v>
      </c>
      <c r="H45" s="88">
        <v>47.367024999999998</v>
      </c>
      <c r="I45" s="88">
        <v>36.041435</v>
      </c>
      <c r="J45" s="88">
        <v>20.616828000000002</v>
      </c>
      <c r="K45" s="88">
        <v>3.5652969999999997</v>
      </c>
      <c r="L45" s="88">
        <v>715.68674300000032</v>
      </c>
      <c r="M45" s="88">
        <v>60.061145999999994</v>
      </c>
      <c r="N45" s="88">
        <v>430.57514200000003</v>
      </c>
      <c r="O45" s="88">
        <v>325.65898600000003</v>
      </c>
      <c r="P45" s="88">
        <v>24.435286999999999</v>
      </c>
      <c r="Q45" s="88">
        <v>66.83070699999999</v>
      </c>
      <c r="R45" s="88">
        <v>96.657359</v>
      </c>
      <c r="S45" s="88">
        <v>54.066144999999999</v>
      </c>
      <c r="U45" s="84" t="s">
        <v>544</v>
      </c>
    </row>
    <row r="46" spans="1:21" x14ac:dyDescent="0.15">
      <c r="B46" s="84" t="s">
        <v>347</v>
      </c>
      <c r="C46" s="88">
        <v>57.285288000000001</v>
      </c>
      <c r="D46" s="88">
        <v>100.189672</v>
      </c>
      <c r="E46" s="88">
        <v>53.512439000000001</v>
      </c>
      <c r="F46" s="88">
        <v>63.387926</v>
      </c>
      <c r="G46" s="88">
        <v>58.447039000000004</v>
      </c>
      <c r="H46" s="88">
        <v>67.587632999999997</v>
      </c>
      <c r="I46" s="88">
        <v>48.117804</v>
      </c>
      <c r="J46" s="88">
        <v>27.707773</v>
      </c>
      <c r="K46" s="88">
        <v>2.7604519999999999</v>
      </c>
      <c r="L46" s="88">
        <v>1112.5237119999997</v>
      </c>
      <c r="M46" s="88">
        <v>69.319121999999993</v>
      </c>
      <c r="N46" s="88">
        <v>157.58020399999998</v>
      </c>
      <c r="O46" s="88">
        <v>378.62349500000005</v>
      </c>
      <c r="P46" s="88">
        <v>26.746202</v>
      </c>
      <c r="Q46" s="88">
        <v>72.885364999999993</v>
      </c>
      <c r="R46" s="88">
        <v>110.40415400000001</v>
      </c>
      <c r="S46" s="88">
        <v>58.255952999999998</v>
      </c>
      <c r="U46" s="84" t="s">
        <v>545</v>
      </c>
    </row>
    <row r="47" spans="1:21" x14ac:dyDescent="0.15">
      <c r="B47" s="84" t="s">
        <v>348</v>
      </c>
      <c r="C47" s="88">
        <v>36.817205000000001</v>
      </c>
      <c r="D47" s="88">
        <v>89.754104999999996</v>
      </c>
      <c r="E47" s="88">
        <v>51.389747999999997</v>
      </c>
      <c r="F47" s="88">
        <v>58.431220000000003</v>
      </c>
      <c r="G47" s="88">
        <v>56.053963000000003</v>
      </c>
      <c r="H47" s="88">
        <v>61.168662999999988</v>
      </c>
      <c r="I47" s="88">
        <v>43.724139000000001</v>
      </c>
      <c r="J47" s="88">
        <v>21.179584999999999</v>
      </c>
      <c r="K47" s="88">
        <v>2.7195019999999999</v>
      </c>
      <c r="L47" s="88">
        <v>762.92337400000019</v>
      </c>
      <c r="M47" s="88">
        <v>66.731604000000004</v>
      </c>
      <c r="N47" s="88">
        <v>726.20358900000008</v>
      </c>
      <c r="O47" s="88">
        <v>338.34628800000002</v>
      </c>
      <c r="P47" s="88">
        <v>24.271949999999997</v>
      </c>
      <c r="Q47" s="88">
        <v>65.399508999999995</v>
      </c>
      <c r="R47" s="88">
        <v>111.464361</v>
      </c>
      <c r="S47" s="88">
        <v>53.460024999999995</v>
      </c>
      <c r="U47" s="84" t="s">
        <v>546</v>
      </c>
    </row>
    <row r="48" spans="1:21" x14ac:dyDescent="0.15">
      <c r="B48" s="84" t="s">
        <v>349</v>
      </c>
      <c r="C48" s="88">
        <v>34.582208999999999</v>
      </c>
      <c r="D48" s="88">
        <v>90.842202</v>
      </c>
      <c r="E48" s="88">
        <v>49.834709000000004</v>
      </c>
      <c r="F48" s="88">
        <v>53.935772999999998</v>
      </c>
      <c r="G48" s="88">
        <v>49.511378000000001</v>
      </c>
      <c r="H48" s="88">
        <v>57.964800000000004</v>
      </c>
      <c r="I48" s="88">
        <v>31.738835999999999</v>
      </c>
      <c r="J48" s="88">
        <v>19.648278999999999</v>
      </c>
      <c r="K48" s="88">
        <v>2.1283989999999999</v>
      </c>
      <c r="L48" s="88">
        <v>1117.9280309999999</v>
      </c>
      <c r="M48" s="88">
        <v>52.709204000000014</v>
      </c>
      <c r="N48" s="88">
        <v>155.93158699999998</v>
      </c>
      <c r="O48" s="88">
        <v>308.90691900000002</v>
      </c>
      <c r="P48" s="88">
        <v>31.057253000000003</v>
      </c>
      <c r="Q48" s="88">
        <v>51.124742999999995</v>
      </c>
      <c r="R48" s="88">
        <v>95.342755999999994</v>
      </c>
      <c r="S48" s="88">
        <v>49.704478999999999</v>
      </c>
      <c r="U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2025</v>
      </c>
      <c r="B50" s="84" t="s">
        <v>338</v>
      </c>
      <c r="C50" s="88">
        <v>39.431413999999997</v>
      </c>
      <c r="D50" s="88">
        <v>82.857457000000011</v>
      </c>
      <c r="E50" s="88">
        <v>46.191119</v>
      </c>
      <c r="F50" s="88">
        <v>52.679789</v>
      </c>
      <c r="G50" s="88">
        <v>43.930517000000002</v>
      </c>
      <c r="H50" s="88">
        <v>54.372100000000003</v>
      </c>
      <c r="I50" s="88">
        <v>54.911221000000005</v>
      </c>
      <c r="J50" s="88">
        <v>20.293343</v>
      </c>
      <c r="K50" s="88">
        <v>3.429862</v>
      </c>
      <c r="L50" s="88">
        <v>784.64153899999985</v>
      </c>
      <c r="M50" s="88">
        <v>56.106067999999986</v>
      </c>
      <c r="N50" s="88">
        <v>533.03905199999997</v>
      </c>
      <c r="O50" s="88">
        <v>343.55802100000005</v>
      </c>
      <c r="P50" s="88">
        <v>20.121048000000002</v>
      </c>
      <c r="Q50" s="88">
        <v>62.349364000000001</v>
      </c>
      <c r="R50" s="88">
        <v>88.479907999999995</v>
      </c>
      <c r="S50" s="88">
        <v>52.049306000000001</v>
      </c>
      <c r="T50" s="87">
        <v>2025</v>
      </c>
      <c r="U50" s="84" t="s">
        <v>536</v>
      </c>
    </row>
    <row r="51" spans="1:21" x14ac:dyDescent="0.15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U51" s="84" t="s">
        <v>537</v>
      </c>
    </row>
    <row r="52" spans="1:21" x14ac:dyDescent="0.15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538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677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533</v>
      </c>
      <c r="U66" s="199" t="s">
        <v>520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2024</v>
      </c>
      <c r="B68" s="84" t="s">
        <v>338</v>
      </c>
      <c r="C68" s="88">
        <v>13.04102</v>
      </c>
      <c r="D68" s="88">
        <v>2.6684619999999999</v>
      </c>
      <c r="E68" s="88">
        <v>2.168085</v>
      </c>
      <c r="F68" s="88">
        <v>149.32754800000001</v>
      </c>
      <c r="G68" s="88">
        <v>368.60983199999998</v>
      </c>
      <c r="H68" s="88">
        <v>94.80397499999998</v>
      </c>
      <c r="I68" s="88">
        <v>21.362825000000001</v>
      </c>
      <c r="J68" s="88">
        <v>50.889264000000011</v>
      </c>
      <c r="K68" s="88">
        <v>1.0733769999999998</v>
      </c>
      <c r="L68" s="88">
        <v>102.79910799999999</v>
      </c>
      <c r="M68" s="88">
        <v>16.646632</v>
      </c>
      <c r="N68" s="88">
        <v>1.062138</v>
      </c>
      <c r="O68" s="88">
        <v>3.7532129999999997</v>
      </c>
      <c r="P68" s="88">
        <v>106.426027</v>
      </c>
      <c r="Q68" s="88">
        <v>15.237127999999998</v>
      </c>
      <c r="R68" s="88">
        <v>0.58923300000000012</v>
      </c>
      <c r="S68" s="88">
        <v>8.2616019999999999</v>
      </c>
      <c r="T68" s="87">
        <v>2024</v>
      </c>
      <c r="U68" s="84" t="s">
        <v>536</v>
      </c>
    </row>
    <row r="69" spans="1:21" x14ac:dyDescent="0.15">
      <c r="B69" s="84" t="s">
        <v>339</v>
      </c>
      <c r="C69" s="88">
        <v>13.873437000000001</v>
      </c>
      <c r="D69" s="88">
        <v>2.9255499999999999</v>
      </c>
      <c r="E69" s="88">
        <v>1.8041129999999999</v>
      </c>
      <c r="F69" s="88">
        <v>156.46092899999999</v>
      </c>
      <c r="G69" s="88">
        <v>374.67110200000008</v>
      </c>
      <c r="H69" s="88">
        <v>96.847794999999991</v>
      </c>
      <c r="I69" s="88">
        <v>23.538865000000001</v>
      </c>
      <c r="J69" s="88">
        <v>46.238741000000005</v>
      </c>
      <c r="K69" s="88">
        <v>1.1471499999999999</v>
      </c>
      <c r="L69" s="88">
        <v>106.73327999999998</v>
      </c>
      <c r="M69" s="88">
        <v>14.568059</v>
      </c>
      <c r="N69" s="88">
        <v>0.99003099999999999</v>
      </c>
      <c r="O69" s="88">
        <v>10.970499</v>
      </c>
      <c r="P69" s="88">
        <v>113.11266700000002</v>
      </c>
      <c r="Q69" s="88">
        <v>15.466115</v>
      </c>
      <c r="R69" s="88">
        <v>0.91945200000000005</v>
      </c>
      <c r="S69" s="88">
        <v>7.9683040000000007</v>
      </c>
      <c r="U69" s="84" t="s">
        <v>537</v>
      </c>
    </row>
    <row r="70" spans="1:21" x14ac:dyDescent="0.15">
      <c r="B70" s="84" t="s">
        <v>340</v>
      </c>
      <c r="C70" s="88">
        <v>13.641819</v>
      </c>
      <c r="D70" s="88">
        <v>2.0289389999999998</v>
      </c>
      <c r="E70" s="88">
        <v>2.2622439999999999</v>
      </c>
      <c r="F70" s="88">
        <v>155.42612700000001</v>
      </c>
      <c r="G70" s="88">
        <v>379.17720999999995</v>
      </c>
      <c r="H70" s="88">
        <v>98.235447999999977</v>
      </c>
      <c r="I70" s="88">
        <v>23.628146000000005</v>
      </c>
      <c r="J70" s="88">
        <v>47.044347000000002</v>
      </c>
      <c r="K70" s="88">
        <v>1.396782</v>
      </c>
      <c r="L70" s="88">
        <v>95.662645000000026</v>
      </c>
      <c r="M70" s="88">
        <v>13.340344</v>
      </c>
      <c r="N70" s="88">
        <v>1.1787289999999999</v>
      </c>
      <c r="O70" s="88">
        <v>8.9826329999999999</v>
      </c>
      <c r="P70" s="88">
        <v>108.492774</v>
      </c>
      <c r="Q70" s="88">
        <v>15.424100999999999</v>
      </c>
      <c r="R70" s="88">
        <v>1.0215909999999999</v>
      </c>
      <c r="S70" s="88">
        <v>10.972216000000001</v>
      </c>
      <c r="U70" s="84" t="s">
        <v>538</v>
      </c>
    </row>
    <row r="71" spans="1:21" x14ac:dyDescent="0.15">
      <c r="B71" s="84" t="s">
        <v>341</v>
      </c>
      <c r="C71" s="88">
        <v>13.245398999999999</v>
      </c>
      <c r="D71" s="88">
        <v>2.6548449999999999</v>
      </c>
      <c r="E71" s="88">
        <v>2.2956490000000001</v>
      </c>
      <c r="F71" s="88">
        <v>158.24158799999998</v>
      </c>
      <c r="G71" s="88">
        <v>416.91236700000013</v>
      </c>
      <c r="H71" s="88">
        <v>112.00809799999996</v>
      </c>
      <c r="I71" s="88">
        <v>29.247040000000002</v>
      </c>
      <c r="J71" s="88">
        <v>48.396765000000009</v>
      </c>
      <c r="K71" s="88">
        <v>1.5875729999999999</v>
      </c>
      <c r="L71" s="88">
        <v>114.86801400000002</v>
      </c>
      <c r="M71" s="88">
        <v>12.705601999999999</v>
      </c>
      <c r="N71" s="88">
        <v>1.538343</v>
      </c>
      <c r="O71" s="88">
        <v>13.862902</v>
      </c>
      <c r="P71" s="88">
        <v>122.00305099999999</v>
      </c>
      <c r="Q71" s="88">
        <v>14.160346000000001</v>
      </c>
      <c r="R71" s="88">
        <v>0.94205799999999995</v>
      </c>
      <c r="S71" s="88">
        <v>10.230744999999999</v>
      </c>
      <c r="U71" s="84" t="s">
        <v>539</v>
      </c>
    </row>
    <row r="72" spans="1:21" x14ac:dyDescent="0.15">
      <c r="B72" s="84" t="s">
        <v>342</v>
      </c>
      <c r="C72" s="88">
        <v>13.934657000000001</v>
      </c>
      <c r="D72" s="88">
        <v>1.9328340000000002</v>
      </c>
      <c r="E72" s="88">
        <v>2.3965989999999997</v>
      </c>
      <c r="F72" s="88">
        <v>162.69700700000001</v>
      </c>
      <c r="G72" s="88">
        <v>426.20286799999997</v>
      </c>
      <c r="H72" s="88">
        <v>105.267324</v>
      </c>
      <c r="I72" s="88">
        <v>30.50854</v>
      </c>
      <c r="J72" s="88">
        <v>54.512374000000001</v>
      </c>
      <c r="K72" s="88">
        <v>2.707983</v>
      </c>
      <c r="L72" s="88">
        <v>92.733650000000011</v>
      </c>
      <c r="M72" s="88">
        <v>18.849603999999999</v>
      </c>
      <c r="N72" s="88">
        <v>1.5168699999999999</v>
      </c>
      <c r="O72" s="88">
        <v>11.685327000000001</v>
      </c>
      <c r="P72" s="88">
        <v>128.38316599999999</v>
      </c>
      <c r="Q72" s="88">
        <v>18.344110000000001</v>
      </c>
      <c r="R72" s="88">
        <v>0.80937900000000007</v>
      </c>
      <c r="S72" s="88">
        <v>13.215587000000001</v>
      </c>
      <c r="U72" s="84" t="s">
        <v>540</v>
      </c>
    </row>
    <row r="73" spans="1:21" x14ac:dyDescent="0.15">
      <c r="B73" s="84" t="s">
        <v>343</v>
      </c>
      <c r="C73" s="88">
        <v>14.482870999999999</v>
      </c>
      <c r="D73" s="88">
        <v>2.167313</v>
      </c>
      <c r="E73" s="88">
        <v>2.3177340000000002</v>
      </c>
      <c r="F73" s="88">
        <v>146.808435</v>
      </c>
      <c r="G73" s="88">
        <v>421.449859</v>
      </c>
      <c r="H73" s="88">
        <v>99.648993000000004</v>
      </c>
      <c r="I73" s="88">
        <v>26.681712000000005</v>
      </c>
      <c r="J73" s="88">
        <v>49.339465000000018</v>
      </c>
      <c r="K73" s="88">
        <v>1.7705199999999999</v>
      </c>
      <c r="L73" s="88">
        <v>99.123223999999979</v>
      </c>
      <c r="M73" s="88">
        <v>15.053014000000001</v>
      </c>
      <c r="N73" s="88">
        <v>0.87989800000000007</v>
      </c>
      <c r="O73" s="88">
        <v>12.208495999999998</v>
      </c>
      <c r="P73" s="88">
        <v>109.85770599999999</v>
      </c>
      <c r="Q73" s="88">
        <v>15.137692000000001</v>
      </c>
      <c r="R73" s="88">
        <v>0.61525699999999994</v>
      </c>
      <c r="S73" s="88">
        <v>10.222392000000001</v>
      </c>
      <c r="U73" s="84" t="s">
        <v>541</v>
      </c>
    </row>
    <row r="74" spans="1:21" x14ac:dyDescent="0.15">
      <c r="B74" s="84" t="s">
        <v>344</v>
      </c>
      <c r="C74" s="88">
        <v>14.079736</v>
      </c>
      <c r="D74" s="88">
        <v>2.11111</v>
      </c>
      <c r="E74" s="88">
        <v>2.381885</v>
      </c>
      <c r="F74" s="88">
        <v>141.75545700000001</v>
      </c>
      <c r="G74" s="88">
        <v>459.76799999999992</v>
      </c>
      <c r="H74" s="88">
        <v>109.19650299999998</v>
      </c>
      <c r="I74" s="88">
        <v>24.156286999999999</v>
      </c>
      <c r="J74" s="88">
        <v>60.971187000000008</v>
      </c>
      <c r="K74" s="88">
        <v>5.0812790000000003</v>
      </c>
      <c r="L74" s="88">
        <v>87.085154000000017</v>
      </c>
      <c r="M74" s="88">
        <v>31.588004000000002</v>
      </c>
      <c r="N74" s="88">
        <v>1.4483480000000002</v>
      </c>
      <c r="O74" s="88">
        <v>7.7848769999999998</v>
      </c>
      <c r="P74" s="88">
        <v>130.91712200000001</v>
      </c>
      <c r="Q74" s="88">
        <v>18.035921999999999</v>
      </c>
      <c r="R74" s="88">
        <v>1.0537749999999999</v>
      </c>
      <c r="S74" s="88">
        <v>13.141147</v>
      </c>
      <c r="U74" s="84" t="s">
        <v>542</v>
      </c>
    </row>
    <row r="75" spans="1:21" x14ac:dyDescent="0.15">
      <c r="B75" s="84" t="s">
        <v>345</v>
      </c>
      <c r="C75" s="88">
        <v>11.875743</v>
      </c>
      <c r="D75" s="88">
        <v>1.9324150000000002</v>
      </c>
      <c r="E75" s="88">
        <v>2.3847010000000002</v>
      </c>
      <c r="F75" s="88">
        <v>110.331287</v>
      </c>
      <c r="G75" s="88">
        <v>332.29427499999997</v>
      </c>
      <c r="H75" s="88">
        <v>83.618775999999997</v>
      </c>
      <c r="I75" s="88">
        <v>9.8205249999999999</v>
      </c>
      <c r="J75" s="88">
        <v>60.276944999999991</v>
      </c>
      <c r="K75" s="88">
        <v>2.8487829999999996</v>
      </c>
      <c r="L75" s="88">
        <v>71.286437999999976</v>
      </c>
      <c r="M75" s="88">
        <v>16.680064999999999</v>
      </c>
      <c r="N75" s="88">
        <v>1.2591489999999999</v>
      </c>
      <c r="O75" s="88">
        <v>10.832314999999999</v>
      </c>
      <c r="P75" s="88">
        <v>99.887902999999994</v>
      </c>
      <c r="Q75" s="88">
        <v>16.929212</v>
      </c>
      <c r="R75" s="88">
        <v>0.594194</v>
      </c>
      <c r="S75" s="88">
        <v>5.1753619999999998</v>
      </c>
      <c r="U75" s="84" t="s">
        <v>543</v>
      </c>
    </row>
    <row r="76" spans="1:21" x14ac:dyDescent="0.15">
      <c r="B76" s="84" t="s">
        <v>346</v>
      </c>
      <c r="C76" s="88">
        <v>28.859784000000001</v>
      </c>
      <c r="D76" s="88">
        <v>2.679144</v>
      </c>
      <c r="E76" s="88">
        <v>2.293587</v>
      </c>
      <c r="F76" s="88">
        <v>142.52987200000001</v>
      </c>
      <c r="G76" s="88">
        <v>405.71166599999998</v>
      </c>
      <c r="H76" s="88">
        <v>98.312675000000013</v>
      </c>
      <c r="I76" s="88">
        <v>22.266684000000001</v>
      </c>
      <c r="J76" s="88">
        <v>52.708740000000006</v>
      </c>
      <c r="K76" s="88">
        <v>4.9348909999999995</v>
      </c>
      <c r="L76" s="88">
        <v>84.00144499999999</v>
      </c>
      <c r="M76" s="88">
        <v>36.536153999999996</v>
      </c>
      <c r="N76" s="88">
        <v>0.94621099999999991</v>
      </c>
      <c r="O76" s="88">
        <v>10.099202000000002</v>
      </c>
      <c r="P76" s="88">
        <v>119.15379899999999</v>
      </c>
      <c r="Q76" s="88">
        <v>21.797649</v>
      </c>
      <c r="R76" s="88">
        <v>0.63984900000000011</v>
      </c>
      <c r="S76" s="88">
        <v>10.254474999999999</v>
      </c>
      <c r="U76" s="84" t="s">
        <v>544</v>
      </c>
    </row>
    <row r="77" spans="1:21" x14ac:dyDescent="0.15">
      <c r="B77" s="84" t="s">
        <v>347</v>
      </c>
      <c r="C77" s="88">
        <v>15.243542000000001</v>
      </c>
      <c r="D77" s="88">
        <v>3.8027290000000002</v>
      </c>
      <c r="E77" s="88">
        <v>2.701953</v>
      </c>
      <c r="F77" s="88">
        <v>147.53911600000001</v>
      </c>
      <c r="G77" s="88">
        <v>429.54605000000026</v>
      </c>
      <c r="H77" s="88">
        <v>119.46741900000001</v>
      </c>
      <c r="I77" s="88">
        <v>31.547313999999997</v>
      </c>
      <c r="J77" s="88">
        <v>55.309084000000006</v>
      </c>
      <c r="K77" s="88">
        <v>4.9542729999999997</v>
      </c>
      <c r="L77" s="88">
        <v>96.981634</v>
      </c>
      <c r="M77" s="88">
        <v>19.033815000000001</v>
      </c>
      <c r="N77" s="88">
        <v>1.221746</v>
      </c>
      <c r="O77" s="88">
        <v>6.2953140000000003</v>
      </c>
      <c r="P77" s="88">
        <v>127.30792599999998</v>
      </c>
      <c r="Q77" s="88">
        <v>23.978846000000001</v>
      </c>
      <c r="R77" s="88">
        <v>0.9746910000000002</v>
      </c>
      <c r="S77" s="88">
        <v>12.825306999999999</v>
      </c>
      <c r="U77" s="84" t="s">
        <v>545</v>
      </c>
    </row>
    <row r="78" spans="1:21" x14ac:dyDescent="0.15">
      <c r="B78" s="84" t="s">
        <v>348</v>
      </c>
      <c r="C78" s="88">
        <v>14.852276</v>
      </c>
      <c r="D78" s="88">
        <v>2.8543379999999998</v>
      </c>
      <c r="E78" s="88">
        <v>3.088365</v>
      </c>
      <c r="F78" s="88">
        <v>137.996488</v>
      </c>
      <c r="G78" s="88">
        <v>379.22515700000002</v>
      </c>
      <c r="H78" s="88">
        <v>109.03916599999999</v>
      </c>
      <c r="I78" s="88">
        <v>25.984691999999999</v>
      </c>
      <c r="J78" s="88">
        <v>56.287652000000023</v>
      </c>
      <c r="K78" s="88">
        <v>4.3899989999999995</v>
      </c>
      <c r="L78" s="88">
        <v>87.628734000000009</v>
      </c>
      <c r="M78" s="88">
        <v>12.136660999999998</v>
      </c>
      <c r="N78" s="88">
        <v>0.82646700000000006</v>
      </c>
      <c r="O78" s="88">
        <v>7.8404260000000008</v>
      </c>
      <c r="P78" s="88">
        <v>113.46964800000001</v>
      </c>
      <c r="Q78" s="88">
        <v>20.51708</v>
      </c>
      <c r="R78" s="88">
        <v>0.81294100000000002</v>
      </c>
      <c r="S78" s="88">
        <v>9.1240349999999992</v>
      </c>
      <c r="U78" s="84" t="s">
        <v>546</v>
      </c>
    </row>
    <row r="79" spans="1:21" x14ac:dyDescent="0.15">
      <c r="B79" s="84" t="s">
        <v>349</v>
      </c>
      <c r="C79" s="88">
        <v>12.708214999999999</v>
      </c>
      <c r="D79" s="88">
        <v>2.763652</v>
      </c>
      <c r="E79" s="88">
        <v>2.6706249999999998</v>
      </c>
      <c r="F79" s="88">
        <v>110.81475599999999</v>
      </c>
      <c r="G79" s="88">
        <v>332.33251300000006</v>
      </c>
      <c r="H79" s="88">
        <v>97.839202000000029</v>
      </c>
      <c r="I79" s="88">
        <v>16.203972</v>
      </c>
      <c r="J79" s="88">
        <v>58.95142899999999</v>
      </c>
      <c r="K79" s="88">
        <v>3.684809</v>
      </c>
      <c r="L79" s="88">
        <v>81.735405999999983</v>
      </c>
      <c r="M79" s="88">
        <v>11.385899</v>
      </c>
      <c r="N79" s="88">
        <v>0.78523700000000007</v>
      </c>
      <c r="O79" s="88">
        <v>8.9781510000000004</v>
      </c>
      <c r="P79" s="88">
        <v>97.023736</v>
      </c>
      <c r="Q79" s="88">
        <v>20.558576000000002</v>
      </c>
      <c r="R79" s="88">
        <v>0.76434200000000008</v>
      </c>
      <c r="S79" s="88">
        <v>7.0521989999999999</v>
      </c>
      <c r="U79" s="84" t="s">
        <v>547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2025</v>
      </c>
      <c r="B81" s="84" t="s">
        <v>338</v>
      </c>
      <c r="C81" s="88">
        <v>13.380794999999999</v>
      </c>
      <c r="D81" s="88">
        <v>2.3659840000000001</v>
      </c>
      <c r="E81" s="88">
        <v>1.8462529999999999</v>
      </c>
      <c r="F81" s="88">
        <v>148.75063599999999</v>
      </c>
      <c r="G81" s="88">
        <v>369.15136199999995</v>
      </c>
      <c r="H81" s="88">
        <v>92.438715999999999</v>
      </c>
      <c r="I81" s="88">
        <v>23.510213</v>
      </c>
      <c r="J81" s="88">
        <v>54.619620000000012</v>
      </c>
      <c r="K81" s="88">
        <v>3.3948180000000003</v>
      </c>
      <c r="L81" s="88">
        <v>87.202829000000008</v>
      </c>
      <c r="M81" s="88">
        <v>9.7191360000000007</v>
      </c>
      <c r="N81" s="88">
        <v>1.196224</v>
      </c>
      <c r="O81" s="88">
        <v>9.2993950000000005</v>
      </c>
      <c r="P81" s="88">
        <v>108.30738800000002</v>
      </c>
      <c r="Q81" s="88">
        <v>19.972234</v>
      </c>
      <c r="R81" s="88">
        <v>0.56084099999999992</v>
      </c>
      <c r="S81" s="88">
        <v>7.5971079999999995</v>
      </c>
      <c r="T81" s="87">
        <v>2025</v>
      </c>
      <c r="U81" s="84" t="s">
        <v>536</v>
      </c>
    </row>
    <row r="82" spans="1:21" x14ac:dyDescent="0.15">
      <c r="B82" s="84" t="s">
        <v>339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U82" s="84" t="s">
        <v>537</v>
      </c>
    </row>
    <row r="83" spans="1:21" x14ac:dyDescent="0.15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538</v>
      </c>
    </row>
    <row r="84" spans="1:21" x14ac:dyDescent="0.15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15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15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677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533</v>
      </c>
      <c r="U97" s="199" t="s">
        <v>520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2024</v>
      </c>
      <c r="B99" s="84" t="s">
        <v>338</v>
      </c>
      <c r="C99" s="88">
        <v>38.459713000000001</v>
      </c>
      <c r="D99" s="88">
        <v>7.0872910000000005</v>
      </c>
      <c r="E99" s="88">
        <v>27.876954999999995</v>
      </c>
      <c r="F99" s="88">
        <v>15.845624000000001</v>
      </c>
      <c r="G99" s="88">
        <v>10.550909000000001</v>
      </c>
      <c r="H99" s="88">
        <v>6.2050509999999992</v>
      </c>
      <c r="I99" s="88">
        <v>4.1220800000000013</v>
      </c>
      <c r="J99" s="88">
        <v>9.9602540000000008</v>
      </c>
      <c r="K99" s="88">
        <v>8.4408499999999993</v>
      </c>
      <c r="L99" s="88">
        <v>127.931393</v>
      </c>
      <c r="M99" s="88">
        <v>117.84191299999999</v>
      </c>
      <c r="N99" s="88">
        <v>20.476645999999988</v>
      </c>
      <c r="O99" s="88">
        <v>76.015024999999994</v>
      </c>
      <c r="P99" s="88">
        <v>4.4123219999999996</v>
      </c>
      <c r="Q99" s="88">
        <v>1.7422139999999997</v>
      </c>
      <c r="R99" s="88">
        <v>1.6734329999999999</v>
      </c>
      <c r="S99" s="88">
        <v>28.352929999999997</v>
      </c>
      <c r="T99" s="87">
        <v>2024</v>
      </c>
      <c r="U99" s="84" t="s">
        <v>536</v>
      </c>
    </row>
    <row r="100" spans="1:21" x14ac:dyDescent="0.15">
      <c r="B100" s="84" t="s">
        <v>339</v>
      </c>
      <c r="C100" s="88">
        <v>33.537629000000003</v>
      </c>
      <c r="D100" s="88">
        <v>10.274397</v>
      </c>
      <c r="E100" s="88">
        <v>28.76121800000001</v>
      </c>
      <c r="F100" s="88">
        <v>15.0501</v>
      </c>
      <c r="G100" s="88">
        <v>10.100577000000001</v>
      </c>
      <c r="H100" s="88">
        <v>6.9014179999999996</v>
      </c>
      <c r="I100" s="88">
        <v>4.380331</v>
      </c>
      <c r="J100" s="88">
        <v>13.037163</v>
      </c>
      <c r="K100" s="88">
        <v>10.381215000000001</v>
      </c>
      <c r="L100" s="88">
        <v>109.26919999999996</v>
      </c>
      <c r="M100" s="88">
        <v>100.78038100000001</v>
      </c>
      <c r="N100" s="88">
        <v>20.837712000000003</v>
      </c>
      <c r="O100" s="88">
        <v>80.587601000000035</v>
      </c>
      <c r="P100" s="88">
        <v>4.3792870000000006</v>
      </c>
      <c r="Q100" s="88">
        <v>2.4932640000000004</v>
      </c>
      <c r="R100" s="88">
        <v>1.9126939999999999</v>
      </c>
      <c r="S100" s="88">
        <v>28.925283</v>
      </c>
      <c r="U100" s="84" t="s">
        <v>537</v>
      </c>
    </row>
    <row r="101" spans="1:21" x14ac:dyDescent="0.15">
      <c r="B101" s="84" t="s">
        <v>340</v>
      </c>
      <c r="C101" s="88">
        <v>38.118310000000037</v>
      </c>
      <c r="D101" s="88">
        <v>7.2780490000000002</v>
      </c>
      <c r="E101" s="88">
        <v>31.999006999999999</v>
      </c>
      <c r="F101" s="88">
        <v>15.755304000000002</v>
      </c>
      <c r="G101" s="88">
        <v>11.662799999999999</v>
      </c>
      <c r="H101" s="88">
        <v>7.0740759999999989</v>
      </c>
      <c r="I101" s="88">
        <v>4.2314489999999996</v>
      </c>
      <c r="J101" s="88">
        <v>12.956427</v>
      </c>
      <c r="K101" s="88">
        <v>11.472171999999999</v>
      </c>
      <c r="L101" s="88">
        <v>106.00617699999998</v>
      </c>
      <c r="M101" s="88">
        <v>114.04493400000007</v>
      </c>
      <c r="N101" s="88">
        <v>21.973944000000007</v>
      </c>
      <c r="O101" s="88">
        <v>79.643054000000006</v>
      </c>
      <c r="P101" s="88">
        <v>4.7519069999999992</v>
      </c>
      <c r="Q101" s="88">
        <v>3.3938060000000001</v>
      </c>
      <c r="R101" s="88">
        <v>2.2492939999999999</v>
      </c>
      <c r="S101" s="88">
        <v>29.440129999999996</v>
      </c>
      <c r="U101" s="84" t="s">
        <v>538</v>
      </c>
    </row>
    <row r="102" spans="1:21" x14ac:dyDescent="0.15">
      <c r="B102" s="84" t="s">
        <v>341</v>
      </c>
      <c r="C102" s="88">
        <v>58.942839999999983</v>
      </c>
      <c r="D102" s="88">
        <v>9.3269109999999973</v>
      </c>
      <c r="E102" s="88">
        <v>30.606728000000004</v>
      </c>
      <c r="F102" s="88">
        <v>25.408958000000002</v>
      </c>
      <c r="G102" s="88">
        <v>11.667729</v>
      </c>
      <c r="H102" s="88">
        <v>7.848018999999999</v>
      </c>
      <c r="I102" s="88">
        <v>5.2339889999999976</v>
      </c>
      <c r="J102" s="88">
        <v>13.717519000000001</v>
      </c>
      <c r="K102" s="88">
        <v>11.537380000000001</v>
      </c>
      <c r="L102" s="88">
        <v>115.84559000000002</v>
      </c>
      <c r="M102" s="88">
        <v>120.58293999999997</v>
      </c>
      <c r="N102" s="88">
        <v>23.427208999999998</v>
      </c>
      <c r="O102" s="88">
        <v>82.503232000000025</v>
      </c>
      <c r="P102" s="88">
        <v>5.2488039999999998</v>
      </c>
      <c r="Q102" s="88">
        <v>3.5664959999999994</v>
      </c>
      <c r="R102" s="88">
        <v>1.7197800000000001</v>
      </c>
      <c r="S102" s="88">
        <v>27.397077999999997</v>
      </c>
      <c r="U102" s="84" t="s">
        <v>539</v>
      </c>
    </row>
    <row r="103" spans="1:21" x14ac:dyDescent="0.15">
      <c r="B103" s="84" t="s">
        <v>342</v>
      </c>
      <c r="C103" s="88">
        <v>61.171766000000005</v>
      </c>
      <c r="D103" s="88">
        <v>9.936084000000001</v>
      </c>
      <c r="E103" s="88">
        <v>32.907857999999983</v>
      </c>
      <c r="F103" s="88">
        <v>23.881285999999996</v>
      </c>
      <c r="G103" s="88">
        <v>13.13326</v>
      </c>
      <c r="H103" s="88">
        <v>7.8670609999999996</v>
      </c>
      <c r="I103" s="88">
        <v>5.1891250000000007</v>
      </c>
      <c r="J103" s="88">
        <v>12.61505</v>
      </c>
      <c r="K103" s="88">
        <v>10.784154000000001</v>
      </c>
      <c r="L103" s="88">
        <v>112.66473100000003</v>
      </c>
      <c r="M103" s="88">
        <v>117.68070599999997</v>
      </c>
      <c r="N103" s="88">
        <v>24.944136</v>
      </c>
      <c r="O103" s="88">
        <v>81.721795999999983</v>
      </c>
      <c r="P103" s="88">
        <v>5.2015890000000002</v>
      </c>
      <c r="Q103" s="88">
        <v>2.9972129999999999</v>
      </c>
      <c r="R103" s="88">
        <v>1.7744770000000001</v>
      </c>
      <c r="S103" s="88">
        <v>29.212987999999999</v>
      </c>
      <c r="U103" s="84" t="s">
        <v>540</v>
      </c>
    </row>
    <row r="104" spans="1:21" x14ac:dyDescent="0.15">
      <c r="B104" s="84" t="s">
        <v>343</v>
      </c>
      <c r="C104" s="88">
        <v>51.222480999999981</v>
      </c>
      <c r="D104" s="88">
        <v>8.0372399999999988</v>
      </c>
      <c r="E104" s="88">
        <v>29.084186999999996</v>
      </c>
      <c r="F104" s="88">
        <v>18.647539999999999</v>
      </c>
      <c r="G104" s="88">
        <v>11.310588000000001</v>
      </c>
      <c r="H104" s="88">
        <v>8.221584</v>
      </c>
      <c r="I104" s="88">
        <v>5.3284840000000004</v>
      </c>
      <c r="J104" s="88">
        <v>12.826339000000001</v>
      </c>
      <c r="K104" s="88">
        <v>10.462353000000002</v>
      </c>
      <c r="L104" s="88">
        <v>107.53044499999999</v>
      </c>
      <c r="M104" s="88">
        <v>106.693144</v>
      </c>
      <c r="N104" s="88">
        <v>23.218123000000002</v>
      </c>
      <c r="O104" s="88">
        <v>70.568121999999988</v>
      </c>
      <c r="P104" s="88">
        <v>4.9953019999999997</v>
      </c>
      <c r="Q104" s="88">
        <v>1.9539550000000001</v>
      </c>
      <c r="R104" s="88">
        <v>2.1819189999999988</v>
      </c>
      <c r="S104" s="88">
        <v>28.071596000000003</v>
      </c>
      <c r="U104" s="84" t="s">
        <v>541</v>
      </c>
    </row>
    <row r="105" spans="1:21" x14ac:dyDescent="0.15">
      <c r="B105" s="84" t="s">
        <v>344</v>
      </c>
      <c r="C105" s="88">
        <v>52.248872000000006</v>
      </c>
      <c r="D105" s="88">
        <v>5.8794820000000012</v>
      </c>
      <c r="E105" s="88">
        <v>33.158493999999997</v>
      </c>
      <c r="F105" s="88">
        <v>22.469962000000002</v>
      </c>
      <c r="G105" s="88">
        <v>12.648897999999999</v>
      </c>
      <c r="H105" s="88">
        <v>9.2871880000000004</v>
      </c>
      <c r="I105" s="88">
        <v>5.4306520000000003</v>
      </c>
      <c r="J105" s="88">
        <v>15.081102999999999</v>
      </c>
      <c r="K105" s="88">
        <v>11.000584000000002</v>
      </c>
      <c r="L105" s="88">
        <v>135.90369000000004</v>
      </c>
      <c r="M105" s="88">
        <v>136.13232599999998</v>
      </c>
      <c r="N105" s="88">
        <v>27.302384000000004</v>
      </c>
      <c r="O105" s="88">
        <v>94.620705000000015</v>
      </c>
      <c r="P105" s="88">
        <v>6.0869009999999992</v>
      </c>
      <c r="Q105" s="88">
        <v>1.427141</v>
      </c>
      <c r="R105" s="88">
        <v>3.2488789999999996</v>
      </c>
      <c r="S105" s="88">
        <v>30.399224999999998</v>
      </c>
      <c r="U105" s="84" t="s">
        <v>542</v>
      </c>
    </row>
    <row r="106" spans="1:21" x14ac:dyDescent="0.15">
      <c r="B106" s="84" t="s">
        <v>345</v>
      </c>
      <c r="C106" s="88">
        <v>21.613087000000007</v>
      </c>
      <c r="D106" s="88">
        <v>4.9482459999999993</v>
      </c>
      <c r="E106" s="88">
        <v>22.011138999999993</v>
      </c>
      <c r="F106" s="88">
        <v>13.851115000000004</v>
      </c>
      <c r="G106" s="88">
        <v>6.6522889999999997</v>
      </c>
      <c r="H106" s="88">
        <v>7.183897</v>
      </c>
      <c r="I106" s="88">
        <v>3.2702539999999996</v>
      </c>
      <c r="J106" s="88">
        <v>8.2546199999999992</v>
      </c>
      <c r="K106" s="88">
        <v>6.8196520000000014</v>
      </c>
      <c r="L106" s="88">
        <v>137.21657300000004</v>
      </c>
      <c r="M106" s="88">
        <v>127.133858</v>
      </c>
      <c r="N106" s="88">
        <v>25.037293999999999</v>
      </c>
      <c r="O106" s="88">
        <v>86.171367999999973</v>
      </c>
      <c r="P106" s="88">
        <v>4.3650299999999991</v>
      </c>
      <c r="Q106" s="88">
        <v>1.5227690000000003</v>
      </c>
      <c r="R106" s="88">
        <v>2.5680240000000003</v>
      </c>
      <c r="S106" s="88">
        <v>20.701525</v>
      </c>
      <c r="U106" s="84" t="s">
        <v>543</v>
      </c>
    </row>
    <row r="107" spans="1:21" x14ac:dyDescent="0.15">
      <c r="B107" s="84" t="s">
        <v>346</v>
      </c>
      <c r="C107" s="88">
        <v>50.729290999999975</v>
      </c>
      <c r="D107" s="88">
        <v>6.6445810000000005</v>
      </c>
      <c r="E107" s="88">
        <v>32.796201000000003</v>
      </c>
      <c r="F107" s="88">
        <v>20.853645999999998</v>
      </c>
      <c r="G107" s="88">
        <v>11.455022000000001</v>
      </c>
      <c r="H107" s="88">
        <v>8.7463129999999989</v>
      </c>
      <c r="I107" s="88">
        <v>5.4164649999999996</v>
      </c>
      <c r="J107" s="88">
        <v>13.001139999999999</v>
      </c>
      <c r="K107" s="88">
        <v>10.620610000000001</v>
      </c>
      <c r="L107" s="88">
        <v>148.16159300000001</v>
      </c>
      <c r="M107" s="88">
        <v>125.26014099999996</v>
      </c>
      <c r="N107" s="88">
        <v>27.894604000000001</v>
      </c>
      <c r="O107" s="88">
        <v>86.196490999999995</v>
      </c>
      <c r="P107" s="88">
        <v>5.132947999999999</v>
      </c>
      <c r="Q107" s="88">
        <v>2.0151100000000004</v>
      </c>
      <c r="R107" s="88">
        <v>3.0546520000000013</v>
      </c>
      <c r="S107" s="88">
        <v>27.31195</v>
      </c>
      <c r="U107" s="84" t="s">
        <v>544</v>
      </c>
    </row>
    <row r="108" spans="1:21" x14ac:dyDescent="0.15">
      <c r="B108" s="84" t="s">
        <v>347</v>
      </c>
      <c r="C108" s="88">
        <v>54.388944999999978</v>
      </c>
      <c r="D108" s="88">
        <v>6.5468310000000001</v>
      </c>
      <c r="E108" s="88">
        <v>33.333809999999986</v>
      </c>
      <c r="F108" s="88">
        <v>24.147006000000008</v>
      </c>
      <c r="G108" s="88">
        <v>12.879370999999999</v>
      </c>
      <c r="H108" s="88">
        <v>10.330016000000001</v>
      </c>
      <c r="I108" s="88">
        <v>5.8938819999999996</v>
      </c>
      <c r="J108" s="88">
        <v>15.254244</v>
      </c>
      <c r="K108" s="88">
        <v>13.229382000000003</v>
      </c>
      <c r="L108" s="88">
        <v>171.74740900000003</v>
      </c>
      <c r="M108" s="88">
        <v>138.05773000000002</v>
      </c>
      <c r="N108" s="88">
        <v>28.974402000000005</v>
      </c>
      <c r="O108" s="88">
        <v>90.682691999999989</v>
      </c>
      <c r="P108" s="88">
        <v>5.4804930000000009</v>
      </c>
      <c r="Q108" s="88">
        <v>3.4112420000000006</v>
      </c>
      <c r="R108" s="88">
        <v>2.8539880000000002</v>
      </c>
      <c r="S108" s="88">
        <v>32.162960000000005</v>
      </c>
      <c r="U108" s="84" t="s">
        <v>545</v>
      </c>
    </row>
    <row r="109" spans="1:21" x14ac:dyDescent="0.15">
      <c r="B109" s="84" t="s">
        <v>348</v>
      </c>
      <c r="C109" s="88">
        <v>45.328190000000021</v>
      </c>
      <c r="D109" s="88">
        <v>6.4597100000000012</v>
      </c>
      <c r="E109" s="88">
        <v>27.009223000000013</v>
      </c>
      <c r="F109" s="88">
        <v>18.485303999999999</v>
      </c>
      <c r="G109" s="88">
        <v>10.677265</v>
      </c>
      <c r="H109" s="88">
        <v>8.6417400000000004</v>
      </c>
      <c r="I109" s="88">
        <v>4.3184899999999997</v>
      </c>
      <c r="J109" s="88">
        <v>11.822558999999998</v>
      </c>
      <c r="K109" s="88">
        <v>8.7321200000000019</v>
      </c>
      <c r="L109" s="88">
        <v>158.25906500000002</v>
      </c>
      <c r="M109" s="88">
        <v>113.51306300000002</v>
      </c>
      <c r="N109" s="88">
        <v>26.507484000000005</v>
      </c>
      <c r="O109" s="88">
        <v>80.689480000000017</v>
      </c>
      <c r="P109" s="88">
        <v>5.0365699999999993</v>
      </c>
      <c r="Q109" s="88">
        <v>2.054675</v>
      </c>
      <c r="R109" s="88">
        <v>1.986675</v>
      </c>
      <c r="S109" s="88">
        <v>28.001731000000003</v>
      </c>
      <c r="U109" s="84" t="s">
        <v>546</v>
      </c>
    </row>
    <row r="110" spans="1:21" x14ac:dyDescent="0.15">
      <c r="B110" s="84" t="s">
        <v>349</v>
      </c>
      <c r="C110" s="88">
        <v>32.296646999999979</v>
      </c>
      <c r="D110" s="88">
        <v>7.6753269999999993</v>
      </c>
      <c r="E110" s="88">
        <v>21.290527999999995</v>
      </c>
      <c r="F110" s="88">
        <v>16.724158999999997</v>
      </c>
      <c r="G110" s="88">
        <v>8.3593679999999999</v>
      </c>
      <c r="H110" s="88">
        <v>8.5425219999999982</v>
      </c>
      <c r="I110" s="88">
        <v>3.5624249999999993</v>
      </c>
      <c r="J110" s="88">
        <v>9.1547809999999998</v>
      </c>
      <c r="K110" s="88">
        <v>6.8667150000000001</v>
      </c>
      <c r="L110" s="88">
        <v>184.58350100000004</v>
      </c>
      <c r="M110" s="88">
        <v>129.21181500000003</v>
      </c>
      <c r="N110" s="88">
        <v>23.169825999999997</v>
      </c>
      <c r="O110" s="88">
        <v>80.731076999999999</v>
      </c>
      <c r="P110" s="88">
        <v>4.9961900000000004</v>
      </c>
      <c r="Q110" s="88">
        <v>1.9880500000000001</v>
      </c>
      <c r="R110" s="88">
        <v>2.6031669999999996</v>
      </c>
      <c r="S110" s="88">
        <v>23.011860000000002</v>
      </c>
      <c r="U110" s="84" t="s">
        <v>547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2025</v>
      </c>
      <c r="B112" s="84" t="s">
        <v>338</v>
      </c>
      <c r="C112" s="88">
        <v>44.894565000000007</v>
      </c>
      <c r="D112" s="88">
        <v>8.1464449999999982</v>
      </c>
      <c r="E112" s="88">
        <v>27.845661000000003</v>
      </c>
      <c r="F112" s="88">
        <v>17.523681</v>
      </c>
      <c r="G112" s="88">
        <v>11.962396999999999</v>
      </c>
      <c r="H112" s="88">
        <v>8.2731079999999988</v>
      </c>
      <c r="I112" s="88">
        <v>4.3515489999999994</v>
      </c>
      <c r="J112" s="88">
        <v>11.230242000000001</v>
      </c>
      <c r="K112" s="88">
        <v>7.673254</v>
      </c>
      <c r="L112" s="88">
        <v>148.81551299999998</v>
      </c>
      <c r="M112" s="88">
        <v>134.129817</v>
      </c>
      <c r="N112" s="88">
        <v>23.16663299999999</v>
      </c>
      <c r="O112" s="88">
        <v>93.634674000000018</v>
      </c>
      <c r="P112" s="88">
        <v>4.6663790000000001</v>
      </c>
      <c r="Q112" s="88">
        <v>1.8057059999999998</v>
      </c>
      <c r="R112" s="88">
        <v>2.9907379999999995</v>
      </c>
      <c r="S112" s="88">
        <v>26.681122999999999</v>
      </c>
      <c r="T112" s="87">
        <v>2025</v>
      </c>
      <c r="U112" s="84" t="s">
        <v>536</v>
      </c>
    </row>
    <row r="113" spans="1:21" x14ac:dyDescent="0.15">
      <c r="B113" s="84" t="s">
        <v>339</v>
      </c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U113" s="84" t="s">
        <v>537</v>
      </c>
    </row>
    <row r="114" spans="1:21" x14ac:dyDescent="0.15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538</v>
      </c>
    </row>
    <row r="115" spans="1:21" x14ac:dyDescent="0.15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15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15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677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533</v>
      </c>
      <c r="U128" s="199" t="s">
        <v>520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2024</v>
      </c>
      <c r="B130" s="84" t="s">
        <v>338</v>
      </c>
      <c r="C130" s="88">
        <v>25.925094000000001</v>
      </c>
      <c r="D130" s="88">
        <v>58.139733999999997</v>
      </c>
      <c r="E130" s="88">
        <v>27.282810999999999</v>
      </c>
      <c r="F130" s="88">
        <v>334.48305199999993</v>
      </c>
      <c r="G130" s="88">
        <v>145.01032299999997</v>
      </c>
      <c r="H130" s="88">
        <v>69.692717000000002</v>
      </c>
      <c r="I130" s="88">
        <v>1.1817070000000001</v>
      </c>
      <c r="J130" s="88">
        <v>89.228438000000011</v>
      </c>
      <c r="K130" s="88">
        <v>2.4653229999999997</v>
      </c>
      <c r="L130" s="88">
        <v>7.6659620000000004</v>
      </c>
      <c r="M130" s="88">
        <v>5.3372390000000003</v>
      </c>
      <c r="N130" s="88">
        <v>2.0278179999999999</v>
      </c>
      <c r="O130" s="88">
        <v>23.836044999999999</v>
      </c>
      <c r="P130" s="88">
        <v>50.878066999999994</v>
      </c>
      <c r="Q130" s="88">
        <v>691.05245500000012</v>
      </c>
      <c r="R130" s="88">
        <v>825.78020499999911</v>
      </c>
      <c r="S130" s="88">
        <v>20.205189999999998</v>
      </c>
      <c r="T130" s="87">
        <v>2024</v>
      </c>
      <c r="U130" s="84" t="s">
        <v>536</v>
      </c>
    </row>
    <row r="131" spans="1:21" x14ac:dyDescent="0.15">
      <c r="B131" s="84" t="s">
        <v>339</v>
      </c>
      <c r="C131" s="88">
        <v>24.207666</v>
      </c>
      <c r="D131" s="88">
        <v>56.877744999999997</v>
      </c>
      <c r="E131" s="88">
        <v>26.770195000000001</v>
      </c>
      <c r="F131" s="88">
        <v>255.02393500000005</v>
      </c>
      <c r="G131" s="88">
        <v>151.07058599999999</v>
      </c>
      <c r="H131" s="88">
        <v>72.067432999999994</v>
      </c>
      <c r="I131" s="88">
        <v>1.8432409999999999</v>
      </c>
      <c r="J131" s="88">
        <v>105.901759</v>
      </c>
      <c r="K131" s="88">
        <v>3.1112699999999998</v>
      </c>
      <c r="L131" s="88">
        <v>8.9107810000000001</v>
      </c>
      <c r="M131" s="88">
        <v>2.8547449999999999</v>
      </c>
      <c r="N131" s="88">
        <v>4.0216149999999997</v>
      </c>
      <c r="O131" s="88">
        <v>25.202453999999996</v>
      </c>
      <c r="P131" s="88">
        <v>53.106892000000002</v>
      </c>
      <c r="Q131" s="88">
        <v>751.57934000000012</v>
      </c>
      <c r="R131" s="88">
        <v>810.96521100000075</v>
      </c>
      <c r="S131" s="88">
        <v>7.1846070000000006</v>
      </c>
      <c r="U131" s="84" t="s">
        <v>537</v>
      </c>
    </row>
    <row r="132" spans="1:21" x14ac:dyDescent="0.15">
      <c r="B132" s="84" t="s">
        <v>340</v>
      </c>
      <c r="C132" s="88">
        <v>25.888909999999999</v>
      </c>
      <c r="D132" s="88">
        <v>54.921952000000005</v>
      </c>
      <c r="E132" s="88">
        <v>30.902197000000001</v>
      </c>
      <c r="F132" s="88">
        <v>256.78028399999999</v>
      </c>
      <c r="G132" s="88">
        <v>141.33289599999998</v>
      </c>
      <c r="H132" s="88">
        <v>74.157811999999993</v>
      </c>
      <c r="I132" s="88">
        <v>1.810967</v>
      </c>
      <c r="J132" s="88">
        <v>109.28312200000001</v>
      </c>
      <c r="K132" s="88">
        <v>0.54059800000000002</v>
      </c>
      <c r="L132" s="88">
        <v>7.914536</v>
      </c>
      <c r="M132" s="88">
        <v>4.4955759999999998</v>
      </c>
      <c r="N132" s="88">
        <v>2.6733169999999999</v>
      </c>
      <c r="O132" s="88">
        <v>24.683168999999999</v>
      </c>
      <c r="P132" s="88">
        <v>54.920046000000006</v>
      </c>
      <c r="Q132" s="88">
        <v>772.05337399999996</v>
      </c>
      <c r="R132" s="88">
        <v>823.76074300000028</v>
      </c>
      <c r="S132" s="88">
        <v>16.006694</v>
      </c>
      <c r="U132" s="84" t="s">
        <v>538</v>
      </c>
    </row>
    <row r="133" spans="1:21" x14ac:dyDescent="0.15">
      <c r="B133" s="84" t="s">
        <v>341</v>
      </c>
      <c r="C133" s="88">
        <v>26.077216</v>
      </c>
      <c r="D133" s="88">
        <v>58.050703000000013</v>
      </c>
      <c r="E133" s="88">
        <v>29.522921999999998</v>
      </c>
      <c r="F133" s="88">
        <v>390.16897200000005</v>
      </c>
      <c r="G133" s="88">
        <v>155.84863199999998</v>
      </c>
      <c r="H133" s="88">
        <v>84.124213999999995</v>
      </c>
      <c r="I133" s="88">
        <v>2.5792630000000001</v>
      </c>
      <c r="J133" s="88">
        <v>116.151217</v>
      </c>
      <c r="K133" s="88">
        <v>1.782783</v>
      </c>
      <c r="L133" s="88">
        <v>13.798449999999999</v>
      </c>
      <c r="M133" s="88">
        <v>2.7985069999999999</v>
      </c>
      <c r="N133" s="88">
        <v>2.6095660000000001</v>
      </c>
      <c r="O133" s="88">
        <v>27.505716999999994</v>
      </c>
      <c r="P133" s="88">
        <v>57.866129000000001</v>
      </c>
      <c r="Q133" s="88">
        <v>772.116084</v>
      </c>
      <c r="R133" s="88">
        <v>916.77652799999964</v>
      </c>
      <c r="S133" s="88">
        <v>11.87642</v>
      </c>
      <c r="U133" s="84" t="s">
        <v>539</v>
      </c>
    </row>
    <row r="134" spans="1:21" x14ac:dyDescent="0.15">
      <c r="B134" s="84" t="s">
        <v>342</v>
      </c>
      <c r="C134" s="88">
        <v>27.625712</v>
      </c>
      <c r="D134" s="88">
        <v>56.501902999999999</v>
      </c>
      <c r="E134" s="88">
        <v>28.854064999999999</v>
      </c>
      <c r="F134" s="88">
        <v>295.49937300000005</v>
      </c>
      <c r="G134" s="88">
        <v>159.27617799999996</v>
      </c>
      <c r="H134" s="88">
        <v>87.056472999999997</v>
      </c>
      <c r="I134" s="88">
        <v>2.189012</v>
      </c>
      <c r="J134" s="88">
        <v>118.28962300000001</v>
      </c>
      <c r="K134" s="88">
        <v>3.2315049999999998</v>
      </c>
      <c r="L134" s="88">
        <v>9.307124</v>
      </c>
      <c r="M134" s="88">
        <v>5.3907379999999998</v>
      </c>
      <c r="N134" s="88">
        <v>2.2611380000000003</v>
      </c>
      <c r="O134" s="88">
        <v>26.196785000000002</v>
      </c>
      <c r="P134" s="88">
        <v>53.050852000000006</v>
      </c>
      <c r="Q134" s="88">
        <v>808.11371599999984</v>
      </c>
      <c r="R134" s="88">
        <v>857.53392100000053</v>
      </c>
      <c r="S134" s="88">
        <v>4.4164719999999997</v>
      </c>
      <c r="U134" s="84" t="s">
        <v>540</v>
      </c>
    </row>
    <row r="135" spans="1:21" x14ac:dyDescent="0.15">
      <c r="B135" s="84" t="s">
        <v>343</v>
      </c>
      <c r="C135" s="88">
        <v>25.986470000000004</v>
      </c>
      <c r="D135" s="88">
        <v>55.257778999999999</v>
      </c>
      <c r="E135" s="88">
        <v>27.299186999999996</v>
      </c>
      <c r="F135" s="88">
        <v>237.43406400000001</v>
      </c>
      <c r="G135" s="88">
        <v>139.35418999999999</v>
      </c>
      <c r="H135" s="88">
        <v>81.191428000000002</v>
      </c>
      <c r="I135" s="88">
        <v>1.6339729999999999</v>
      </c>
      <c r="J135" s="88">
        <v>117.32379299999999</v>
      </c>
      <c r="K135" s="88">
        <v>3.6097939999999999</v>
      </c>
      <c r="L135" s="88">
        <v>10.13578</v>
      </c>
      <c r="M135" s="88">
        <v>3.7597680000000002</v>
      </c>
      <c r="N135" s="88">
        <v>1.8818609999999998</v>
      </c>
      <c r="O135" s="88">
        <v>25.146514000000003</v>
      </c>
      <c r="P135" s="88">
        <v>54.146667000000001</v>
      </c>
      <c r="Q135" s="88">
        <v>752.11484699999971</v>
      </c>
      <c r="R135" s="88">
        <v>828.01981399999931</v>
      </c>
      <c r="S135" s="88">
        <v>7.46556</v>
      </c>
      <c r="U135" s="84" t="s">
        <v>541</v>
      </c>
    </row>
    <row r="136" spans="1:21" x14ac:dyDescent="0.15">
      <c r="B136" s="84" t="s">
        <v>344</v>
      </c>
      <c r="C136" s="88">
        <v>28.883633999999997</v>
      </c>
      <c r="D136" s="88">
        <v>61.232714000000001</v>
      </c>
      <c r="E136" s="88">
        <v>30.359529000000002</v>
      </c>
      <c r="F136" s="88">
        <v>433.32701199999991</v>
      </c>
      <c r="G136" s="88">
        <v>161.96014100000002</v>
      </c>
      <c r="H136" s="88">
        <v>83.254913999999999</v>
      </c>
      <c r="I136" s="88">
        <v>1.8779430000000001</v>
      </c>
      <c r="J136" s="88">
        <v>127.85543699999999</v>
      </c>
      <c r="K136" s="88">
        <v>2.5880419999999997</v>
      </c>
      <c r="L136" s="88">
        <v>9.5596390000000007</v>
      </c>
      <c r="M136" s="88">
        <v>5.401713</v>
      </c>
      <c r="N136" s="88">
        <v>1.9324319999999999</v>
      </c>
      <c r="O136" s="88">
        <v>28.639911999999995</v>
      </c>
      <c r="P136" s="88">
        <v>53.520206999999999</v>
      </c>
      <c r="Q136" s="88">
        <v>820.39989000000014</v>
      </c>
      <c r="R136" s="88">
        <v>903.32827800000041</v>
      </c>
      <c r="S136" s="88">
        <v>10.218287</v>
      </c>
      <c r="U136" s="84" t="s">
        <v>542</v>
      </c>
    </row>
    <row r="137" spans="1:21" x14ac:dyDescent="0.15">
      <c r="B137" s="84" t="s">
        <v>345</v>
      </c>
      <c r="C137" s="88">
        <v>21.157931999999999</v>
      </c>
      <c r="D137" s="88">
        <v>46.365943999999999</v>
      </c>
      <c r="E137" s="88">
        <v>27.246780000000001</v>
      </c>
      <c r="F137" s="88">
        <v>241.52867599999996</v>
      </c>
      <c r="G137" s="88">
        <v>115.85078500000003</v>
      </c>
      <c r="H137" s="88">
        <v>49.650047000000001</v>
      </c>
      <c r="I137" s="88">
        <v>1.3193769999999998</v>
      </c>
      <c r="J137" s="88">
        <v>81.034848000000011</v>
      </c>
      <c r="K137" s="88">
        <v>1.159567</v>
      </c>
      <c r="L137" s="88">
        <v>7.4218250000000001</v>
      </c>
      <c r="M137" s="88">
        <v>4.3259100000000004</v>
      </c>
      <c r="N137" s="88">
        <v>2.0068900000000003</v>
      </c>
      <c r="O137" s="88">
        <v>24.406427000000001</v>
      </c>
      <c r="P137" s="88">
        <v>38.931847000000005</v>
      </c>
      <c r="Q137" s="88">
        <v>638.48931600000014</v>
      </c>
      <c r="R137" s="88">
        <v>739.41308499999991</v>
      </c>
      <c r="S137" s="88">
        <v>1.3516000000000001</v>
      </c>
      <c r="U137" s="84" t="s">
        <v>543</v>
      </c>
    </row>
    <row r="138" spans="1:21" x14ac:dyDescent="0.15">
      <c r="B138" s="84" t="s">
        <v>346</v>
      </c>
      <c r="C138" s="88">
        <v>26.497480999999993</v>
      </c>
      <c r="D138" s="88">
        <v>57.374859999999991</v>
      </c>
      <c r="E138" s="88">
        <v>31.648698</v>
      </c>
      <c r="F138" s="88">
        <v>232.55070300000003</v>
      </c>
      <c r="G138" s="88">
        <v>147.19323900000001</v>
      </c>
      <c r="H138" s="88">
        <v>74.361266999999998</v>
      </c>
      <c r="I138" s="88">
        <v>1.6060269999999999</v>
      </c>
      <c r="J138" s="88">
        <v>117.69310400000001</v>
      </c>
      <c r="K138" s="88">
        <v>3.2708839999999997</v>
      </c>
      <c r="L138" s="88">
        <v>10.110128000000001</v>
      </c>
      <c r="M138" s="88">
        <v>3.9870419999999998</v>
      </c>
      <c r="N138" s="88">
        <v>1.4061540000000001</v>
      </c>
      <c r="O138" s="88">
        <v>30.233521000000003</v>
      </c>
      <c r="P138" s="88">
        <v>54.482747000000003</v>
      </c>
      <c r="Q138" s="88">
        <v>851.38884300000007</v>
      </c>
      <c r="R138" s="88">
        <v>898.71544099999983</v>
      </c>
      <c r="S138" s="88">
        <v>21.669606999999999</v>
      </c>
      <c r="U138" s="84" t="s">
        <v>544</v>
      </c>
    </row>
    <row r="139" spans="1:21" x14ac:dyDescent="0.15">
      <c r="B139" s="84" t="s">
        <v>347</v>
      </c>
      <c r="C139" s="88">
        <v>27.179255999999999</v>
      </c>
      <c r="D139" s="88">
        <v>67.452142999999992</v>
      </c>
      <c r="E139" s="88">
        <v>37.615133999999998</v>
      </c>
      <c r="F139" s="88">
        <v>411.77378500000009</v>
      </c>
      <c r="G139" s="88">
        <v>177.78787100000002</v>
      </c>
      <c r="H139" s="88">
        <v>83.814308999999994</v>
      </c>
      <c r="I139" s="88">
        <v>1.858522</v>
      </c>
      <c r="J139" s="88">
        <v>121.94368399999999</v>
      </c>
      <c r="K139" s="88">
        <v>3.7015549999999999</v>
      </c>
      <c r="L139" s="88">
        <v>7.868882000000001</v>
      </c>
      <c r="M139" s="88">
        <v>2.4552209999999999</v>
      </c>
      <c r="N139" s="88">
        <v>1.7613189999999999</v>
      </c>
      <c r="O139" s="88">
        <v>32.416139999999999</v>
      </c>
      <c r="P139" s="88">
        <v>58.109251000000008</v>
      </c>
      <c r="Q139" s="88">
        <v>875.475549</v>
      </c>
      <c r="R139" s="88">
        <v>966.33415999999909</v>
      </c>
      <c r="S139" s="88">
        <v>2.4892620000000001</v>
      </c>
      <c r="U139" s="84" t="s">
        <v>545</v>
      </c>
    </row>
    <row r="140" spans="1:21" x14ac:dyDescent="0.15">
      <c r="B140" s="84" t="s">
        <v>348</v>
      </c>
      <c r="C140" s="88">
        <v>24.428356999999998</v>
      </c>
      <c r="D140" s="88">
        <v>59.111980000000003</v>
      </c>
      <c r="E140" s="88">
        <v>42.975704</v>
      </c>
      <c r="F140" s="88">
        <v>233.62780899999998</v>
      </c>
      <c r="G140" s="88">
        <v>149.212673</v>
      </c>
      <c r="H140" s="88">
        <v>71.95191100000001</v>
      </c>
      <c r="I140" s="88">
        <v>1.85199</v>
      </c>
      <c r="J140" s="88">
        <v>113.05090199999999</v>
      </c>
      <c r="K140" s="88">
        <v>6.9068589999999999</v>
      </c>
      <c r="L140" s="88">
        <v>8.1070189999999993</v>
      </c>
      <c r="M140" s="88">
        <v>5.1213580000000007</v>
      </c>
      <c r="N140" s="88">
        <v>2.2970470000000001</v>
      </c>
      <c r="O140" s="88">
        <v>27.100185</v>
      </c>
      <c r="P140" s="88">
        <v>54.56653</v>
      </c>
      <c r="Q140" s="88">
        <v>825.9053899999999</v>
      </c>
      <c r="R140" s="88">
        <v>961.48210699999936</v>
      </c>
      <c r="S140" s="88">
        <v>2.5312079999999999</v>
      </c>
      <c r="U140" s="84" t="s">
        <v>546</v>
      </c>
    </row>
    <row r="141" spans="1:21" x14ac:dyDescent="0.15">
      <c r="B141" s="84" t="s">
        <v>349</v>
      </c>
      <c r="C141" s="88">
        <v>22.964449000000002</v>
      </c>
      <c r="D141" s="88">
        <v>55.606654999999996</v>
      </c>
      <c r="E141" s="88">
        <v>41.237512999999993</v>
      </c>
      <c r="F141" s="88">
        <v>220.402064</v>
      </c>
      <c r="G141" s="88">
        <v>130.08255799999998</v>
      </c>
      <c r="H141" s="88">
        <v>65.084681000000003</v>
      </c>
      <c r="I141" s="88">
        <v>1.1758980000000001</v>
      </c>
      <c r="J141" s="88">
        <v>94.155396999999994</v>
      </c>
      <c r="K141" s="88">
        <v>4.4170509999999998</v>
      </c>
      <c r="L141" s="88">
        <v>6.0060520000000004</v>
      </c>
      <c r="M141" s="88">
        <v>3.3133029999999999</v>
      </c>
      <c r="N141" s="88">
        <v>1.0804259999999999</v>
      </c>
      <c r="O141" s="88">
        <v>24.335701</v>
      </c>
      <c r="P141" s="88">
        <v>43.472828999999997</v>
      </c>
      <c r="Q141" s="88">
        <v>807.56817400000023</v>
      </c>
      <c r="R141" s="88">
        <v>814.335736</v>
      </c>
      <c r="S141" s="88">
        <v>2.8291580000000001</v>
      </c>
      <c r="U141" s="84" t="s">
        <v>547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2025</v>
      </c>
      <c r="B143" s="84" t="s">
        <v>338</v>
      </c>
      <c r="C143" s="88">
        <v>24.529293000000003</v>
      </c>
      <c r="D143" s="88">
        <v>48.657432999999997</v>
      </c>
      <c r="E143" s="88">
        <v>30.383431000000002</v>
      </c>
      <c r="F143" s="88">
        <v>335.56295599999999</v>
      </c>
      <c r="G143" s="88">
        <v>138.96396999999996</v>
      </c>
      <c r="H143" s="88">
        <v>73.326763999999997</v>
      </c>
      <c r="I143" s="88">
        <v>1.8305009999999999</v>
      </c>
      <c r="J143" s="88">
        <v>101.51622500000001</v>
      </c>
      <c r="K143" s="88">
        <v>3.1304720000000001</v>
      </c>
      <c r="L143" s="88">
        <v>7.6335959999999998</v>
      </c>
      <c r="M143" s="88">
        <v>3.1496650000000002</v>
      </c>
      <c r="N143" s="88">
        <v>1.133489</v>
      </c>
      <c r="O143" s="88">
        <v>26.360511000000002</v>
      </c>
      <c r="P143" s="88">
        <v>45.386594000000002</v>
      </c>
      <c r="Q143" s="88">
        <v>711.92900600000007</v>
      </c>
      <c r="R143" s="88">
        <v>862.39919899999995</v>
      </c>
      <c r="S143" s="88">
        <v>1.7386969999999999</v>
      </c>
      <c r="T143" s="87">
        <v>2025</v>
      </c>
      <c r="U143" s="84" t="s">
        <v>536</v>
      </c>
    </row>
    <row r="144" spans="1:21" x14ac:dyDescent="0.15">
      <c r="B144" s="84" t="s">
        <v>339</v>
      </c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U144" s="84" t="s">
        <v>537</v>
      </c>
    </row>
    <row r="145" spans="1:21" x14ac:dyDescent="0.15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538</v>
      </c>
    </row>
    <row r="146" spans="1:21" x14ac:dyDescent="0.15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15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15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677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533</v>
      </c>
      <c r="Q159" s="199" t="s">
        <v>520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2024</v>
      </c>
      <c r="B161" s="84" t="s">
        <v>338</v>
      </c>
      <c r="C161" s="88">
        <v>1021.387827</v>
      </c>
      <c r="D161" s="88">
        <v>13.447578999999999</v>
      </c>
      <c r="E161" s="88">
        <v>1.7744549999999999</v>
      </c>
      <c r="F161" s="88">
        <v>185.46352999999999</v>
      </c>
      <c r="G161" s="88">
        <v>18.596234999999997</v>
      </c>
      <c r="H161" s="88">
        <v>2.377399</v>
      </c>
      <c r="I161" s="88">
        <v>2.9404719999999998</v>
      </c>
      <c r="J161" s="88">
        <v>116.29924</v>
      </c>
      <c r="K161" s="88">
        <v>33.982467</v>
      </c>
      <c r="L161" s="88">
        <v>28.818442999999995</v>
      </c>
      <c r="M161" s="88">
        <v>1.7071349999999998</v>
      </c>
      <c r="N161" s="88">
        <v>0.43103799999999998</v>
      </c>
      <c r="O161" s="88">
        <v>0</v>
      </c>
      <c r="P161" s="87">
        <v>2024</v>
      </c>
      <c r="Q161" s="84" t="s">
        <v>536</v>
      </c>
    </row>
    <row r="162" spans="1:17" x14ac:dyDescent="0.15">
      <c r="B162" s="84" t="s">
        <v>339</v>
      </c>
      <c r="C162" s="88">
        <v>1182.9007920000001</v>
      </c>
      <c r="D162" s="88">
        <v>130.60067800000002</v>
      </c>
      <c r="E162" s="88">
        <v>1.2363070000000003</v>
      </c>
      <c r="F162" s="88">
        <v>190.63797299999993</v>
      </c>
      <c r="G162" s="88">
        <v>20.704193</v>
      </c>
      <c r="H162" s="88">
        <v>2.4259550000000001</v>
      </c>
      <c r="I162" s="88">
        <v>3.7825199999999999</v>
      </c>
      <c r="J162" s="88">
        <v>126.191812</v>
      </c>
      <c r="K162" s="88">
        <v>37.131263000000004</v>
      </c>
      <c r="L162" s="88">
        <v>27.715376000000003</v>
      </c>
      <c r="M162" s="88">
        <v>2.2792450000000009</v>
      </c>
      <c r="N162" s="88">
        <v>0</v>
      </c>
      <c r="O162" s="88">
        <v>0</v>
      </c>
      <c r="P162" s="83"/>
      <c r="Q162" s="84" t="s">
        <v>537</v>
      </c>
    </row>
    <row r="163" spans="1:17" x14ac:dyDescent="0.15">
      <c r="B163" s="84" t="s">
        <v>340</v>
      </c>
      <c r="C163" s="88">
        <v>1184.055546</v>
      </c>
      <c r="D163" s="88">
        <v>163.06117400000002</v>
      </c>
      <c r="E163" s="88">
        <v>11.580934999999998</v>
      </c>
      <c r="F163" s="88">
        <v>203.67385199999995</v>
      </c>
      <c r="G163" s="88">
        <v>13.851153000000004</v>
      </c>
      <c r="H163" s="88">
        <v>2.5143250000000004</v>
      </c>
      <c r="I163" s="88">
        <v>3.2334879999999999</v>
      </c>
      <c r="J163" s="88">
        <v>132.37471600000001</v>
      </c>
      <c r="K163" s="88">
        <v>39.401713000000001</v>
      </c>
      <c r="L163" s="88">
        <v>29.500884999999997</v>
      </c>
      <c r="M163" s="88">
        <v>3.7402489999999999</v>
      </c>
      <c r="N163" s="88">
        <v>0</v>
      </c>
      <c r="O163" s="88">
        <v>0</v>
      </c>
      <c r="P163" s="83"/>
      <c r="Q163" s="84" t="s">
        <v>538</v>
      </c>
    </row>
    <row r="164" spans="1:17" x14ac:dyDescent="0.15">
      <c r="B164" s="84" t="s">
        <v>341</v>
      </c>
      <c r="C164" s="88">
        <v>1105.156023</v>
      </c>
      <c r="D164" s="88">
        <v>25.199516999999997</v>
      </c>
      <c r="E164" s="88">
        <v>22.056926999999998</v>
      </c>
      <c r="F164" s="88">
        <v>206.91615399999995</v>
      </c>
      <c r="G164" s="88">
        <v>14.323724999999996</v>
      </c>
      <c r="H164" s="88">
        <v>2.8085100000000001</v>
      </c>
      <c r="I164" s="88">
        <v>4.726712</v>
      </c>
      <c r="J164" s="88">
        <v>131.56377699999999</v>
      </c>
      <c r="K164" s="88">
        <v>40.611020000000003</v>
      </c>
      <c r="L164" s="88">
        <v>30.836087999999997</v>
      </c>
      <c r="M164" s="88">
        <v>2.4182360000000007</v>
      </c>
      <c r="N164" s="88">
        <v>0</v>
      </c>
      <c r="O164" s="88">
        <v>0</v>
      </c>
      <c r="P164" s="83"/>
      <c r="Q164" s="84" t="s">
        <v>539</v>
      </c>
    </row>
    <row r="165" spans="1:17" x14ac:dyDescent="0.15">
      <c r="B165" s="84" t="s">
        <v>342</v>
      </c>
      <c r="C165" s="88">
        <v>1087.76341</v>
      </c>
      <c r="D165" s="88">
        <v>24.278016000000001</v>
      </c>
      <c r="E165" s="88">
        <v>8.0237169999999995</v>
      </c>
      <c r="F165" s="88">
        <v>195.61573400000006</v>
      </c>
      <c r="G165" s="88">
        <v>19.144383000000001</v>
      </c>
      <c r="H165" s="88">
        <v>3.0825670000000001</v>
      </c>
      <c r="I165" s="88">
        <v>3.3956460000000002</v>
      </c>
      <c r="J165" s="88">
        <v>139.84286399999999</v>
      </c>
      <c r="K165" s="88">
        <v>44.573196000000003</v>
      </c>
      <c r="L165" s="88">
        <v>32.498642000000004</v>
      </c>
      <c r="M165" s="88">
        <v>4.1850229999999993</v>
      </c>
      <c r="N165" s="88">
        <v>0</v>
      </c>
      <c r="O165" s="88">
        <v>0</v>
      </c>
      <c r="P165" s="83"/>
      <c r="Q165" s="84" t="s">
        <v>540</v>
      </c>
    </row>
    <row r="166" spans="1:17" x14ac:dyDescent="0.15">
      <c r="B166" s="84" t="s">
        <v>343</v>
      </c>
      <c r="C166" s="88">
        <v>1029.7686389999999</v>
      </c>
      <c r="D166" s="88">
        <v>94.307648</v>
      </c>
      <c r="E166" s="88">
        <v>22.629536999999999</v>
      </c>
      <c r="F166" s="88">
        <v>190.43188200000003</v>
      </c>
      <c r="G166" s="88">
        <v>19.252116000000001</v>
      </c>
      <c r="H166" s="88">
        <v>2.430113</v>
      </c>
      <c r="I166" s="88">
        <v>3.4898379999999998</v>
      </c>
      <c r="J166" s="88">
        <v>137.47493299999999</v>
      </c>
      <c r="K166" s="88">
        <v>40.346948000000005</v>
      </c>
      <c r="L166" s="88">
        <v>31.192305000000001</v>
      </c>
      <c r="M166" s="88">
        <v>3.3469179999999987</v>
      </c>
      <c r="N166" s="88">
        <v>0</v>
      </c>
      <c r="O166" s="88">
        <v>0</v>
      </c>
      <c r="P166" s="83"/>
      <c r="Q166" s="84" t="s">
        <v>541</v>
      </c>
    </row>
    <row r="167" spans="1:17" x14ac:dyDescent="0.15">
      <c r="B167" s="84" t="s">
        <v>344</v>
      </c>
      <c r="C167" s="88">
        <v>1046.5644030000001</v>
      </c>
      <c r="D167" s="88">
        <v>183.90337599999998</v>
      </c>
      <c r="E167" s="88">
        <v>15.284362999999999</v>
      </c>
      <c r="F167" s="88">
        <v>209.54812199999998</v>
      </c>
      <c r="G167" s="88">
        <v>22.117374000000005</v>
      </c>
      <c r="H167" s="88">
        <v>3.0201989999999999</v>
      </c>
      <c r="I167" s="88">
        <v>3.5911060000000004</v>
      </c>
      <c r="J167" s="88">
        <v>136.80595299999999</v>
      </c>
      <c r="K167" s="88">
        <v>44.236669000000006</v>
      </c>
      <c r="L167" s="88">
        <v>33.406881000000006</v>
      </c>
      <c r="M167" s="88">
        <v>2.269145</v>
      </c>
      <c r="N167" s="88">
        <v>0</v>
      </c>
      <c r="O167" s="88">
        <v>0</v>
      </c>
      <c r="P167" s="83"/>
      <c r="Q167" s="84" t="s">
        <v>542</v>
      </c>
    </row>
    <row r="168" spans="1:17" x14ac:dyDescent="0.15">
      <c r="B168" s="84" t="s">
        <v>345</v>
      </c>
      <c r="C168" s="88">
        <v>814.84626000000014</v>
      </c>
      <c r="D168" s="88">
        <v>38.272012000000004</v>
      </c>
      <c r="E168" s="88">
        <v>1.113586</v>
      </c>
      <c r="F168" s="88">
        <v>166.11975800000005</v>
      </c>
      <c r="G168" s="88">
        <v>17.471558000000002</v>
      </c>
      <c r="H168" s="88">
        <v>2.206518</v>
      </c>
      <c r="I168" s="88">
        <v>2.6490119999999999</v>
      </c>
      <c r="J168" s="88">
        <v>105.84680499999999</v>
      </c>
      <c r="K168" s="88">
        <v>42.251996999999989</v>
      </c>
      <c r="L168" s="88">
        <v>30.170473000000001</v>
      </c>
      <c r="M168" s="88">
        <v>2.819100000000001</v>
      </c>
      <c r="N168" s="88">
        <v>0</v>
      </c>
      <c r="O168" s="88">
        <v>0</v>
      </c>
      <c r="P168" s="83"/>
      <c r="Q168" s="84" t="s">
        <v>543</v>
      </c>
    </row>
    <row r="169" spans="1:17" x14ac:dyDescent="0.15">
      <c r="B169" s="84" t="s">
        <v>346</v>
      </c>
      <c r="C169" s="88">
        <v>1013.2965900000003</v>
      </c>
      <c r="D169" s="88">
        <v>92.230015999999992</v>
      </c>
      <c r="E169" s="88">
        <v>1.5007289999999998</v>
      </c>
      <c r="F169" s="88">
        <v>206.332391</v>
      </c>
      <c r="G169" s="88">
        <v>19.28838</v>
      </c>
      <c r="H169" s="88">
        <v>3.2092660000000004</v>
      </c>
      <c r="I169" s="88">
        <v>3.4977960000000001</v>
      </c>
      <c r="J169" s="88">
        <v>133.06696799999997</v>
      </c>
      <c r="K169" s="88">
        <v>69.138618000000008</v>
      </c>
      <c r="L169" s="88">
        <v>31.161576</v>
      </c>
      <c r="M169" s="88">
        <v>3.3781079999999988</v>
      </c>
      <c r="N169" s="88">
        <v>0</v>
      </c>
      <c r="O169" s="88">
        <v>0</v>
      </c>
      <c r="P169" s="83"/>
      <c r="Q169" s="84" t="s">
        <v>544</v>
      </c>
    </row>
    <row r="170" spans="1:17" x14ac:dyDescent="0.15">
      <c r="B170" s="84" t="s">
        <v>347</v>
      </c>
      <c r="C170" s="88">
        <v>1168.5546730000001</v>
      </c>
      <c r="D170" s="88">
        <v>26.554019000000004</v>
      </c>
      <c r="E170" s="88">
        <v>2.1931959999999995</v>
      </c>
      <c r="F170" s="88">
        <v>226.91559199999998</v>
      </c>
      <c r="G170" s="88">
        <v>21.388984000000001</v>
      </c>
      <c r="H170" s="88">
        <v>3.5347470000000003</v>
      </c>
      <c r="I170" s="88">
        <v>3.8336500000000004</v>
      </c>
      <c r="J170" s="88">
        <v>140.92912899999999</v>
      </c>
      <c r="K170" s="88">
        <v>87.071769999999972</v>
      </c>
      <c r="L170" s="88">
        <v>32.966830000000002</v>
      </c>
      <c r="M170" s="88">
        <v>1.419602</v>
      </c>
      <c r="N170" s="88">
        <v>0</v>
      </c>
      <c r="O170" s="88">
        <v>0</v>
      </c>
      <c r="P170" s="83"/>
      <c r="Q170" s="84" t="s">
        <v>545</v>
      </c>
    </row>
    <row r="171" spans="1:17" x14ac:dyDescent="0.15">
      <c r="B171" s="84" t="s">
        <v>348</v>
      </c>
      <c r="C171" s="88">
        <v>1059.722507</v>
      </c>
      <c r="D171" s="88">
        <v>128.321472</v>
      </c>
      <c r="E171" s="88">
        <v>1.531166</v>
      </c>
      <c r="F171" s="88">
        <v>215.23805900000005</v>
      </c>
      <c r="G171" s="88">
        <v>24.857048000000002</v>
      </c>
      <c r="H171" s="88">
        <v>3.5243010000000004</v>
      </c>
      <c r="I171" s="88">
        <v>3.8258399999999999</v>
      </c>
      <c r="J171" s="88">
        <v>131.17531</v>
      </c>
      <c r="K171" s="88">
        <v>68.732158999999996</v>
      </c>
      <c r="L171" s="88">
        <v>30.939143999999999</v>
      </c>
      <c r="M171" s="88">
        <v>1.7116179999999999</v>
      </c>
      <c r="N171" s="88">
        <v>0</v>
      </c>
      <c r="O171" s="88">
        <v>0</v>
      </c>
      <c r="P171" s="83"/>
      <c r="Q171" s="84" t="s">
        <v>546</v>
      </c>
    </row>
    <row r="172" spans="1:17" x14ac:dyDescent="0.15">
      <c r="B172" s="84" t="s">
        <v>349</v>
      </c>
      <c r="C172" s="88">
        <v>960.925208</v>
      </c>
      <c r="D172" s="88">
        <v>67.76751699999997</v>
      </c>
      <c r="E172" s="88">
        <v>0.94201399999999991</v>
      </c>
      <c r="F172" s="88">
        <v>238.61887100000001</v>
      </c>
      <c r="G172" s="88">
        <v>19.877393000000001</v>
      </c>
      <c r="H172" s="88">
        <v>3.3230399999999998</v>
      </c>
      <c r="I172" s="88">
        <v>2.6082590000000003</v>
      </c>
      <c r="J172" s="88">
        <v>118.63248299999999</v>
      </c>
      <c r="K172" s="88">
        <v>51.952473999999995</v>
      </c>
      <c r="L172" s="88">
        <v>29.731589</v>
      </c>
      <c r="M172" s="88">
        <v>1.7375599999999995</v>
      </c>
      <c r="N172" s="88">
        <v>0</v>
      </c>
      <c r="O172" s="88">
        <v>0</v>
      </c>
      <c r="P172" s="83"/>
      <c r="Q172" s="84" t="s">
        <v>547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2025</v>
      </c>
      <c r="B174" s="84" t="s">
        <v>338</v>
      </c>
      <c r="C174" s="88">
        <v>1005.396111</v>
      </c>
      <c r="D174" s="88">
        <v>41.355956999999997</v>
      </c>
      <c r="E174" s="88">
        <v>1.9509920000000001</v>
      </c>
      <c r="F174" s="88">
        <v>206.15658400000001</v>
      </c>
      <c r="G174" s="88">
        <v>21.497784000000003</v>
      </c>
      <c r="H174" s="88">
        <v>2.3372829999999998</v>
      </c>
      <c r="I174" s="88">
        <v>2.4000189999999999</v>
      </c>
      <c r="J174" s="88">
        <v>120.24091</v>
      </c>
      <c r="K174" s="88">
        <v>47.843312999999995</v>
      </c>
      <c r="L174" s="88">
        <v>34.017023000000002</v>
      </c>
      <c r="M174" s="88">
        <v>4.0906650000000004</v>
      </c>
      <c r="N174" s="88">
        <v>0</v>
      </c>
      <c r="O174" s="88">
        <v>0</v>
      </c>
      <c r="P174" s="87">
        <v>2025</v>
      </c>
      <c r="Q174" s="84" t="s">
        <v>536</v>
      </c>
    </row>
    <row r="175" spans="1:17" x14ac:dyDescent="0.15">
      <c r="B175" s="84" t="s">
        <v>339</v>
      </c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3"/>
      <c r="Q175" s="84" t="s">
        <v>537</v>
      </c>
    </row>
    <row r="176" spans="1:17" x14ac:dyDescent="0.15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538</v>
      </c>
    </row>
    <row r="177" spans="2:19" x14ac:dyDescent="0.15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15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15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678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676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533</v>
      </c>
      <c r="U4" s="199" t="s">
        <v>520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2024</v>
      </c>
      <c r="B6" s="84" t="s">
        <v>338</v>
      </c>
      <c r="C6" s="88">
        <v>22.333736000000002</v>
      </c>
      <c r="D6" s="88">
        <v>22.180080999999998</v>
      </c>
      <c r="E6" s="88">
        <v>71.902738000000014</v>
      </c>
      <c r="F6" s="88">
        <v>41.261119999999998</v>
      </c>
      <c r="G6" s="88">
        <v>8.7990239999999993</v>
      </c>
      <c r="H6" s="88">
        <v>10.838613</v>
      </c>
      <c r="I6" s="88">
        <v>42.655121999999992</v>
      </c>
      <c r="J6" s="88">
        <v>64.040413999999998</v>
      </c>
      <c r="K6" s="88">
        <v>12.325558999999998</v>
      </c>
      <c r="L6" s="88">
        <v>14.665051000000002</v>
      </c>
      <c r="M6" s="88">
        <v>6.9334980000000002</v>
      </c>
      <c r="N6" s="88">
        <v>9.6148179999999996</v>
      </c>
      <c r="O6" s="88">
        <v>0.38732899999999998</v>
      </c>
      <c r="P6" s="88">
        <v>0.60672999999999999</v>
      </c>
      <c r="Q6" s="88">
        <v>195.22243900000001</v>
      </c>
      <c r="R6" s="88">
        <v>31.355392000000002</v>
      </c>
      <c r="S6" s="88">
        <v>22.103805000000001</v>
      </c>
      <c r="T6" s="87">
        <v>2024</v>
      </c>
      <c r="U6" s="84" t="s">
        <v>536</v>
      </c>
    </row>
    <row r="7" spans="1:21" x14ac:dyDescent="0.15">
      <c r="B7" s="84" t="s">
        <v>339</v>
      </c>
      <c r="C7" s="88">
        <v>29.716371000000002</v>
      </c>
      <c r="D7" s="88">
        <v>23.578442000000003</v>
      </c>
      <c r="E7" s="88">
        <v>70.613388</v>
      </c>
      <c r="F7" s="88">
        <v>39.380590000000005</v>
      </c>
      <c r="G7" s="88">
        <v>6.2623470000000001</v>
      </c>
      <c r="H7" s="88">
        <v>15.627520000000001</v>
      </c>
      <c r="I7" s="88">
        <v>44.056306999999997</v>
      </c>
      <c r="J7" s="88">
        <v>66.749668999999997</v>
      </c>
      <c r="K7" s="88">
        <v>10.945030000000001</v>
      </c>
      <c r="L7" s="88">
        <v>12.188835000000001</v>
      </c>
      <c r="M7" s="88">
        <v>6.9443839999999994</v>
      </c>
      <c r="N7" s="88">
        <v>12.464016000000001</v>
      </c>
      <c r="O7" s="88">
        <v>0.87739699999999987</v>
      </c>
      <c r="P7" s="88">
        <v>0.34900100000000001</v>
      </c>
      <c r="Q7" s="88">
        <v>182.39871699999998</v>
      </c>
      <c r="R7" s="88">
        <v>34.615454999999997</v>
      </c>
      <c r="S7" s="88">
        <v>19.469306</v>
      </c>
      <c r="U7" s="84" t="s">
        <v>537</v>
      </c>
    </row>
    <row r="8" spans="1:21" x14ac:dyDescent="0.15">
      <c r="B8" s="84" t="s">
        <v>340</v>
      </c>
      <c r="C8" s="88">
        <v>35.672406999999993</v>
      </c>
      <c r="D8" s="88">
        <v>24.133180000000003</v>
      </c>
      <c r="E8" s="88">
        <v>78.942974000000007</v>
      </c>
      <c r="F8" s="88">
        <v>39.070279999999997</v>
      </c>
      <c r="G8" s="88">
        <v>7.7149619999999999</v>
      </c>
      <c r="H8" s="88">
        <v>20.082249999999998</v>
      </c>
      <c r="I8" s="88">
        <v>42.658321000000001</v>
      </c>
      <c r="J8" s="88">
        <v>67.461756000000008</v>
      </c>
      <c r="K8" s="88">
        <v>10.666236000000001</v>
      </c>
      <c r="L8" s="88">
        <v>11.545459000000001</v>
      </c>
      <c r="M8" s="88">
        <v>6.9792370000000012</v>
      </c>
      <c r="N8" s="88">
        <v>9.364946999999999</v>
      </c>
      <c r="O8" s="88">
        <v>0.90503200000000006</v>
      </c>
      <c r="P8" s="88">
        <v>0.17272499999999999</v>
      </c>
      <c r="Q8" s="88">
        <v>147.86929200000003</v>
      </c>
      <c r="R8" s="88">
        <v>35.695865000000005</v>
      </c>
      <c r="S8" s="88">
        <v>34.872968999999998</v>
      </c>
      <c r="U8" s="84" t="s">
        <v>538</v>
      </c>
    </row>
    <row r="9" spans="1:21" x14ac:dyDescent="0.15">
      <c r="B9" s="84" t="s">
        <v>341</v>
      </c>
      <c r="C9" s="88">
        <v>49.165850000000006</v>
      </c>
      <c r="D9" s="88">
        <v>27.231876000000003</v>
      </c>
      <c r="E9" s="88">
        <v>73.139292999999995</v>
      </c>
      <c r="F9" s="88">
        <v>42.437907999999986</v>
      </c>
      <c r="G9" s="88">
        <v>7.3274610000000004</v>
      </c>
      <c r="H9" s="88">
        <v>23.349734999999999</v>
      </c>
      <c r="I9" s="88">
        <v>44.945047000000002</v>
      </c>
      <c r="J9" s="88">
        <v>85.358316000000002</v>
      </c>
      <c r="K9" s="88">
        <v>12.893079999999996</v>
      </c>
      <c r="L9" s="88">
        <v>11.134459</v>
      </c>
      <c r="M9" s="88">
        <v>8.1769840000000009</v>
      </c>
      <c r="N9" s="88">
        <v>8.2017690000000005</v>
      </c>
      <c r="O9" s="88">
        <v>0.8817870000000001</v>
      </c>
      <c r="P9" s="88">
        <v>0.57918199999999997</v>
      </c>
      <c r="Q9" s="88">
        <v>175.79144500000001</v>
      </c>
      <c r="R9" s="88">
        <v>37.300150000000002</v>
      </c>
      <c r="S9" s="88">
        <v>23.409142000000003</v>
      </c>
      <c r="U9" s="84" t="s">
        <v>539</v>
      </c>
    </row>
    <row r="10" spans="1:21" x14ac:dyDescent="0.15">
      <c r="B10" s="84" t="s">
        <v>342</v>
      </c>
      <c r="C10" s="88">
        <v>29.723797999999999</v>
      </c>
      <c r="D10" s="88">
        <v>28.220364</v>
      </c>
      <c r="E10" s="88">
        <v>80.475904000000014</v>
      </c>
      <c r="F10" s="88">
        <v>42.268337000000002</v>
      </c>
      <c r="G10" s="88">
        <v>7.4132169999999995</v>
      </c>
      <c r="H10" s="88">
        <v>17.288654999999999</v>
      </c>
      <c r="I10" s="88">
        <v>56.722827000000002</v>
      </c>
      <c r="J10" s="88">
        <v>90.181904000000003</v>
      </c>
      <c r="K10" s="88">
        <v>11.677117000000001</v>
      </c>
      <c r="L10" s="88">
        <v>9.4669279999999993</v>
      </c>
      <c r="M10" s="88">
        <v>10.962994999999999</v>
      </c>
      <c r="N10" s="88">
        <v>8.7284449999999989</v>
      </c>
      <c r="O10" s="88">
        <v>0.87470800000000004</v>
      </c>
      <c r="P10" s="88">
        <v>0.63115399999999999</v>
      </c>
      <c r="Q10" s="88">
        <v>158.17163000000002</v>
      </c>
      <c r="R10" s="88">
        <v>35.008780999999999</v>
      </c>
      <c r="S10" s="88">
        <v>31.624327000000001</v>
      </c>
      <c r="U10" s="84" t="s">
        <v>540</v>
      </c>
    </row>
    <row r="11" spans="1:21" x14ac:dyDescent="0.15">
      <c r="B11" s="84" t="s">
        <v>343</v>
      </c>
      <c r="C11" s="88">
        <v>24.345738999999998</v>
      </c>
      <c r="D11" s="88">
        <v>26.701851999999995</v>
      </c>
      <c r="E11" s="88">
        <v>84.050387999999998</v>
      </c>
      <c r="F11" s="88">
        <v>37.290583000000012</v>
      </c>
      <c r="G11" s="88">
        <v>5.9634110000000007</v>
      </c>
      <c r="H11" s="88">
        <v>10.731498</v>
      </c>
      <c r="I11" s="88">
        <v>57.526693999999999</v>
      </c>
      <c r="J11" s="88">
        <v>75.440901999999994</v>
      </c>
      <c r="K11" s="88">
        <v>12.599054000000001</v>
      </c>
      <c r="L11" s="88">
        <v>7.7617149999999997</v>
      </c>
      <c r="M11" s="88">
        <v>7.2831980000000005</v>
      </c>
      <c r="N11" s="88">
        <v>7.9886719999999993</v>
      </c>
      <c r="O11" s="88">
        <v>0.68832800000000005</v>
      </c>
      <c r="P11" s="88">
        <v>0.223637</v>
      </c>
      <c r="Q11" s="88">
        <v>138.84054399999999</v>
      </c>
      <c r="R11" s="88">
        <v>34.382841999999997</v>
      </c>
      <c r="S11" s="88">
        <v>15.152260999999999</v>
      </c>
      <c r="U11" s="84" t="s">
        <v>541</v>
      </c>
    </row>
    <row r="12" spans="1:21" x14ac:dyDescent="0.15">
      <c r="B12" s="84" t="s">
        <v>344</v>
      </c>
      <c r="C12" s="88">
        <v>21.690178</v>
      </c>
      <c r="D12" s="88">
        <v>27.328882</v>
      </c>
      <c r="E12" s="88">
        <v>98.020628000000016</v>
      </c>
      <c r="F12" s="88">
        <v>41.727883000000006</v>
      </c>
      <c r="G12" s="88">
        <v>8.779672999999999</v>
      </c>
      <c r="H12" s="88">
        <v>5.9147379999999998</v>
      </c>
      <c r="I12" s="88">
        <v>49.738253999999998</v>
      </c>
      <c r="J12" s="88">
        <v>89.739821000000006</v>
      </c>
      <c r="K12" s="88">
        <v>12.941086999999998</v>
      </c>
      <c r="L12" s="88">
        <v>10.386150000000001</v>
      </c>
      <c r="M12" s="88">
        <v>7.2575229999999999</v>
      </c>
      <c r="N12" s="88">
        <v>6.7150890000000008</v>
      </c>
      <c r="O12" s="88">
        <v>0.872031</v>
      </c>
      <c r="P12" s="88">
        <v>0.24007600000000001</v>
      </c>
      <c r="Q12" s="88">
        <v>193.95987499999998</v>
      </c>
      <c r="R12" s="88">
        <v>40.267574000000003</v>
      </c>
      <c r="S12" s="88">
        <v>28.559943000000001</v>
      </c>
      <c r="U12" s="84" t="s">
        <v>542</v>
      </c>
    </row>
    <row r="13" spans="1:21" x14ac:dyDescent="0.15">
      <c r="B13" s="84" t="s">
        <v>345</v>
      </c>
      <c r="C13" s="88">
        <v>23.944427999999998</v>
      </c>
      <c r="D13" s="88">
        <v>21.922952000000002</v>
      </c>
      <c r="E13" s="88">
        <v>94.44844599999999</v>
      </c>
      <c r="F13" s="88">
        <v>42.888700000000007</v>
      </c>
      <c r="G13" s="88">
        <v>2.7038159999999998</v>
      </c>
      <c r="H13" s="88">
        <v>5.4551980000000002</v>
      </c>
      <c r="I13" s="88">
        <v>43.446138999999995</v>
      </c>
      <c r="J13" s="88">
        <v>102.621465</v>
      </c>
      <c r="K13" s="88">
        <v>10.950398000000002</v>
      </c>
      <c r="L13" s="88">
        <v>7.4947340000000011</v>
      </c>
      <c r="M13" s="88">
        <v>7.4726979999999994</v>
      </c>
      <c r="N13" s="88">
        <v>7.4446199999999996</v>
      </c>
      <c r="O13" s="88">
        <v>0.21893699999999999</v>
      </c>
      <c r="P13" s="88">
        <v>0.434228</v>
      </c>
      <c r="Q13" s="88">
        <v>119.70109699999998</v>
      </c>
      <c r="R13" s="88">
        <v>31.74464900000001</v>
      </c>
      <c r="S13" s="88">
        <v>24.000610999999999</v>
      </c>
      <c r="U13" s="84" t="s">
        <v>543</v>
      </c>
    </row>
    <row r="14" spans="1:21" x14ac:dyDescent="0.15">
      <c r="B14" s="84" t="s">
        <v>346</v>
      </c>
      <c r="C14" s="88">
        <v>26.818472</v>
      </c>
      <c r="D14" s="88">
        <v>27.146554000000002</v>
      </c>
      <c r="E14" s="88">
        <v>96.100001000000006</v>
      </c>
      <c r="F14" s="88">
        <v>45.841332999999999</v>
      </c>
      <c r="G14" s="88">
        <v>4.9702539999999997</v>
      </c>
      <c r="H14" s="88">
        <v>5.4769480000000001</v>
      </c>
      <c r="I14" s="88">
        <v>63.060470000000002</v>
      </c>
      <c r="J14" s="88">
        <v>123.50524300000001</v>
      </c>
      <c r="K14" s="88">
        <v>10.704036999999998</v>
      </c>
      <c r="L14" s="88">
        <v>10.856375999999999</v>
      </c>
      <c r="M14" s="88">
        <v>6.333647</v>
      </c>
      <c r="N14" s="88">
        <v>9.0760009999999998</v>
      </c>
      <c r="O14" s="88">
        <v>0.47161200000000003</v>
      </c>
      <c r="P14" s="88">
        <v>0.28055200000000002</v>
      </c>
      <c r="Q14" s="88">
        <v>138.11791299999999</v>
      </c>
      <c r="R14" s="88">
        <v>38.502288999999998</v>
      </c>
      <c r="S14" s="88">
        <v>14.283459000000001</v>
      </c>
      <c r="U14" s="84" t="s">
        <v>544</v>
      </c>
    </row>
    <row r="15" spans="1:21" x14ac:dyDescent="0.15">
      <c r="B15" s="84" t="s">
        <v>347</v>
      </c>
      <c r="C15" s="88">
        <v>13.563151</v>
      </c>
      <c r="D15" s="88">
        <v>32.031433</v>
      </c>
      <c r="E15" s="88">
        <v>106.02606900000001</v>
      </c>
      <c r="F15" s="88">
        <v>57.027070999999999</v>
      </c>
      <c r="G15" s="88">
        <v>5.9408950000000003</v>
      </c>
      <c r="H15" s="88">
        <v>7.5087429999999999</v>
      </c>
      <c r="I15" s="88">
        <v>62.124106000000005</v>
      </c>
      <c r="J15" s="88">
        <v>117.90736800000001</v>
      </c>
      <c r="K15" s="88">
        <v>13.374170999999997</v>
      </c>
      <c r="L15" s="88">
        <v>16.926711999999998</v>
      </c>
      <c r="M15" s="88">
        <v>11.636885000000003</v>
      </c>
      <c r="N15" s="88">
        <v>11.965554000000001</v>
      </c>
      <c r="O15" s="88">
        <v>0.36948800000000004</v>
      </c>
      <c r="P15" s="88">
        <v>0.223967</v>
      </c>
      <c r="Q15" s="88">
        <v>158.27666099999996</v>
      </c>
      <c r="R15" s="88">
        <v>46.825210000000006</v>
      </c>
      <c r="S15" s="88">
        <v>23.967290999999999</v>
      </c>
      <c r="U15" s="84" t="s">
        <v>545</v>
      </c>
    </row>
    <row r="16" spans="1:21" x14ac:dyDescent="0.15">
      <c r="B16" s="84" t="s">
        <v>348</v>
      </c>
      <c r="C16" s="88">
        <v>10.490895</v>
      </c>
      <c r="D16" s="88">
        <v>26.448612000000001</v>
      </c>
      <c r="E16" s="88">
        <v>96.817446000000004</v>
      </c>
      <c r="F16" s="88">
        <v>49.143001999999981</v>
      </c>
      <c r="G16" s="88">
        <v>6.3386610000000001</v>
      </c>
      <c r="H16" s="88">
        <v>7.4900289999999998</v>
      </c>
      <c r="I16" s="88">
        <v>50.188504000000002</v>
      </c>
      <c r="J16" s="88">
        <v>94.56676600000003</v>
      </c>
      <c r="K16" s="88">
        <v>12.581764999999997</v>
      </c>
      <c r="L16" s="88">
        <v>14.592801000000001</v>
      </c>
      <c r="M16" s="88">
        <v>7.5147109999999984</v>
      </c>
      <c r="N16" s="88">
        <v>11.033606000000001</v>
      </c>
      <c r="O16" s="88">
        <v>0.99385000000000001</v>
      </c>
      <c r="P16" s="88">
        <v>0.29275699999999999</v>
      </c>
      <c r="Q16" s="88">
        <v>243.54168700000002</v>
      </c>
      <c r="R16" s="88">
        <v>40.737078999999994</v>
      </c>
      <c r="S16" s="88">
        <v>16.782810000000001</v>
      </c>
      <c r="U16" s="84" t="s">
        <v>546</v>
      </c>
    </row>
    <row r="17" spans="1:21" x14ac:dyDescent="0.15">
      <c r="B17" s="84" t="s">
        <v>349</v>
      </c>
      <c r="C17" s="88">
        <v>32.971597000000003</v>
      </c>
      <c r="D17" s="88">
        <v>22.988868000000004</v>
      </c>
      <c r="E17" s="88">
        <v>81.666551999999996</v>
      </c>
      <c r="F17" s="88">
        <v>44.465078999999996</v>
      </c>
      <c r="G17" s="88">
        <v>5.2683920000000004</v>
      </c>
      <c r="H17" s="88">
        <v>9.4983899999999988</v>
      </c>
      <c r="I17" s="88">
        <v>34.551133000000007</v>
      </c>
      <c r="J17" s="88">
        <v>93.514528999999982</v>
      </c>
      <c r="K17" s="88">
        <v>11.229360999999999</v>
      </c>
      <c r="L17" s="88">
        <v>9.7674240000000001</v>
      </c>
      <c r="M17" s="88">
        <v>5.1827749999999995</v>
      </c>
      <c r="N17" s="88">
        <v>9.4914509999999996</v>
      </c>
      <c r="O17" s="88">
        <v>0.77301300000000006</v>
      </c>
      <c r="P17" s="88">
        <v>0.34979300000000002</v>
      </c>
      <c r="Q17" s="88">
        <v>187.85023699999999</v>
      </c>
      <c r="R17" s="88">
        <v>34.072672999999995</v>
      </c>
      <c r="S17" s="88">
        <v>9.312778999999999</v>
      </c>
      <c r="U17" s="84" t="s">
        <v>547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2025</v>
      </c>
      <c r="B19" s="84" t="s">
        <v>338</v>
      </c>
      <c r="C19" s="88">
        <v>52.92176300000002</v>
      </c>
      <c r="D19" s="88">
        <v>30.396561000000002</v>
      </c>
      <c r="E19" s="88">
        <v>91.156934000000035</v>
      </c>
      <c r="F19" s="88">
        <v>49.503307</v>
      </c>
      <c r="G19" s="88">
        <v>5.3267129999999998</v>
      </c>
      <c r="H19" s="88">
        <v>12.770192999999999</v>
      </c>
      <c r="I19" s="88">
        <v>43.577390000000001</v>
      </c>
      <c r="J19" s="88">
        <v>82.881440000000012</v>
      </c>
      <c r="K19" s="88">
        <v>12.148960000000004</v>
      </c>
      <c r="L19" s="88">
        <v>10.578209000000001</v>
      </c>
      <c r="M19" s="88">
        <v>6.9917299999999996</v>
      </c>
      <c r="N19" s="88">
        <v>6.7728159999999997</v>
      </c>
      <c r="O19" s="88">
        <v>0.830349</v>
      </c>
      <c r="P19" s="88">
        <v>0.497444</v>
      </c>
      <c r="Q19" s="88">
        <v>145.93964799999998</v>
      </c>
      <c r="R19" s="88">
        <v>38.801479</v>
      </c>
      <c r="S19" s="88">
        <v>15.154503</v>
      </c>
      <c r="T19" s="87">
        <v>2025</v>
      </c>
      <c r="U19" s="84" t="s">
        <v>536</v>
      </c>
    </row>
    <row r="20" spans="1:21" x14ac:dyDescent="0.15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U20" s="84" t="s">
        <v>537</v>
      </c>
    </row>
    <row r="21" spans="1:21" x14ac:dyDescent="0.15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U21" s="84" t="s">
        <v>538</v>
      </c>
    </row>
    <row r="22" spans="1:21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U22" s="84" t="s">
        <v>539</v>
      </c>
    </row>
    <row r="23" spans="1:21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U23" s="84" t="s">
        <v>540</v>
      </c>
    </row>
    <row r="24" spans="1:21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U24" s="84" t="s">
        <v>541</v>
      </c>
    </row>
    <row r="25" spans="1:21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U25" s="84" t="s">
        <v>542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543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544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545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546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547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678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676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533</v>
      </c>
      <c r="U35" s="199" t="s">
        <v>520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2024</v>
      </c>
      <c r="B37" s="84" t="s">
        <v>338</v>
      </c>
      <c r="C37" s="88">
        <v>7.2647149999999989</v>
      </c>
      <c r="D37" s="88">
        <v>38.816713000000007</v>
      </c>
      <c r="E37" s="88">
        <v>61.031177999999969</v>
      </c>
      <c r="F37" s="88">
        <v>33.380743000000002</v>
      </c>
      <c r="G37" s="88">
        <v>101.674603</v>
      </c>
      <c r="H37" s="88">
        <v>22.611007999999998</v>
      </c>
      <c r="I37" s="88">
        <v>71.447348000000005</v>
      </c>
      <c r="J37" s="88">
        <v>28.650233999999994</v>
      </c>
      <c r="K37" s="88">
        <v>36.605283999999997</v>
      </c>
      <c r="L37" s="88">
        <v>486.39346599999999</v>
      </c>
      <c r="M37" s="88">
        <v>9.9997420000000012</v>
      </c>
      <c r="N37" s="88">
        <v>34.308230999999999</v>
      </c>
      <c r="O37" s="88">
        <v>125.68557100000001</v>
      </c>
      <c r="P37" s="88">
        <v>12.229946999999999</v>
      </c>
      <c r="Q37" s="88">
        <v>24.253149999999998</v>
      </c>
      <c r="R37" s="88">
        <v>22.870718999999987</v>
      </c>
      <c r="S37" s="88">
        <v>18.048389999999998</v>
      </c>
      <c r="T37" s="87">
        <v>2024</v>
      </c>
      <c r="U37" s="84" t="s">
        <v>536</v>
      </c>
    </row>
    <row r="38" spans="1:21" x14ac:dyDescent="0.15">
      <c r="B38" s="84" t="s">
        <v>339</v>
      </c>
      <c r="C38" s="88">
        <v>8.3089770000000005</v>
      </c>
      <c r="D38" s="88">
        <v>41.976996000000007</v>
      </c>
      <c r="E38" s="88">
        <v>62.259602999999998</v>
      </c>
      <c r="F38" s="88">
        <v>33.575112000000004</v>
      </c>
      <c r="G38" s="88">
        <v>111.09170000000002</v>
      </c>
      <c r="H38" s="88">
        <v>18.388870000000004</v>
      </c>
      <c r="I38" s="88">
        <v>63.307941</v>
      </c>
      <c r="J38" s="88">
        <v>30.541799000000001</v>
      </c>
      <c r="K38" s="88">
        <v>48.084465999999999</v>
      </c>
      <c r="L38" s="88">
        <v>445.37320700000004</v>
      </c>
      <c r="M38" s="88">
        <v>11.206591000000001</v>
      </c>
      <c r="N38" s="88">
        <v>82.477083999999991</v>
      </c>
      <c r="O38" s="88">
        <v>143.54822300000001</v>
      </c>
      <c r="P38" s="88">
        <v>16.810292</v>
      </c>
      <c r="Q38" s="88">
        <v>28.358134999999997</v>
      </c>
      <c r="R38" s="88">
        <v>24.836886999999994</v>
      </c>
      <c r="S38" s="88">
        <v>15.813350999999997</v>
      </c>
      <c r="U38" s="84" t="s">
        <v>537</v>
      </c>
    </row>
    <row r="39" spans="1:21" x14ac:dyDescent="0.15">
      <c r="B39" s="84" t="s">
        <v>340</v>
      </c>
      <c r="C39" s="88">
        <v>8.9673790000000011</v>
      </c>
      <c r="D39" s="88">
        <v>42.837406000000009</v>
      </c>
      <c r="E39" s="88">
        <v>56.763646999999992</v>
      </c>
      <c r="F39" s="88">
        <v>33.281218999999993</v>
      </c>
      <c r="G39" s="88">
        <v>114.64738699999995</v>
      </c>
      <c r="H39" s="88">
        <v>18.134100999999998</v>
      </c>
      <c r="I39" s="88">
        <v>71.871871999999996</v>
      </c>
      <c r="J39" s="88">
        <v>26.25067099999999</v>
      </c>
      <c r="K39" s="88">
        <v>43.785841000000005</v>
      </c>
      <c r="L39" s="88">
        <v>363.69156499999997</v>
      </c>
      <c r="M39" s="88">
        <v>13.047564000000001</v>
      </c>
      <c r="N39" s="88">
        <v>113.57891100000001</v>
      </c>
      <c r="O39" s="88">
        <v>430.00624299999998</v>
      </c>
      <c r="P39" s="88">
        <v>11.325308</v>
      </c>
      <c r="Q39" s="88">
        <v>28.213699999999996</v>
      </c>
      <c r="R39" s="88">
        <v>24.953685999999998</v>
      </c>
      <c r="S39" s="88">
        <v>14.928836000000006</v>
      </c>
      <c r="U39" s="84" t="s">
        <v>538</v>
      </c>
    </row>
    <row r="40" spans="1:21" x14ac:dyDescent="0.15">
      <c r="B40" s="84" t="s">
        <v>341</v>
      </c>
      <c r="C40" s="88">
        <v>8.2130239999999972</v>
      </c>
      <c r="D40" s="88">
        <v>45.43826099999999</v>
      </c>
      <c r="E40" s="88">
        <v>62.563513999999998</v>
      </c>
      <c r="F40" s="88">
        <v>35.359978000000005</v>
      </c>
      <c r="G40" s="88">
        <v>123.76908700000004</v>
      </c>
      <c r="H40" s="88">
        <v>22.034980000000004</v>
      </c>
      <c r="I40" s="88">
        <v>85.260025999999996</v>
      </c>
      <c r="J40" s="88">
        <v>37.022926999999996</v>
      </c>
      <c r="K40" s="88">
        <v>50.865355999999998</v>
      </c>
      <c r="L40" s="88">
        <v>632.62213600000007</v>
      </c>
      <c r="M40" s="88">
        <v>11.905831000000003</v>
      </c>
      <c r="N40" s="88">
        <v>66.711848000000003</v>
      </c>
      <c r="O40" s="88">
        <v>142.60061800000003</v>
      </c>
      <c r="P40" s="88">
        <v>13.207203000000002</v>
      </c>
      <c r="Q40" s="88">
        <v>27.624681000000017</v>
      </c>
      <c r="R40" s="88">
        <v>26.580077999999993</v>
      </c>
      <c r="S40" s="88">
        <v>17.932024999999999</v>
      </c>
      <c r="U40" s="84" t="s">
        <v>539</v>
      </c>
    </row>
    <row r="41" spans="1:21" x14ac:dyDescent="0.15">
      <c r="B41" s="84" t="s">
        <v>342</v>
      </c>
      <c r="C41" s="88">
        <v>8.7505279999999992</v>
      </c>
      <c r="D41" s="88">
        <v>45.754076999999995</v>
      </c>
      <c r="E41" s="88">
        <v>62.296232999999994</v>
      </c>
      <c r="F41" s="88">
        <v>32.261011000000003</v>
      </c>
      <c r="G41" s="88">
        <v>120.78523899999996</v>
      </c>
      <c r="H41" s="88">
        <v>21.736308000000001</v>
      </c>
      <c r="I41" s="88">
        <v>78.418357</v>
      </c>
      <c r="J41" s="88">
        <v>35.960246999999995</v>
      </c>
      <c r="K41" s="88">
        <v>66.150463999999999</v>
      </c>
      <c r="L41" s="88">
        <v>497.25441999999987</v>
      </c>
      <c r="M41" s="88">
        <v>17.004483</v>
      </c>
      <c r="N41" s="88">
        <v>79.908738000000014</v>
      </c>
      <c r="O41" s="88">
        <v>140.460408</v>
      </c>
      <c r="P41" s="88">
        <v>12.409179000000002</v>
      </c>
      <c r="Q41" s="88">
        <v>26.610707999999992</v>
      </c>
      <c r="R41" s="88">
        <v>30.942954999999991</v>
      </c>
      <c r="S41" s="88">
        <v>17.185090000000006</v>
      </c>
      <c r="U41" s="84" t="s">
        <v>540</v>
      </c>
    </row>
    <row r="42" spans="1:21" x14ac:dyDescent="0.15">
      <c r="B42" s="84" t="s">
        <v>343</v>
      </c>
      <c r="C42" s="88">
        <v>7.4112019999999985</v>
      </c>
      <c r="D42" s="88">
        <v>45.120094999999999</v>
      </c>
      <c r="E42" s="88">
        <v>48.053703000000027</v>
      </c>
      <c r="F42" s="88">
        <v>34.717303999999999</v>
      </c>
      <c r="G42" s="88">
        <v>110.52894200000003</v>
      </c>
      <c r="H42" s="88">
        <v>17.27309</v>
      </c>
      <c r="I42" s="88">
        <v>87.929104999999993</v>
      </c>
      <c r="J42" s="88">
        <v>31.710210000000004</v>
      </c>
      <c r="K42" s="88">
        <v>56.864394999999995</v>
      </c>
      <c r="L42" s="88">
        <v>484.85884899999996</v>
      </c>
      <c r="M42" s="88">
        <v>14.569690999999999</v>
      </c>
      <c r="N42" s="88">
        <v>91.843940000000003</v>
      </c>
      <c r="O42" s="88">
        <v>317.92425399999996</v>
      </c>
      <c r="P42" s="88">
        <v>19.270496999999999</v>
      </c>
      <c r="Q42" s="88">
        <v>22.347541999999997</v>
      </c>
      <c r="R42" s="88">
        <v>25.238950999999979</v>
      </c>
      <c r="S42" s="88">
        <v>16.631437000000002</v>
      </c>
      <c r="U42" s="84" t="s">
        <v>541</v>
      </c>
    </row>
    <row r="43" spans="1:21" x14ac:dyDescent="0.15">
      <c r="B43" s="84" t="s">
        <v>344</v>
      </c>
      <c r="C43" s="88">
        <v>9.2077920000000013</v>
      </c>
      <c r="D43" s="88">
        <v>51.747013999999993</v>
      </c>
      <c r="E43" s="88">
        <v>62.695174999999992</v>
      </c>
      <c r="F43" s="88">
        <v>32.455521000000005</v>
      </c>
      <c r="G43" s="88">
        <v>130.72908900000004</v>
      </c>
      <c r="H43" s="88">
        <v>18.699884000000001</v>
      </c>
      <c r="I43" s="88">
        <v>84.791634999999999</v>
      </c>
      <c r="J43" s="88">
        <v>35.963767999999995</v>
      </c>
      <c r="K43" s="88">
        <v>50.106017000000001</v>
      </c>
      <c r="L43" s="88">
        <v>535.31794000000002</v>
      </c>
      <c r="M43" s="88">
        <v>17.609639000000001</v>
      </c>
      <c r="N43" s="88">
        <v>43.683395999999988</v>
      </c>
      <c r="O43" s="88">
        <v>1145.0566309999999</v>
      </c>
      <c r="P43" s="88">
        <v>18.053806000000002</v>
      </c>
      <c r="Q43" s="88">
        <v>30.198753000000004</v>
      </c>
      <c r="R43" s="88">
        <v>29.010475</v>
      </c>
      <c r="S43" s="88">
        <v>18.833739999999999</v>
      </c>
      <c r="U43" s="84" t="s">
        <v>542</v>
      </c>
    </row>
    <row r="44" spans="1:21" x14ac:dyDescent="0.15">
      <c r="B44" s="84" t="s">
        <v>345</v>
      </c>
      <c r="C44" s="88">
        <v>7.6739030000000001</v>
      </c>
      <c r="D44" s="88">
        <v>45.930569000000006</v>
      </c>
      <c r="E44" s="88">
        <v>44.570060000000012</v>
      </c>
      <c r="F44" s="88">
        <v>28.552913000000004</v>
      </c>
      <c r="G44" s="88">
        <v>105.61213800000004</v>
      </c>
      <c r="H44" s="88">
        <v>17.834505</v>
      </c>
      <c r="I44" s="88">
        <v>81.376946000000004</v>
      </c>
      <c r="J44" s="88">
        <v>26.580514000000008</v>
      </c>
      <c r="K44" s="88">
        <v>53.197879</v>
      </c>
      <c r="L44" s="88">
        <v>460.71019799999993</v>
      </c>
      <c r="M44" s="88">
        <v>14.949501999999999</v>
      </c>
      <c r="N44" s="88">
        <v>57.98546300000001</v>
      </c>
      <c r="O44" s="88">
        <v>137.52545800000001</v>
      </c>
      <c r="P44" s="88">
        <v>20.396647000000002</v>
      </c>
      <c r="Q44" s="88">
        <v>19.771419999999999</v>
      </c>
      <c r="R44" s="88">
        <v>27.263533999999993</v>
      </c>
      <c r="S44" s="88">
        <v>15.783551000000003</v>
      </c>
      <c r="U44" s="84" t="s">
        <v>543</v>
      </c>
    </row>
    <row r="45" spans="1:21" x14ac:dyDescent="0.15">
      <c r="B45" s="84" t="s">
        <v>346</v>
      </c>
      <c r="C45" s="88">
        <v>9.9924080000000011</v>
      </c>
      <c r="D45" s="88">
        <v>47.484857000000005</v>
      </c>
      <c r="E45" s="88">
        <v>50.931782999999996</v>
      </c>
      <c r="F45" s="88">
        <v>33.547579999999996</v>
      </c>
      <c r="G45" s="88">
        <v>119.50270299999998</v>
      </c>
      <c r="H45" s="88">
        <v>18.223662999999998</v>
      </c>
      <c r="I45" s="88">
        <v>98.023298999999994</v>
      </c>
      <c r="J45" s="88">
        <v>30.265806999999999</v>
      </c>
      <c r="K45" s="88">
        <v>67.238591</v>
      </c>
      <c r="L45" s="88">
        <v>395.75232399999993</v>
      </c>
      <c r="M45" s="88">
        <v>15.976474</v>
      </c>
      <c r="N45" s="88">
        <v>26.858081999999996</v>
      </c>
      <c r="O45" s="88">
        <v>136.67293999999998</v>
      </c>
      <c r="P45" s="88">
        <v>23.766007999999999</v>
      </c>
      <c r="Q45" s="88">
        <v>24.094308000000012</v>
      </c>
      <c r="R45" s="88">
        <v>25.115558</v>
      </c>
      <c r="S45" s="88">
        <v>17.119358999999999</v>
      </c>
      <c r="U45" s="84" t="s">
        <v>544</v>
      </c>
    </row>
    <row r="46" spans="1:21" x14ac:dyDescent="0.15">
      <c r="B46" s="84" t="s">
        <v>347</v>
      </c>
      <c r="C46" s="88">
        <v>14.555821999999999</v>
      </c>
      <c r="D46" s="88">
        <v>53.004967000000008</v>
      </c>
      <c r="E46" s="88">
        <v>65.211514999999991</v>
      </c>
      <c r="F46" s="88">
        <v>33.456659999999999</v>
      </c>
      <c r="G46" s="88">
        <v>149.21024299999996</v>
      </c>
      <c r="H46" s="88">
        <v>19.540973999999999</v>
      </c>
      <c r="I46" s="88">
        <v>87.064750000000004</v>
      </c>
      <c r="J46" s="88">
        <v>31.65760800000001</v>
      </c>
      <c r="K46" s="88">
        <v>52.179492999999994</v>
      </c>
      <c r="L46" s="88">
        <v>436.11957200000001</v>
      </c>
      <c r="M46" s="88">
        <v>14.283414</v>
      </c>
      <c r="N46" s="88">
        <v>35.826639</v>
      </c>
      <c r="O46" s="88">
        <v>326.14943999999997</v>
      </c>
      <c r="P46" s="88">
        <v>16.168347999999998</v>
      </c>
      <c r="Q46" s="88">
        <v>30.994073</v>
      </c>
      <c r="R46" s="88">
        <v>33.756113999999975</v>
      </c>
      <c r="S46" s="88">
        <v>18.621599000000003</v>
      </c>
      <c r="U46" s="84" t="s">
        <v>545</v>
      </c>
    </row>
    <row r="47" spans="1:21" x14ac:dyDescent="0.15">
      <c r="B47" s="84" t="s">
        <v>348</v>
      </c>
      <c r="C47" s="88">
        <v>13.873695000000001</v>
      </c>
      <c r="D47" s="88">
        <v>50.719681999999985</v>
      </c>
      <c r="E47" s="88">
        <v>60.240917999999994</v>
      </c>
      <c r="F47" s="88">
        <v>33.724339000000008</v>
      </c>
      <c r="G47" s="88">
        <v>127.29723399999996</v>
      </c>
      <c r="H47" s="88">
        <v>20.095215</v>
      </c>
      <c r="I47" s="88">
        <v>91.193354000000014</v>
      </c>
      <c r="J47" s="88">
        <v>30.755139</v>
      </c>
      <c r="K47" s="88">
        <v>53.896979000000002</v>
      </c>
      <c r="L47" s="88">
        <v>430.70343600000001</v>
      </c>
      <c r="M47" s="88">
        <v>12.953619</v>
      </c>
      <c r="N47" s="88">
        <v>49.870703000000006</v>
      </c>
      <c r="O47" s="88">
        <v>226.59527200000002</v>
      </c>
      <c r="P47" s="88">
        <v>19.709892</v>
      </c>
      <c r="Q47" s="88">
        <v>23.199458000000003</v>
      </c>
      <c r="R47" s="88">
        <v>29.833327999999995</v>
      </c>
      <c r="S47" s="88">
        <v>15.762536000000001</v>
      </c>
      <c r="U47" s="84" t="s">
        <v>546</v>
      </c>
    </row>
    <row r="48" spans="1:21" x14ac:dyDescent="0.15">
      <c r="B48" s="84" t="s">
        <v>349</v>
      </c>
      <c r="C48" s="88">
        <v>13.453519999999999</v>
      </c>
      <c r="D48" s="88">
        <v>43.444181</v>
      </c>
      <c r="E48" s="88">
        <v>53.667349999999999</v>
      </c>
      <c r="F48" s="88">
        <v>31.384517999999993</v>
      </c>
      <c r="G48" s="88">
        <v>97.663157000000083</v>
      </c>
      <c r="H48" s="88">
        <v>18.909168999999999</v>
      </c>
      <c r="I48" s="88">
        <v>61.825524000000001</v>
      </c>
      <c r="J48" s="88">
        <v>25.426978999999996</v>
      </c>
      <c r="K48" s="88">
        <v>51.979123999999999</v>
      </c>
      <c r="L48" s="88">
        <v>357.29568899999998</v>
      </c>
      <c r="M48" s="88">
        <v>11.398747</v>
      </c>
      <c r="N48" s="88">
        <v>73.825103000000013</v>
      </c>
      <c r="O48" s="88">
        <v>142.43620900000002</v>
      </c>
      <c r="P48" s="88">
        <v>12.460918000000001</v>
      </c>
      <c r="Q48" s="88">
        <v>16.059079000000004</v>
      </c>
      <c r="R48" s="88">
        <v>25.473163</v>
      </c>
      <c r="S48" s="88">
        <v>11.602945999999999</v>
      </c>
      <c r="U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2025</v>
      </c>
      <c r="B50" s="84" t="s">
        <v>338</v>
      </c>
      <c r="C50" s="88">
        <v>11.727973</v>
      </c>
      <c r="D50" s="88">
        <v>46.328679999999991</v>
      </c>
      <c r="E50" s="88">
        <v>60.763503</v>
      </c>
      <c r="F50" s="88">
        <v>33.634342000000011</v>
      </c>
      <c r="G50" s="88">
        <v>104.707407</v>
      </c>
      <c r="H50" s="88">
        <v>22.106752999999998</v>
      </c>
      <c r="I50" s="88">
        <v>87.920706999999993</v>
      </c>
      <c r="J50" s="88">
        <v>27.124057999999991</v>
      </c>
      <c r="K50" s="88">
        <v>58.134478999999999</v>
      </c>
      <c r="L50" s="88">
        <v>430.22010300000005</v>
      </c>
      <c r="M50" s="88">
        <v>11.766444999999997</v>
      </c>
      <c r="N50" s="88">
        <v>107.97931799999999</v>
      </c>
      <c r="O50" s="88">
        <v>821.62380099999996</v>
      </c>
      <c r="P50" s="88">
        <v>23.091853999999998</v>
      </c>
      <c r="Q50" s="88">
        <v>20.032765999999999</v>
      </c>
      <c r="R50" s="88">
        <v>26.504221999999999</v>
      </c>
      <c r="S50" s="88">
        <v>15.461931</v>
      </c>
      <c r="T50" s="87">
        <v>2025</v>
      </c>
      <c r="U50" s="84" t="s">
        <v>536</v>
      </c>
    </row>
    <row r="51" spans="1:21" x14ac:dyDescent="0.15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U51" s="84" t="s">
        <v>537</v>
      </c>
    </row>
    <row r="52" spans="1:21" x14ac:dyDescent="0.15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U52" s="84" t="s">
        <v>538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U53" s="84" t="s">
        <v>539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U54" s="84" t="s">
        <v>540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U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U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546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547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678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676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533</v>
      </c>
      <c r="U66" s="199" t="s">
        <v>520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2024</v>
      </c>
      <c r="B68" s="84" t="s">
        <v>338</v>
      </c>
      <c r="C68" s="88">
        <v>10.49094</v>
      </c>
      <c r="D68" s="88">
        <v>0.59866299999999995</v>
      </c>
      <c r="E68" s="88">
        <v>0.56800200000000001</v>
      </c>
      <c r="F68" s="88">
        <v>38.784213000000008</v>
      </c>
      <c r="G68" s="88">
        <v>296.53808999999995</v>
      </c>
      <c r="H68" s="88">
        <v>157.63004800000002</v>
      </c>
      <c r="I68" s="88">
        <v>8.7801699999999983</v>
      </c>
      <c r="J68" s="88">
        <v>32.669911999999997</v>
      </c>
      <c r="K68" s="88">
        <v>0.364066</v>
      </c>
      <c r="L68" s="88">
        <v>73.726713000000004</v>
      </c>
      <c r="M68" s="88">
        <v>89.407121000000018</v>
      </c>
      <c r="N68" s="88">
        <v>0.159444</v>
      </c>
      <c r="O68" s="88">
        <v>76.801359999999988</v>
      </c>
      <c r="P68" s="88">
        <v>216.55190200000004</v>
      </c>
      <c r="Q68" s="88">
        <v>6.1061969999999999</v>
      </c>
      <c r="R68" s="88">
        <v>4.0926000000000004E-2</v>
      </c>
      <c r="S68" s="88">
        <v>5.1278370000000004</v>
      </c>
      <c r="T68" s="87">
        <v>2024</v>
      </c>
      <c r="U68" s="84" t="s">
        <v>536</v>
      </c>
    </row>
    <row r="69" spans="1:21" x14ac:dyDescent="0.15">
      <c r="B69" s="84" t="s">
        <v>339</v>
      </c>
      <c r="C69" s="88">
        <v>9.6234970000000004</v>
      </c>
      <c r="D69" s="88">
        <v>0.84875100000000003</v>
      </c>
      <c r="E69" s="88">
        <v>0.46578599999999998</v>
      </c>
      <c r="F69" s="88">
        <v>39.373615000000001</v>
      </c>
      <c r="G69" s="88">
        <v>309.78919400000001</v>
      </c>
      <c r="H69" s="88">
        <v>163.65465399999994</v>
      </c>
      <c r="I69" s="88">
        <v>9.1927320000000012</v>
      </c>
      <c r="J69" s="88">
        <v>30.316368999999998</v>
      </c>
      <c r="K69" s="88">
        <v>0.25434000000000001</v>
      </c>
      <c r="L69" s="88">
        <v>73.165917999999991</v>
      </c>
      <c r="M69" s="88">
        <v>95.839040000000011</v>
      </c>
      <c r="N69" s="88">
        <v>0.17854600000000001</v>
      </c>
      <c r="O69" s="88">
        <v>64.531467000000006</v>
      </c>
      <c r="P69" s="88">
        <v>186.92479200000005</v>
      </c>
      <c r="Q69" s="88">
        <v>4.915951999999999</v>
      </c>
      <c r="R69" s="88">
        <v>4.6633000000000001E-2</v>
      </c>
      <c r="S69" s="88">
        <v>5.6665750000000008</v>
      </c>
      <c r="U69" s="84" t="s">
        <v>537</v>
      </c>
    </row>
    <row r="70" spans="1:21" x14ac:dyDescent="0.15">
      <c r="B70" s="84" t="s">
        <v>340</v>
      </c>
      <c r="C70" s="88">
        <v>9.7509100000000011</v>
      </c>
      <c r="D70" s="88">
        <v>0.67397799999999997</v>
      </c>
      <c r="E70" s="88">
        <v>1.1489860000000001</v>
      </c>
      <c r="F70" s="88">
        <v>37.084551999999995</v>
      </c>
      <c r="G70" s="88">
        <v>298.55554699999993</v>
      </c>
      <c r="H70" s="88">
        <v>166.50585700000008</v>
      </c>
      <c r="I70" s="88">
        <v>8.8109880000000018</v>
      </c>
      <c r="J70" s="88">
        <v>30.799658999999998</v>
      </c>
      <c r="K70" s="88">
        <v>1.0006900000000001</v>
      </c>
      <c r="L70" s="88">
        <v>79.270317000000006</v>
      </c>
      <c r="M70" s="88">
        <v>105.114458</v>
      </c>
      <c r="N70" s="88">
        <v>0.147731</v>
      </c>
      <c r="O70" s="88">
        <v>69.463340000000017</v>
      </c>
      <c r="P70" s="88">
        <v>195.98719</v>
      </c>
      <c r="Q70" s="88">
        <v>5.9827379999999994</v>
      </c>
      <c r="R70" s="88">
        <v>4.2960000000000005E-2</v>
      </c>
      <c r="S70" s="88">
        <v>5.7389920000000005</v>
      </c>
      <c r="U70" s="84" t="s">
        <v>538</v>
      </c>
    </row>
    <row r="71" spans="1:21" x14ac:dyDescent="0.15">
      <c r="B71" s="84" t="s">
        <v>341</v>
      </c>
      <c r="C71" s="88">
        <v>9.8852650000000004</v>
      </c>
      <c r="D71" s="88">
        <v>0.81420000000000003</v>
      </c>
      <c r="E71" s="88">
        <v>0.62168199999999996</v>
      </c>
      <c r="F71" s="88">
        <v>39.551935999999998</v>
      </c>
      <c r="G71" s="88">
        <v>326.19575999999995</v>
      </c>
      <c r="H71" s="88">
        <v>151.06398399999986</v>
      </c>
      <c r="I71" s="88">
        <v>9.9824289999999998</v>
      </c>
      <c r="J71" s="88">
        <v>30.416044000000003</v>
      </c>
      <c r="K71" s="88">
        <v>1.303094</v>
      </c>
      <c r="L71" s="88">
        <v>75.478738000000007</v>
      </c>
      <c r="M71" s="88">
        <v>103.11724099999999</v>
      </c>
      <c r="N71" s="88">
        <v>0.10209499999999999</v>
      </c>
      <c r="O71" s="88">
        <v>79.384843000000004</v>
      </c>
      <c r="P71" s="88">
        <v>209.02702099999999</v>
      </c>
      <c r="Q71" s="88">
        <v>4.8403349999999996</v>
      </c>
      <c r="R71" s="88">
        <v>3.8841000000000001E-2</v>
      </c>
      <c r="S71" s="88">
        <v>5.8691500000000003</v>
      </c>
      <c r="U71" s="84" t="s">
        <v>539</v>
      </c>
    </row>
    <row r="72" spans="1:21" x14ac:dyDescent="0.15">
      <c r="B72" s="84" t="s">
        <v>342</v>
      </c>
      <c r="C72" s="88">
        <v>10.293528999999999</v>
      </c>
      <c r="D72" s="88">
        <v>0.52395700000000001</v>
      </c>
      <c r="E72" s="88">
        <v>0.48430200000000001</v>
      </c>
      <c r="F72" s="88">
        <v>41.050033999999997</v>
      </c>
      <c r="G72" s="88">
        <v>324.63659200000001</v>
      </c>
      <c r="H72" s="88">
        <v>170.65258799999992</v>
      </c>
      <c r="I72" s="88">
        <v>9.7220619999999993</v>
      </c>
      <c r="J72" s="88">
        <v>30.736062000000004</v>
      </c>
      <c r="K72" s="88">
        <v>0.81881400000000004</v>
      </c>
      <c r="L72" s="88">
        <v>75.186025000000001</v>
      </c>
      <c r="M72" s="88">
        <v>106.581183</v>
      </c>
      <c r="N72" s="88">
        <v>0.17196299999999998</v>
      </c>
      <c r="O72" s="88">
        <v>72.911969999999997</v>
      </c>
      <c r="P72" s="88">
        <v>220.80594699999995</v>
      </c>
      <c r="Q72" s="88">
        <v>5.7416039999999988</v>
      </c>
      <c r="R72" s="88">
        <v>4.9835000000000004E-2</v>
      </c>
      <c r="S72" s="88">
        <v>6.7498669999999983</v>
      </c>
      <c r="U72" s="84" t="s">
        <v>540</v>
      </c>
    </row>
    <row r="73" spans="1:21" x14ac:dyDescent="0.15">
      <c r="B73" s="84" t="s">
        <v>343</v>
      </c>
      <c r="C73" s="88">
        <v>9.4213710000000006</v>
      </c>
      <c r="D73" s="88">
        <v>0.86041599999999996</v>
      </c>
      <c r="E73" s="88">
        <v>0.670072</v>
      </c>
      <c r="F73" s="88">
        <v>47.865788999999999</v>
      </c>
      <c r="G73" s="88">
        <v>305.32890599999996</v>
      </c>
      <c r="H73" s="88">
        <v>158.13359399999996</v>
      </c>
      <c r="I73" s="88">
        <v>9.0724780000000003</v>
      </c>
      <c r="J73" s="88">
        <v>25.340664000000004</v>
      </c>
      <c r="K73" s="88">
        <v>0.63252900000000001</v>
      </c>
      <c r="L73" s="88">
        <v>68.859697999999995</v>
      </c>
      <c r="M73" s="88">
        <v>103.63877500000001</v>
      </c>
      <c r="N73" s="88">
        <v>0.11713700000000001</v>
      </c>
      <c r="O73" s="88">
        <v>86.928995999999998</v>
      </c>
      <c r="P73" s="88">
        <v>196.21894399999996</v>
      </c>
      <c r="Q73" s="88">
        <v>8.0883769999999977</v>
      </c>
      <c r="R73" s="88">
        <v>1.8109E-2</v>
      </c>
      <c r="S73" s="88">
        <v>5.9018709999999999</v>
      </c>
      <c r="U73" s="84" t="s">
        <v>541</v>
      </c>
    </row>
    <row r="74" spans="1:21" x14ac:dyDescent="0.15">
      <c r="B74" s="84" t="s">
        <v>344</v>
      </c>
      <c r="C74" s="88">
        <v>11.727537000000002</v>
      </c>
      <c r="D74" s="88">
        <v>0.50283599999999995</v>
      </c>
      <c r="E74" s="88">
        <v>1.269204</v>
      </c>
      <c r="F74" s="88">
        <v>36.301282</v>
      </c>
      <c r="G74" s="88">
        <v>329.78566799999987</v>
      </c>
      <c r="H74" s="88">
        <v>160.39065100000005</v>
      </c>
      <c r="I74" s="88">
        <v>9.4941040000000001</v>
      </c>
      <c r="J74" s="88">
        <v>31.973136</v>
      </c>
      <c r="K74" s="88">
        <v>1.033452</v>
      </c>
      <c r="L74" s="88">
        <v>82.238471000000004</v>
      </c>
      <c r="M74" s="88">
        <v>118.74269900000002</v>
      </c>
      <c r="N74" s="88">
        <v>9.8794999999999994E-2</v>
      </c>
      <c r="O74" s="88">
        <v>92.380308999999997</v>
      </c>
      <c r="P74" s="88">
        <v>194.08633499999996</v>
      </c>
      <c r="Q74" s="88">
        <v>6.1203859999999981</v>
      </c>
      <c r="R74" s="88">
        <v>5.3365000000000003E-2</v>
      </c>
      <c r="S74" s="88">
        <v>6.3940369999999991</v>
      </c>
      <c r="U74" s="84" t="s">
        <v>542</v>
      </c>
    </row>
    <row r="75" spans="1:21" x14ac:dyDescent="0.15">
      <c r="B75" s="84" t="s">
        <v>345</v>
      </c>
      <c r="C75" s="88">
        <v>9.7903640000000003</v>
      </c>
      <c r="D75" s="88">
        <v>0.87491399999999997</v>
      </c>
      <c r="E75" s="88">
        <v>0.33343800000000007</v>
      </c>
      <c r="F75" s="88">
        <v>28.871299</v>
      </c>
      <c r="G75" s="88">
        <v>234.43260200000003</v>
      </c>
      <c r="H75" s="88">
        <v>120.08166200000007</v>
      </c>
      <c r="I75" s="88">
        <v>3.9285569999999996</v>
      </c>
      <c r="J75" s="88">
        <v>22.692790999999996</v>
      </c>
      <c r="K75" s="88">
        <v>0.18895599999999999</v>
      </c>
      <c r="L75" s="88">
        <v>53.524264000000002</v>
      </c>
      <c r="M75" s="88">
        <v>53.109318999999992</v>
      </c>
      <c r="N75" s="88">
        <v>6.4072999999999991E-2</v>
      </c>
      <c r="O75" s="88">
        <v>62.955711999999998</v>
      </c>
      <c r="P75" s="88">
        <v>180.99506799999986</v>
      </c>
      <c r="Q75" s="88">
        <v>6.2169220000000021</v>
      </c>
      <c r="R75" s="88">
        <v>3.2710999999999997E-2</v>
      </c>
      <c r="S75" s="88">
        <v>4.470892000000001</v>
      </c>
      <c r="U75" s="84" t="s">
        <v>543</v>
      </c>
    </row>
    <row r="76" spans="1:21" x14ac:dyDescent="0.15">
      <c r="B76" s="84" t="s">
        <v>346</v>
      </c>
      <c r="C76" s="88">
        <v>9.1047440000000019</v>
      </c>
      <c r="D76" s="88">
        <v>0.65437000000000001</v>
      </c>
      <c r="E76" s="88">
        <v>0.82675699999999996</v>
      </c>
      <c r="F76" s="88">
        <v>31.627082000000001</v>
      </c>
      <c r="G76" s="88">
        <v>302.43367500000005</v>
      </c>
      <c r="H76" s="88">
        <v>155.70332200000001</v>
      </c>
      <c r="I76" s="88">
        <v>7.2409750000000006</v>
      </c>
      <c r="J76" s="88">
        <v>30.108132000000001</v>
      </c>
      <c r="K76" s="88">
        <v>0.57838100000000003</v>
      </c>
      <c r="L76" s="88">
        <v>72.269216</v>
      </c>
      <c r="M76" s="88">
        <v>89.497596000000001</v>
      </c>
      <c r="N76" s="88">
        <v>6.6904000000000005E-2</v>
      </c>
      <c r="O76" s="88">
        <v>79.823329999999999</v>
      </c>
      <c r="P76" s="88">
        <v>198.62190499999994</v>
      </c>
      <c r="Q76" s="88">
        <v>5.5837859999999973</v>
      </c>
      <c r="R76" s="88">
        <v>3.0241000000000004E-2</v>
      </c>
      <c r="S76" s="88">
        <v>5.3363800000000001</v>
      </c>
      <c r="U76" s="84" t="s">
        <v>544</v>
      </c>
    </row>
    <row r="77" spans="1:21" x14ac:dyDescent="0.15">
      <c r="B77" s="84" t="s">
        <v>347</v>
      </c>
      <c r="C77" s="88">
        <v>12.101920000000003</v>
      </c>
      <c r="D77" s="88">
        <v>0.699291</v>
      </c>
      <c r="E77" s="88">
        <v>0.61782800000000004</v>
      </c>
      <c r="F77" s="88">
        <v>36.926461000000003</v>
      </c>
      <c r="G77" s="88">
        <v>339.31609200000003</v>
      </c>
      <c r="H77" s="88">
        <v>180.0241169999999</v>
      </c>
      <c r="I77" s="88">
        <v>9.4790479999999988</v>
      </c>
      <c r="J77" s="88">
        <v>30.284292000000001</v>
      </c>
      <c r="K77" s="88">
        <v>0.55327999999999999</v>
      </c>
      <c r="L77" s="88">
        <v>84.696798000000001</v>
      </c>
      <c r="M77" s="88">
        <v>105.70464799999999</v>
      </c>
      <c r="N77" s="88">
        <v>9.2812000000000006E-2</v>
      </c>
      <c r="O77" s="88">
        <v>60.992193999999998</v>
      </c>
      <c r="P77" s="88">
        <v>209.322609</v>
      </c>
      <c r="Q77" s="88">
        <v>6.6622059999999959</v>
      </c>
      <c r="R77" s="88">
        <v>1.2683E-2</v>
      </c>
      <c r="S77" s="88">
        <v>4.7247089999999998</v>
      </c>
      <c r="U77" s="84" t="s">
        <v>545</v>
      </c>
    </row>
    <row r="78" spans="1:21" x14ac:dyDescent="0.15">
      <c r="B78" s="84" t="s">
        <v>348</v>
      </c>
      <c r="C78" s="88">
        <v>10.050015</v>
      </c>
      <c r="D78" s="88">
        <v>1.0012590000000001</v>
      </c>
      <c r="E78" s="88">
        <v>0.73353999999999997</v>
      </c>
      <c r="F78" s="88">
        <v>31.732401999999997</v>
      </c>
      <c r="G78" s="88">
        <v>300.21261099999998</v>
      </c>
      <c r="H78" s="88">
        <v>160.83904899999996</v>
      </c>
      <c r="I78" s="88">
        <v>7.473916</v>
      </c>
      <c r="J78" s="88">
        <v>27.720258000000001</v>
      </c>
      <c r="K78" s="88">
        <v>0.33283099999999999</v>
      </c>
      <c r="L78" s="88">
        <v>74.134730000000005</v>
      </c>
      <c r="M78" s="88">
        <v>92.928394999999995</v>
      </c>
      <c r="N78" s="88">
        <v>0.235319</v>
      </c>
      <c r="O78" s="88">
        <v>68.145003000000003</v>
      </c>
      <c r="P78" s="88">
        <v>206.60664199999997</v>
      </c>
      <c r="Q78" s="88">
        <v>5.0775499999999996</v>
      </c>
      <c r="R78" s="88">
        <v>3.9896000000000001E-2</v>
      </c>
      <c r="S78" s="88">
        <v>6.0499030000000005</v>
      </c>
      <c r="U78" s="84" t="s">
        <v>546</v>
      </c>
    </row>
    <row r="79" spans="1:21" x14ac:dyDescent="0.15">
      <c r="B79" s="84" t="s">
        <v>349</v>
      </c>
      <c r="C79" s="88">
        <v>6.2473650000000003</v>
      </c>
      <c r="D79" s="88">
        <v>0.52238099999999998</v>
      </c>
      <c r="E79" s="88">
        <v>0.72832699999999995</v>
      </c>
      <c r="F79" s="88">
        <v>40.356651999999997</v>
      </c>
      <c r="G79" s="88">
        <v>231.98521599999992</v>
      </c>
      <c r="H79" s="88">
        <v>113.52571099999997</v>
      </c>
      <c r="I79" s="88">
        <v>6.3025379999999984</v>
      </c>
      <c r="J79" s="88">
        <v>27.894629000000002</v>
      </c>
      <c r="K79" s="88">
        <v>0.53553099999999998</v>
      </c>
      <c r="L79" s="88">
        <v>63.007428000000004</v>
      </c>
      <c r="M79" s="88">
        <v>78.068866999999997</v>
      </c>
      <c r="N79" s="88">
        <v>6.1457999999999999E-2</v>
      </c>
      <c r="O79" s="88">
        <v>81.985776000000001</v>
      </c>
      <c r="P79" s="88">
        <v>191.01590900000002</v>
      </c>
      <c r="Q79" s="88">
        <v>5.1046249999999995</v>
      </c>
      <c r="R79" s="88">
        <v>1.4146000000000001E-2</v>
      </c>
      <c r="S79" s="88">
        <v>3.7483779999999998</v>
      </c>
      <c r="U79" s="84" t="s">
        <v>547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2025</v>
      </c>
      <c r="B81" s="84" t="s">
        <v>338</v>
      </c>
      <c r="C81" s="88">
        <v>10.640019000000001</v>
      </c>
      <c r="D81" s="88">
        <v>0.51835300000000006</v>
      </c>
      <c r="E81" s="88">
        <v>0.75234600000000007</v>
      </c>
      <c r="F81" s="88">
        <v>43.033576999999994</v>
      </c>
      <c r="G81" s="88">
        <v>303.960688</v>
      </c>
      <c r="H81" s="88">
        <v>165.45274900000004</v>
      </c>
      <c r="I81" s="88">
        <v>8.1043379999999985</v>
      </c>
      <c r="J81" s="88">
        <v>31.034207000000002</v>
      </c>
      <c r="K81" s="88">
        <v>0.324042</v>
      </c>
      <c r="L81" s="88">
        <v>74.850017999999992</v>
      </c>
      <c r="M81" s="88">
        <v>84.789532000000008</v>
      </c>
      <c r="N81" s="88">
        <v>0.154196</v>
      </c>
      <c r="O81" s="88">
        <v>77.735806999999994</v>
      </c>
      <c r="P81" s="88">
        <v>186.94851499999999</v>
      </c>
      <c r="Q81" s="88">
        <v>4.3043139999999998</v>
      </c>
      <c r="R81" s="88">
        <v>2.8384E-2</v>
      </c>
      <c r="S81" s="88">
        <v>4.19977</v>
      </c>
      <c r="T81" s="87">
        <v>2025</v>
      </c>
      <c r="U81" s="84" t="s">
        <v>536</v>
      </c>
    </row>
    <row r="82" spans="1:21" x14ac:dyDescent="0.15">
      <c r="B82" s="84" t="s">
        <v>339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U82" s="84" t="s">
        <v>537</v>
      </c>
    </row>
    <row r="83" spans="1:21" x14ac:dyDescent="0.15">
      <c r="B83" s="84" t="s">
        <v>340</v>
      </c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U83" s="84" t="s">
        <v>538</v>
      </c>
    </row>
    <row r="84" spans="1:21" x14ac:dyDescent="0.15">
      <c r="B84" s="84" t="s">
        <v>341</v>
      </c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U84" s="84" t="s">
        <v>539</v>
      </c>
    </row>
    <row r="85" spans="1:21" x14ac:dyDescent="0.15">
      <c r="B85" s="84" t="s">
        <v>342</v>
      </c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U85" s="84" t="s">
        <v>540</v>
      </c>
    </row>
    <row r="86" spans="1:21" x14ac:dyDescent="0.15">
      <c r="B86" s="84" t="s">
        <v>343</v>
      </c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U86" s="84" t="s">
        <v>541</v>
      </c>
    </row>
    <row r="87" spans="1:21" x14ac:dyDescent="0.15">
      <c r="B87" s="84" t="s">
        <v>344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U87" s="84" t="s">
        <v>542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543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544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545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546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547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678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676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533</v>
      </c>
      <c r="U97" s="199" t="s">
        <v>520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2024</v>
      </c>
      <c r="B99" s="84" t="s">
        <v>338</v>
      </c>
      <c r="C99" s="88">
        <v>17.141905000000001</v>
      </c>
      <c r="D99" s="88">
        <v>2.8324199999999999</v>
      </c>
      <c r="E99" s="88">
        <v>8.5022179999999992</v>
      </c>
      <c r="F99" s="88">
        <v>20.112313999999998</v>
      </c>
      <c r="G99" s="88">
        <v>26.875076</v>
      </c>
      <c r="H99" s="88">
        <v>6.0266570000000002</v>
      </c>
      <c r="I99" s="88">
        <v>6.1376179999999998</v>
      </c>
      <c r="J99" s="88">
        <v>26.132596999999997</v>
      </c>
      <c r="K99" s="88">
        <v>14.967868000000001</v>
      </c>
      <c r="L99" s="88">
        <v>181.16977000000003</v>
      </c>
      <c r="M99" s="88">
        <v>86.496775999999997</v>
      </c>
      <c r="N99" s="88">
        <v>58.528030000000001</v>
      </c>
      <c r="O99" s="88">
        <v>155.45103900000001</v>
      </c>
      <c r="P99" s="88">
        <v>8.051385999999999</v>
      </c>
      <c r="Q99" s="88">
        <v>0.89257600000000004</v>
      </c>
      <c r="R99" s="88">
        <v>0.40192600000000001</v>
      </c>
      <c r="S99" s="88">
        <v>48.338464999999999</v>
      </c>
      <c r="T99" s="87">
        <v>2024</v>
      </c>
      <c r="U99" s="84" t="s">
        <v>536</v>
      </c>
    </row>
    <row r="100" spans="1:21" x14ac:dyDescent="0.15">
      <c r="B100" s="84" t="s">
        <v>339</v>
      </c>
      <c r="C100" s="88">
        <v>15.916920000000001</v>
      </c>
      <c r="D100" s="88">
        <v>2.4319640000000002</v>
      </c>
      <c r="E100" s="88">
        <v>8.7470740000000013</v>
      </c>
      <c r="F100" s="88">
        <v>16.870645000000003</v>
      </c>
      <c r="G100" s="88">
        <v>39.503849000000002</v>
      </c>
      <c r="H100" s="88">
        <v>6.2870999999999997</v>
      </c>
      <c r="I100" s="88">
        <v>6.2744229999999996</v>
      </c>
      <c r="J100" s="88">
        <v>26.746495999999993</v>
      </c>
      <c r="K100" s="88">
        <v>16.471924999999999</v>
      </c>
      <c r="L100" s="88">
        <v>179.55241399999994</v>
      </c>
      <c r="M100" s="88">
        <v>93.473454000000032</v>
      </c>
      <c r="N100" s="88">
        <v>58.940861000000012</v>
      </c>
      <c r="O100" s="88">
        <v>148.40595199999998</v>
      </c>
      <c r="P100" s="88">
        <v>7.9362149999999989</v>
      </c>
      <c r="Q100" s="88">
        <v>0.70741999999999994</v>
      </c>
      <c r="R100" s="88">
        <v>0.38453599999999999</v>
      </c>
      <c r="S100" s="88">
        <v>52.434227999999997</v>
      </c>
      <c r="U100" s="84" t="s">
        <v>537</v>
      </c>
    </row>
    <row r="101" spans="1:21" x14ac:dyDescent="0.15">
      <c r="B101" s="84" t="s">
        <v>340</v>
      </c>
      <c r="C101" s="88">
        <v>16.174764999999994</v>
      </c>
      <c r="D101" s="88">
        <v>3.110852</v>
      </c>
      <c r="E101" s="88">
        <v>9.1749369999999981</v>
      </c>
      <c r="F101" s="88">
        <v>20.091421999999994</v>
      </c>
      <c r="G101" s="88">
        <v>32.427343</v>
      </c>
      <c r="H101" s="88">
        <v>7.2010879999999986</v>
      </c>
      <c r="I101" s="88">
        <v>6.4533419999999992</v>
      </c>
      <c r="J101" s="88">
        <v>29.682892000000002</v>
      </c>
      <c r="K101" s="88">
        <v>16.768011999999999</v>
      </c>
      <c r="L101" s="88">
        <v>193.87259700000001</v>
      </c>
      <c r="M101" s="88">
        <v>96.145988000000017</v>
      </c>
      <c r="N101" s="88">
        <v>62.197799000000018</v>
      </c>
      <c r="O101" s="88">
        <v>144.58259699999999</v>
      </c>
      <c r="P101" s="88">
        <v>9.4961459999999995</v>
      </c>
      <c r="Q101" s="88">
        <v>1.230545</v>
      </c>
      <c r="R101" s="88">
        <v>0.35977799999999999</v>
      </c>
      <c r="S101" s="88">
        <v>53.390692999999985</v>
      </c>
      <c r="U101" s="84" t="s">
        <v>538</v>
      </c>
    </row>
    <row r="102" spans="1:21" x14ac:dyDescent="0.15">
      <c r="B102" s="84" t="s">
        <v>341</v>
      </c>
      <c r="C102" s="88">
        <v>16.391276000000001</v>
      </c>
      <c r="D102" s="88">
        <v>3.0950250000000001</v>
      </c>
      <c r="E102" s="88">
        <v>8.2987479999999998</v>
      </c>
      <c r="F102" s="88">
        <v>19.185190000000002</v>
      </c>
      <c r="G102" s="88">
        <v>32.172787</v>
      </c>
      <c r="H102" s="88">
        <v>7.7421929999999985</v>
      </c>
      <c r="I102" s="88">
        <v>6.8287390000000006</v>
      </c>
      <c r="J102" s="88">
        <v>27.977280999999998</v>
      </c>
      <c r="K102" s="88">
        <v>17.976010999999996</v>
      </c>
      <c r="L102" s="88">
        <v>170.17459800000003</v>
      </c>
      <c r="M102" s="88">
        <v>79.979240999999973</v>
      </c>
      <c r="N102" s="88">
        <v>63.435029000000014</v>
      </c>
      <c r="O102" s="88">
        <v>119.58320799999998</v>
      </c>
      <c r="P102" s="88">
        <v>9.0938599999999994</v>
      </c>
      <c r="Q102" s="88">
        <v>1.240324</v>
      </c>
      <c r="R102" s="88">
        <v>0.41462599999999999</v>
      </c>
      <c r="S102" s="88">
        <v>58.101052000000003</v>
      </c>
      <c r="U102" s="84" t="s">
        <v>539</v>
      </c>
    </row>
    <row r="103" spans="1:21" x14ac:dyDescent="0.15">
      <c r="B103" s="84" t="s">
        <v>342</v>
      </c>
      <c r="C103" s="88">
        <v>16.817422999999998</v>
      </c>
      <c r="D103" s="88">
        <v>4.015574</v>
      </c>
      <c r="E103" s="88">
        <v>7.2664660000000012</v>
      </c>
      <c r="F103" s="88">
        <v>22.464261</v>
      </c>
      <c r="G103" s="88">
        <v>32.454356000000004</v>
      </c>
      <c r="H103" s="88">
        <v>7.8436450000000004</v>
      </c>
      <c r="I103" s="88">
        <v>6.8582499999999991</v>
      </c>
      <c r="J103" s="88">
        <v>32.768536000000005</v>
      </c>
      <c r="K103" s="88">
        <v>16.594813000000002</v>
      </c>
      <c r="L103" s="88">
        <v>183.91904099999999</v>
      </c>
      <c r="M103" s="88">
        <v>81.694486999999981</v>
      </c>
      <c r="N103" s="88">
        <v>64.872038000000003</v>
      </c>
      <c r="O103" s="88">
        <v>132.86231899999999</v>
      </c>
      <c r="P103" s="88">
        <v>11.210293999999998</v>
      </c>
      <c r="Q103" s="88">
        <v>1.297825</v>
      </c>
      <c r="R103" s="88">
        <v>0.31713400000000003</v>
      </c>
      <c r="S103" s="88">
        <v>54.566764999999997</v>
      </c>
      <c r="U103" s="84" t="s">
        <v>540</v>
      </c>
    </row>
    <row r="104" spans="1:21" x14ac:dyDescent="0.15">
      <c r="B104" s="84" t="s">
        <v>343</v>
      </c>
      <c r="C104" s="88">
        <v>14.148254</v>
      </c>
      <c r="D104" s="88">
        <v>2.924356</v>
      </c>
      <c r="E104" s="88">
        <v>8.2503259999999994</v>
      </c>
      <c r="F104" s="88">
        <v>18.162779000000004</v>
      </c>
      <c r="G104" s="88">
        <v>31.787006999999996</v>
      </c>
      <c r="H104" s="88">
        <v>5.7971679999999992</v>
      </c>
      <c r="I104" s="88">
        <v>6.3312859999999995</v>
      </c>
      <c r="J104" s="88">
        <v>27.581983999999999</v>
      </c>
      <c r="K104" s="88">
        <v>16.193514999999998</v>
      </c>
      <c r="L104" s="88">
        <v>179.54399199999995</v>
      </c>
      <c r="M104" s="88">
        <v>74.209620000000015</v>
      </c>
      <c r="N104" s="88">
        <v>62.173570999999988</v>
      </c>
      <c r="O104" s="88">
        <v>150.03386399999999</v>
      </c>
      <c r="P104" s="88">
        <v>9.168709999999999</v>
      </c>
      <c r="Q104" s="88">
        <v>1.0752699999999999</v>
      </c>
      <c r="R104" s="88">
        <v>0.82627499999999998</v>
      </c>
      <c r="S104" s="88">
        <v>53.214342000000002</v>
      </c>
      <c r="U104" s="84" t="s">
        <v>541</v>
      </c>
    </row>
    <row r="105" spans="1:21" x14ac:dyDescent="0.15">
      <c r="B105" s="84" t="s">
        <v>344</v>
      </c>
      <c r="C105" s="88">
        <v>14.973904000000003</v>
      </c>
      <c r="D105" s="88">
        <v>2.6267090000000004</v>
      </c>
      <c r="E105" s="88">
        <v>8.3128989999999998</v>
      </c>
      <c r="F105" s="88">
        <v>19.91656</v>
      </c>
      <c r="G105" s="88">
        <v>31.229849000000002</v>
      </c>
      <c r="H105" s="88">
        <v>8.2261959999999981</v>
      </c>
      <c r="I105" s="88">
        <v>6.4685699999999997</v>
      </c>
      <c r="J105" s="88">
        <v>32.329147000000006</v>
      </c>
      <c r="K105" s="88">
        <v>15.565157999999998</v>
      </c>
      <c r="L105" s="88">
        <v>214.91690299999999</v>
      </c>
      <c r="M105" s="88">
        <v>90.558892</v>
      </c>
      <c r="N105" s="88">
        <v>83.395054000000002</v>
      </c>
      <c r="O105" s="88">
        <v>206.35907499999999</v>
      </c>
      <c r="P105" s="88">
        <v>10.610040999999999</v>
      </c>
      <c r="Q105" s="88">
        <v>1.3267880000000001</v>
      </c>
      <c r="R105" s="88">
        <v>0.610487</v>
      </c>
      <c r="S105" s="88">
        <v>61.099645000000002</v>
      </c>
      <c r="U105" s="84" t="s">
        <v>542</v>
      </c>
    </row>
    <row r="106" spans="1:21" x14ac:dyDescent="0.15">
      <c r="B106" s="84" t="s">
        <v>345</v>
      </c>
      <c r="C106" s="88">
        <v>8.4087359999999993</v>
      </c>
      <c r="D106" s="88">
        <v>1.6471149999999999</v>
      </c>
      <c r="E106" s="88">
        <v>4.7262760000000013</v>
      </c>
      <c r="F106" s="88">
        <v>12.048170000000002</v>
      </c>
      <c r="G106" s="88">
        <v>16.448760000000004</v>
      </c>
      <c r="H106" s="88">
        <v>5.1978270000000002</v>
      </c>
      <c r="I106" s="88">
        <v>3.2463670000000002</v>
      </c>
      <c r="J106" s="88">
        <v>21.874865</v>
      </c>
      <c r="K106" s="88">
        <v>7.2639680000000002</v>
      </c>
      <c r="L106" s="88">
        <v>155.84671900000004</v>
      </c>
      <c r="M106" s="88">
        <v>81.535618999999969</v>
      </c>
      <c r="N106" s="88">
        <v>59.475037</v>
      </c>
      <c r="O106" s="88">
        <v>149.73236400000002</v>
      </c>
      <c r="P106" s="88">
        <v>6.0572379999999999</v>
      </c>
      <c r="Q106" s="88">
        <v>0.548767</v>
      </c>
      <c r="R106" s="88">
        <v>1.0833520000000001</v>
      </c>
      <c r="S106" s="88">
        <v>37.404043999999999</v>
      </c>
      <c r="U106" s="84" t="s">
        <v>543</v>
      </c>
    </row>
    <row r="107" spans="1:21" x14ac:dyDescent="0.15">
      <c r="B107" s="84" t="s">
        <v>346</v>
      </c>
      <c r="C107" s="88">
        <v>13.716474000000002</v>
      </c>
      <c r="D107" s="88">
        <v>1.3693629999999999</v>
      </c>
      <c r="E107" s="88">
        <v>7.3038869999999996</v>
      </c>
      <c r="F107" s="88">
        <v>19.336199999999998</v>
      </c>
      <c r="G107" s="88">
        <v>17.262922000000007</v>
      </c>
      <c r="H107" s="88">
        <v>6.6096420000000009</v>
      </c>
      <c r="I107" s="88">
        <v>5.4364980000000003</v>
      </c>
      <c r="J107" s="88">
        <v>28.246676999999998</v>
      </c>
      <c r="K107" s="88">
        <v>10.555438000000001</v>
      </c>
      <c r="L107" s="88">
        <v>159.90381000000002</v>
      </c>
      <c r="M107" s="88">
        <v>79.762015999999988</v>
      </c>
      <c r="N107" s="88">
        <v>65.332604000000003</v>
      </c>
      <c r="O107" s="88">
        <v>147.453644</v>
      </c>
      <c r="P107" s="88">
        <v>8.2941149999999997</v>
      </c>
      <c r="Q107" s="88">
        <v>0.72842499999999999</v>
      </c>
      <c r="R107" s="88">
        <v>1.197303</v>
      </c>
      <c r="S107" s="88">
        <v>48.505416999999994</v>
      </c>
      <c r="U107" s="84" t="s">
        <v>544</v>
      </c>
    </row>
    <row r="108" spans="1:21" x14ac:dyDescent="0.15">
      <c r="B108" s="84" t="s">
        <v>347</v>
      </c>
      <c r="C108" s="88">
        <v>14.798855000000001</v>
      </c>
      <c r="D108" s="88">
        <v>5.4184149999999995</v>
      </c>
      <c r="E108" s="88">
        <v>9.6973289999999999</v>
      </c>
      <c r="F108" s="88">
        <v>22.127753999999996</v>
      </c>
      <c r="G108" s="88">
        <v>20.805688000000004</v>
      </c>
      <c r="H108" s="88">
        <v>9.0764810000000011</v>
      </c>
      <c r="I108" s="88">
        <v>6.3504730000000009</v>
      </c>
      <c r="J108" s="88">
        <v>36.41082200000001</v>
      </c>
      <c r="K108" s="88">
        <v>14.878404999999999</v>
      </c>
      <c r="L108" s="88">
        <v>207.69512500000002</v>
      </c>
      <c r="M108" s="88">
        <v>91.578366000000003</v>
      </c>
      <c r="N108" s="88">
        <v>77.717879999999994</v>
      </c>
      <c r="O108" s="88">
        <v>167.65733099999997</v>
      </c>
      <c r="P108" s="88">
        <v>11.194900000000001</v>
      </c>
      <c r="Q108" s="88">
        <v>0.89246000000000003</v>
      </c>
      <c r="R108" s="88">
        <v>0.83357499999999995</v>
      </c>
      <c r="S108" s="88">
        <v>60.123784999999991</v>
      </c>
      <c r="U108" s="84" t="s">
        <v>545</v>
      </c>
    </row>
    <row r="109" spans="1:21" x14ac:dyDescent="0.15">
      <c r="B109" s="84" t="s">
        <v>348</v>
      </c>
      <c r="C109" s="88">
        <v>13.203477000000003</v>
      </c>
      <c r="D109" s="88">
        <v>5.5229299999999997</v>
      </c>
      <c r="E109" s="88">
        <v>7.0572719999999993</v>
      </c>
      <c r="F109" s="88">
        <v>20.083022999999997</v>
      </c>
      <c r="G109" s="88">
        <v>20.772862000000003</v>
      </c>
      <c r="H109" s="88">
        <v>7.1254999999999997</v>
      </c>
      <c r="I109" s="88">
        <v>5.932124</v>
      </c>
      <c r="J109" s="88">
        <v>27.599378000000002</v>
      </c>
      <c r="K109" s="88">
        <v>14.348869999999998</v>
      </c>
      <c r="L109" s="88">
        <v>196.18798599999997</v>
      </c>
      <c r="M109" s="88">
        <v>77.368472000000025</v>
      </c>
      <c r="N109" s="88">
        <v>71.229550999999987</v>
      </c>
      <c r="O109" s="88">
        <v>142.37657399999998</v>
      </c>
      <c r="P109" s="88">
        <v>8.7936669999999992</v>
      </c>
      <c r="Q109" s="88">
        <v>0.72557800000000006</v>
      </c>
      <c r="R109" s="88">
        <v>0.80368799999999996</v>
      </c>
      <c r="S109" s="88">
        <v>53.57187600000001</v>
      </c>
      <c r="U109" s="84" t="s">
        <v>546</v>
      </c>
    </row>
    <row r="110" spans="1:21" x14ac:dyDescent="0.15">
      <c r="B110" s="84" t="s">
        <v>349</v>
      </c>
      <c r="C110" s="88">
        <v>10.523398999999998</v>
      </c>
      <c r="D110" s="88">
        <v>3.6997750000000003</v>
      </c>
      <c r="E110" s="88">
        <v>5.9142869999999998</v>
      </c>
      <c r="F110" s="88">
        <v>14.355204000000002</v>
      </c>
      <c r="G110" s="88">
        <v>18.640291999999999</v>
      </c>
      <c r="H110" s="88">
        <v>6.0798879999999986</v>
      </c>
      <c r="I110" s="88">
        <v>4.5640879999999999</v>
      </c>
      <c r="J110" s="88">
        <v>21.436839999999993</v>
      </c>
      <c r="K110" s="88">
        <v>11.668201</v>
      </c>
      <c r="L110" s="88">
        <v>179.28624099999996</v>
      </c>
      <c r="M110" s="88">
        <v>76.261346000000003</v>
      </c>
      <c r="N110" s="88">
        <v>60.720827</v>
      </c>
      <c r="O110" s="88">
        <v>123.92565399999999</v>
      </c>
      <c r="P110" s="88">
        <v>9.7711000000000006</v>
      </c>
      <c r="Q110" s="88">
        <v>0.56226399999999999</v>
      </c>
      <c r="R110" s="88">
        <v>0.53713200000000005</v>
      </c>
      <c r="S110" s="88">
        <v>42.07838499999999</v>
      </c>
      <c r="U110" s="84" t="s">
        <v>547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2025</v>
      </c>
      <c r="B112" s="84" t="s">
        <v>338</v>
      </c>
      <c r="C112" s="88">
        <v>14.833613999999997</v>
      </c>
      <c r="D112" s="88">
        <v>4.3887020000000003</v>
      </c>
      <c r="E112" s="88">
        <v>8.7311410000000009</v>
      </c>
      <c r="F112" s="88">
        <v>20.485344999999999</v>
      </c>
      <c r="G112" s="88">
        <v>24.559078000000007</v>
      </c>
      <c r="H112" s="88">
        <v>6.2846239999999991</v>
      </c>
      <c r="I112" s="88">
        <v>6.8892400000000009</v>
      </c>
      <c r="J112" s="88">
        <v>28.252495</v>
      </c>
      <c r="K112" s="88">
        <v>15.502159000000001</v>
      </c>
      <c r="L112" s="88">
        <v>192.17682900000003</v>
      </c>
      <c r="M112" s="88">
        <v>91.17243400000001</v>
      </c>
      <c r="N112" s="88">
        <v>63.691962000000018</v>
      </c>
      <c r="O112" s="88">
        <v>166.58610899999999</v>
      </c>
      <c r="P112" s="88">
        <v>8.9667170000000009</v>
      </c>
      <c r="Q112" s="88">
        <v>0.80786499999999994</v>
      </c>
      <c r="R112" s="88">
        <v>0.75816899999999998</v>
      </c>
      <c r="S112" s="88">
        <v>44.370296999999994</v>
      </c>
      <c r="T112" s="87">
        <v>2025</v>
      </c>
      <c r="U112" s="84" t="s">
        <v>536</v>
      </c>
    </row>
    <row r="113" spans="1:21" x14ac:dyDescent="0.15">
      <c r="B113" s="84" t="s">
        <v>339</v>
      </c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U113" s="84" t="s">
        <v>537</v>
      </c>
    </row>
    <row r="114" spans="1:21" x14ac:dyDescent="0.15">
      <c r="B114" s="84" t="s">
        <v>340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U114" s="84" t="s">
        <v>538</v>
      </c>
    </row>
    <row r="115" spans="1:21" x14ac:dyDescent="0.15">
      <c r="B115" s="84" t="s">
        <v>341</v>
      </c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U115" s="84" t="s">
        <v>539</v>
      </c>
    </row>
    <row r="116" spans="1:21" x14ac:dyDescent="0.15">
      <c r="B116" s="84" t="s">
        <v>342</v>
      </c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U116" s="84" t="s">
        <v>540</v>
      </c>
    </row>
    <row r="117" spans="1:21" x14ac:dyDescent="0.15">
      <c r="B117" s="84" t="s">
        <v>343</v>
      </c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U117" s="84" t="s">
        <v>541</v>
      </c>
    </row>
    <row r="118" spans="1:21" x14ac:dyDescent="0.15">
      <c r="B118" s="84" t="s">
        <v>344</v>
      </c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U118" s="84" t="s">
        <v>542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543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544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545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546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547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678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676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533</v>
      </c>
      <c r="U128" s="199" t="s">
        <v>520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2024</v>
      </c>
      <c r="B130" s="84" t="s">
        <v>338</v>
      </c>
      <c r="C130" s="88">
        <v>69.674993999999998</v>
      </c>
      <c r="D130" s="88">
        <v>56.430630000000001</v>
      </c>
      <c r="E130" s="88">
        <v>27.3338</v>
      </c>
      <c r="F130" s="88">
        <v>142.15450300000001</v>
      </c>
      <c r="G130" s="88">
        <v>185.91994700000004</v>
      </c>
      <c r="H130" s="88">
        <v>38.924202999999999</v>
      </c>
      <c r="I130" s="88">
        <v>6.0639999999999999E-2</v>
      </c>
      <c r="J130" s="88">
        <v>76.216826999999995</v>
      </c>
      <c r="K130" s="88">
        <v>3.926167</v>
      </c>
      <c r="L130" s="88">
        <v>1.3715619999999999</v>
      </c>
      <c r="M130" s="88">
        <v>4.7350289999999999</v>
      </c>
      <c r="N130" s="88">
        <v>0.29310799999999998</v>
      </c>
      <c r="O130" s="88">
        <v>21.695341000000006</v>
      </c>
      <c r="P130" s="88">
        <v>45.828295999999995</v>
      </c>
      <c r="Q130" s="88">
        <v>388.47153500000002</v>
      </c>
      <c r="R130" s="88">
        <v>567.75173399999994</v>
      </c>
      <c r="S130" s="88">
        <v>0.25842000000000004</v>
      </c>
      <c r="T130" s="87">
        <v>2024</v>
      </c>
      <c r="U130" s="84" t="s">
        <v>536</v>
      </c>
    </row>
    <row r="131" spans="1:21" x14ac:dyDescent="0.15">
      <c r="B131" s="84" t="s">
        <v>339</v>
      </c>
      <c r="C131" s="88">
        <v>73.581086999999997</v>
      </c>
      <c r="D131" s="88">
        <v>55.298577000000002</v>
      </c>
      <c r="E131" s="88">
        <v>25.650776999999998</v>
      </c>
      <c r="F131" s="88">
        <v>154.35973200000001</v>
      </c>
      <c r="G131" s="88">
        <v>201.99011499999997</v>
      </c>
      <c r="H131" s="88">
        <v>38.733689999999996</v>
      </c>
      <c r="I131" s="88">
        <v>7.4194999999999997E-2</v>
      </c>
      <c r="J131" s="88">
        <v>85.537284</v>
      </c>
      <c r="K131" s="88">
        <v>4.2598560000000001</v>
      </c>
      <c r="L131" s="88">
        <v>1.6032169999999999</v>
      </c>
      <c r="M131" s="88">
        <v>3.826441</v>
      </c>
      <c r="N131" s="88">
        <v>0.170156</v>
      </c>
      <c r="O131" s="88">
        <v>21.282657000000007</v>
      </c>
      <c r="P131" s="88">
        <v>43.264437000000001</v>
      </c>
      <c r="Q131" s="88">
        <v>384.7998769999997</v>
      </c>
      <c r="R131" s="88">
        <v>575.40629800000011</v>
      </c>
      <c r="S131" s="88">
        <v>0.21124000000000001</v>
      </c>
      <c r="U131" s="84" t="s">
        <v>537</v>
      </c>
    </row>
    <row r="132" spans="1:21" x14ac:dyDescent="0.15">
      <c r="B132" s="84" t="s">
        <v>340</v>
      </c>
      <c r="C132" s="88">
        <v>73.863766999999982</v>
      </c>
      <c r="D132" s="88">
        <v>58.974978</v>
      </c>
      <c r="E132" s="88">
        <v>28.404581</v>
      </c>
      <c r="F132" s="88">
        <v>159.83381799999998</v>
      </c>
      <c r="G132" s="88">
        <v>195.097396</v>
      </c>
      <c r="H132" s="88">
        <v>40.051132000000003</v>
      </c>
      <c r="I132" s="88">
        <v>0.68633999999999995</v>
      </c>
      <c r="J132" s="88">
        <v>88.895683999999989</v>
      </c>
      <c r="K132" s="88">
        <v>4.4326340000000002</v>
      </c>
      <c r="L132" s="88">
        <v>1.6621939999999999</v>
      </c>
      <c r="M132" s="88">
        <v>3.4275009999999999</v>
      </c>
      <c r="N132" s="88">
        <v>0.28894300000000001</v>
      </c>
      <c r="O132" s="88">
        <v>21.808417999999993</v>
      </c>
      <c r="P132" s="88">
        <v>47.434784999999998</v>
      </c>
      <c r="Q132" s="88">
        <v>407.94860699999998</v>
      </c>
      <c r="R132" s="88">
        <v>581.83178599999997</v>
      </c>
      <c r="S132" s="88">
        <v>0.53020299999999998</v>
      </c>
      <c r="U132" s="84" t="s">
        <v>538</v>
      </c>
    </row>
    <row r="133" spans="1:21" x14ac:dyDescent="0.15">
      <c r="B133" s="84" t="s">
        <v>341</v>
      </c>
      <c r="C133" s="88">
        <v>77.323924999999988</v>
      </c>
      <c r="D133" s="88">
        <v>65.328564999999998</v>
      </c>
      <c r="E133" s="88">
        <v>34.910533000000001</v>
      </c>
      <c r="F133" s="88">
        <v>152.597238</v>
      </c>
      <c r="G133" s="88">
        <v>198.53478100000001</v>
      </c>
      <c r="H133" s="88">
        <v>48.193896000000002</v>
      </c>
      <c r="I133" s="88">
        <v>8.2347000000000004E-2</v>
      </c>
      <c r="J133" s="88">
        <v>84.686022000000008</v>
      </c>
      <c r="K133" s="88">
        <v>4.034548</v>
      </c>
      <c r="L133" s="88">
        <v>1.787819</v>
      </c>
      <c r="M133" s="88">
        <v>4.9648870000000001</v>
      </c>
      <c r="N133" s="88">
        <v>0.223856</v>
      </c>
      <c r="O133" s="88">
        <v>21.756049999999995</v>
      </c>
      <c r="P133" s="88">
        <v>46.332653999999998</v>
      </c>
      <c r="Q133" s="88">
        <v>423.96295399999985</v>
      </c>
      <c r="R133" s="88">
        <v>581.62414799999976</v>
      </c>
      <c r="S133" s="88">
        <v>0.191493</v>
      </c>
      <c r="U133" s="84" t="s">
        <v>539</v>
      </c>
    </row>
    <row r="134" spans="1:21" x14ac:dyDescent="0.15">
      <c r="B134" s="84" t="s">
        <v>342</v>
      </c>
      <c r="C134" s="88">
        <v>78.555995999999993</v>
      </c>
      <c r="D134" s="88">
        <v>65.648229000000001</v>
      </c>
      <c r="E134" s="88">
        <v>38.702033999999998</v>
      </c>
      <c r="F134" s="88">
        <v>168.55916200000001</v>
      </c>
      <c r="G134" s="88">
        <v>224.06750800000003</v>
      </c>
      <c r="H134" s="88">
        <v>48.305672000000001</v>
      </c>
      <c r="I134" s="88">
        <v>0.10112499999999999</v>
      </c>
      <c r="J134" s="88">
        <v>90.694595000000007</v>
      </c>
      <c r="K134" s="88">
        <v>3.6945869999999998</v>
      </c>
      <c r="L134" s="88">
        <v>1.5880300000000001</v>
      </c>
      <c r="M134" s="88">
        <v>2.7628910000000002</v>
      </c>
      <c r="N134" s="88">
        <v>0.19881399999999999</v>
      </c>
      <c r="O134" s="88">
        <v>20.461663999999992</v>
      </c>
      <c r="P134" s="88">
        <v>44.272336999999986</v>
      </c>
      <c r="Q134" s="88">
        <v>415.787688</v>
      </c>
      <c r="R134" s="88">
        <v>600.55300700000032</v>
      </c>
      <c r="S134" s="88">
        <v>0.76945299999999994</v>
      </c>
      <c r="U134" s="84" t="s">
        <v>540</v>
      </c>
    </row>
    <row r="135" spans="1:21" x14ac:dyDescent="0.15">
      <c r="B135" s="84" t="s">
        <v>343</v>
      </c>
      <c r="C135" s="88">
        <v>73.321153999999993</v>
      </c>
      <c r="D135" s="88">
        <v>64.633707999999999</v>
      </c>
      <c r="E135" s="88">
        <v>25.803545</v>
      </c>
      <c r="F135" s="88">
        <v>151.571144</v>
      </c>
      <c r="G135" s="88">
        <v>225.94108</v>
      </c>
      <c r="H135" s="88">
        <v>39.171865999999994</v>
      </c>
      <c r="I135" s="88">
        <v>0.25908599999999998</v>
      </c>
      <c r="J135" s="88">
        <v>87.312893000000003</v>
      </c>
      <c r="K135" s="88">
        <v>4.9190809999999994</v>
      </c>
      <c r="L135" s="88">
        <v>1.442239</v>
      </c>
      <c r="M135" s="88">
        <v>1.896301</v>
      </c>
      <c r="N135" s="88">
        <v>0.13751200000000002</v>
      </c>
      <c r="O135" s="88">
        <v>20.357164000000004</v>
      </c>
      <c r="P135" s="88">
        <v>43.618555999999998</v>
      </c>
      <c r="Q135" s="88">
        <v>385.60896299999979</v>
      </c>
      <c r="R135" s="88">
        <v>569.98927900000012</v>
      </c>
      <c r="S135" s="88">
        <v>0.6753619999999998</v>
      </c>
      <c r="U135" s="84" t="s">
        <v>541</v>
      </c>
    </row>
    <row r="136" spans="1:21" x14ac:dyDescent="0.15">
      <c r="B136" s="84" t="s">
        <v>344</v>
      </c>
      <c r="C136" s="88">
        <v>83.505347999999998</v>
      </c>
      <c r="D136" s="88">
        <v>69.248658000000006</v>
      </c>
      <c r="E136" s="88">
        <v>32.109667000000002</v>
      </c>
      <c r="F136" s="88">
        <v>164.29551400000003</v>
      </c>
      <c r="G136" s="88">
        <v>222.544274</v>
      </c>
      <c r="H136" s="88">
        <v>38.396774000000001</v>
      </c>
      <c r="I136" s="88">
        <v>2.8600999999999998E-2</v>
      </c>
      <c r="J136" s="88">
        <v>96.375233999999992</v>
      </c>
      <c r="K136" s="88">
        <v>4.6636319999999998</v>
      </c>
      <c r="L136" s="88">
        <v>1.929214</v>
      </c>
      <c r="M136" s="88">
        <v>4.5728469999999994</v>
      </c>
      <c r="N136" s="88">
        <v>0.24847000000000002</v>
      </c>
      <c r="O136" s="88">
        <v>22.583437000000004</v>
      </c>
      <c r="P136" s="88">
        <v>43.853725999999995</v>
      </c>
      <c r="Q136" s="88">
        <v>440.06246499999986</v>
      </c>
      <c r="R136" s="88">
        <v>608.26045499999975</v>
      </c>
      <c r="S136" s="88">
        <v>0.78862599999999983</v>
      </c>
      <c r="U136" s="84" t="s">
        <v>542</v>
      </c>
    </row>
    <row r="137" spans="1:21" x14ac:dyDescent="0.15">
      <c r="B137" s="84" t="s">
        <v>345</v>
      </c>
      <c r="C137" s="88">
        <v>52.115182999999995</v>
      </c>
      <c r="D137" s="88">
        <v>54.732256000000007</v>
      </c>
      <c r="E137" s="88">
        <v>20.526358000000002</v>
      </c>
      <c r="F137" s="88">
        <v>95.316206999999991</v>
      </c>
      <c r="G137" s="88">
        <v>184.72914499999993</v>
      </c>
      <c r="H137" s="88">
        <v>21.363</v>
      </c>
      <c r="I137" s="88">
        <v>7.6889999999999997E-3</v>
      </c>
      <c r="J137" s="88">
        <v>50.367419000000005</v>
      </c>
      <c r="K137" s="88">
        <v>2.4576830000000003</v>
      </c>
      <c r="L137" s="88">
        <v>0.92552699999999999</v>
      </c>
      <c r="M137" s="88">
        <v>4.5562420000000001</v>
      </c>
      <c r="N137" s="88">
        <v>0.232209</v>
      </c>
      <c r="O137" s="88">
        <v>16.425963000000003</v>
      </c>
      <c r="P137" s="88">
        <v>29.760098999999997</v>
      </c>
      <c r="Q137" s="88">
        <v>320.24762499999991</v>
      </c>
      <c r="R137" s="88">
        <v>493.52156800000017</v>
      </c>
      <c r="S137" s="88">
        <v>0.12601699999999999</v>
      </c>
      <c r="U137" s="84" t="s">
        <v>543</v>
      </c>
    </row>
    <row r="138" spans="1:21" x14ac:dyDescent="0.15">
      <c r="B138" s="84" t="s">
        <v>346</v>
      </c>
      <c r="C138" s="88">
        <v>68.359554000000003</v>
      </c>
      <c r="D138" s="88">
        <v>60.990214000000002</v>
      </c>
      <c r="E138" s="88">
        <v>37.909125000000003</v>
      </c>
      <c r="F138" s="88">
        <v>131.57838800000002</v>
      </c>
      <c r="G138" s="88">
        <v>202.51135600000009</v>
      </c>
      <c r="H138" s="88">
        <v>38.031739000000009</v>
      </c>
      <c r="I138" s="88">
        <v>0.13364599999999999</v>
      </c>
      <c r="J138" s="88">
        <v>80.234741</v>
      </c>
      <c r="K138" s="88">
        <v>3.6719750000000002</v>
      </c>
      <c r="L138" s="88">
        <v>1.70624</v>
      </c>
      <c r="M138" s="88">
        <v>1.62897</v>
      </c>
      <c r="N138" s="88">
        <v>0.27939000000000003</v>
      </c>
      <c r="O138" s="88">
        <v>18.600213999999998</v>
      </c>
      <c r="P138" s="88">
        <v>41.997562000000002</v>
      </c>
      <c r="Q138" s="88">
        <v>424.742257</v>
      </c>
      <c r="R138" s="88">
        <v>606.25256799999966</v>
      </c>
      <c r="S138" s="88">
        <v>0.27582000000000001</v>
      </c>
      <c r="U138" s="84" t="s">
        <v>544</v>
      </c>
    </row>
    <row r="139" spans="1:21" x14ac:dyDescent="0.15">
      <c r="B139" s="84" t="s">
        <v>347</v>
      </c>
      <c r="C139" s="88">
        <v>87.485602</v>
      </c>
      <c r="D139" s="88">
        <v>76.168186000000006</v>
      </c>
      <c r="E139" s="88">
        <v>41.302853999999996</v>
      </c>
      <c r="F139" s="88">
        <v>157.41215699999998</v>
      </c>
      <c r="G139" s="88">
        <v>228.03708200000003</v>
      </c>
      <c r="H139" s="88">
        <v>48.969449999999988</v>
      </c>
      <c r="I139" s="88">
        <v>2.8376000000000002E-2</v>
      </c>
      <c r="J139" s="88">
        <v>89.387296000000006</v>
      </c>
      <c r="K139" s="88">
        <v>4.5172189999999999</v>
      </c>
      <c r="L139" s="88">
        <v>1.4981640000000001</v>
      </c>
      <c r="M139" s="88">
        <v>2.1171880000000001</v>
      </c>
      <c r="N139" s="88">
        <v>0.30474199999999996</v>
      </c>
      <c r="O139" s="88">
        <v>22.758462999999992</v>
      </c>
      <c r="P139" s="88">
        <v>50.927405999999991</v>
      </c>
      <c r="Q139" s="88">
        <v>473.55079599999999</v>
      </c>
      <c r="R139" s="88">
        <v>654.86084100000016</v>
      </c>
      <c r="S139" s="88">
        <v>0.56562499999999993</v>
      </c>
      <c r="U139" s="84" t="s">
        <v>545</v>
      </c>
    </row>
    <row r="140" spans="1:21" x14ac:dyDescent="0.15">
      <c r="B140" s="84" t="s">
        <v>348</v>
      </c>
      <c r="C140" s="88">
        <v>76.384298999999999</v>
      </c>
      <c r="D140" s="88">
        <v>70.071023999999994</v>
      </c>
      <c r="E140" s="88">
        <v>35.549956000000002</v>
      </c>
      <c r="F140" s="88">
        <v>155.35032999999999</v>
      </c>
      <c r="G140" s="88">
        <v>219.28431200000006</v>
      </c>
      <c r="H140" s="88">
        <v>37.069976999999994</v>
      </c>
      <c r="I140" s="88">
        <v>7.5681999999999999E-2</v>
      </c>
      <c r="J140" s="88">
        <v>83.242726000000005</v>
      </c>
      <c r="K140" s="88">
        <v>3.6070449999999998</v>
      </c>
      <c r="L140" s="88">
        <v>1.2723519999999999</v>
      </c>
      <c r="M140" s="88">
        <v>2.6625100000000002</v>
      </c>
      <c r="N140" s="88">
        <v>0.23611399999999999</v>
      </c>
      <c r="O140" s="88">
        <v>20.836213999999991</v>
      </c>
      <c r="P140" s="88">
        <v>40.38648400000001</v>
      </c>
      <c r="Q140" s="88">
        <v>424.81572800000026</v>
      </c>
      <c r="R140" s="88">
        <v>603.63335600000005</v>
      </c>
      <c r="S140" s="88">
        <v>0.538076</v>
      </c>
      <c r="U140" s="84" t="s">
        <v>546</v>
      </c>
    </row>
    <row r="141" spans="1:21" x14ac:dyDescent="0.15">
      <c r="B141" s="84" t="s">
        <v>349</v>
      </c>
      <c r="C141" s="88">
        <v>62.815649999999991</v>
      </c>
      <c r="D141" s="88">
        <v>57.479517000000008</v>
      </c>
      <c r="E141" s="88">
        <v>34.52619700000001</v>
      </c>
      <c r="F141" s="88">
        <v>83.880336999999997</v>
      </c>
      <c r="G141" s="88">
        <v>155.87209199999998</v>
      </c>
      <c r="H141" s="88">
        <v>38.255829000000006</v>
      </c>
      <c r="I141" s="88">
        <v>0.189332</v>
      </c>
      <c r="J141" s="88">
        <v>64.010671000000002</v>
      </c>
      <c r="K141" s="88">
        <v>2.5065740000000001</v>
      </c>
      <c r="L141" s="88">
        <v>0.82545499999999994</v>
      </c>
      <c r="M141" s="88">
        <v>1.0501179999999999</v>
      </c>
      <c r="N141" s="88">
        <v>0.47549799999999998</v>
      </c>
      <c r="O141" s="88">
        <v>17.984873999999998</v>
      </c>
      <c r="P141" s="88">
        <v>30.538143999999996</v>
      </c>
      <c r="Q141" s="88">
        <v>393.63299799999993</v>
      </c>
      <c r="R141" s="88">
        <v>473.9037130000001</v>
      </c>
      <c r="S141" s="88">
        <v>0.30322099999999996</v>
      </c>
      <c r="U141" s="84" t="s">
        <v>547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2025</v>
      </c>
      <c r="B143" s="84" t="s">
        <v>338</v>
      </c>
      <c r="C143" s="88">
        <v>77.486642000000018</v>
      </c>
      <c r="D143" s="88">
        <v>64.443461999999997</v>
      </c>
      <c r="E143" s="88">
        <v>36.153618999999999</v>
      </c>
      <c r="F143" s="88">
        <v>142.179282</v>
      </c>
      <c r="G143" s="88">
        <v>203.571887</v>
      </c>
      <c r="H143" s="88">
        <v>44.615354000000004</v>
      </c>
      <c r="I143" s="88">
        <v>6.7533999999999997E-2</v>
      </c>
      <c r="J143" s="88">
        <v>77.616780000000006</v>
      </c>
      <c r="K143" s="88">
        <v>2.8196500000000002</v>
      </c>
      <c r="L143" s="88">
        <v>1.3184500000000001</v>
      </c>
      <c r="M143" s="88">
        <v>2.899</v>
      </c>
      <c r="N143" s="88">
        <v>0.36197299999999999</v>
      </c>
      <c r="O143" s="88">
        <v>19.218336000000001</v>
      </c>
      <c r="P143" s="88">
        <v>39.847768000000009</v>
      </c>
      <c r="Q143" s="88">
        <v>390.41395100000011</v>
      </c>
      <c r="R143" s="88">
        <v>611.17457300000024</v>
      </c>
      <c r="S143" s="88">
        <v>0.30318800000000001</v>
      </c>
      <c r="T143" s="87">
        <v>2025</v>
      </c>
      <c r="U143" s="84" t="s">
        <v>536</v>
      </c>
    </row>
    <row r="144" spans="1:21" x14ac:dyDescent="0.15">
      <c r="B144" s="84" t="s">
        <v>339</v>
      </c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U144" s="84" t="s">
        <v>537</v>
      </c>
    </row>
    <row r="145" spans="1:21" x14ac:dyDescent="0.15">
      <c r="B145" s="84" t="s">
        <v>340</v>
      </c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U145" s="84" t="s">
        <v>538</v>
      </c>
    </row>
    <row r="146" spans="1:21" x14ac:dyDescent="0.15">
      <c r="B146" s="84" t="s">
        <v>341</v>
      </c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U146" s="84" t="s">
        <v>539</v>
      </c>
    </row>
    <row r="147" spans="1:21" x14ac:dyDescent="0.15">
      <c r="B147" s="84" t="s">
        <v>342</v>
      </c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U147" s="84" t="s">
        <v>540</v>
      </c>
    </row>
    <row r="148" spans="1:21" x14ac:dyDescent="0.15">
      <c r="B148" s="84" t="s">
        <v>343</v>
      </c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U148" s="84" t="s">
        <v>541</v>
      </c>
    </row>
    <row r="149" spans="1:21" x14ac:dyDescent="0.15">
      <c r="B149" s="84" t="s">
        <v>344</v>
      </c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U149" s="84" t="s">
        <v>542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543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544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545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546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547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678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676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533</v>
      </c>
      <c r="Q159" s="199" t="s">
        <v>520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2024</v>
      </c>
      <c r="B161" s="84" t="s">
        <v>338</v>
      </c>
      <c r="C161" s="88">
        <v>819.54090000000008</v>
      </c>
      <c r="D161" s="88">
        <v>37.460639</v>
      </c>
      <c r="E161" s="88">
        <v>10.908940000000001</v>
      </c>
      <c r="F161" s="88">
        <v>200.172361</v>
      </c>
      <c r="G161" s="88">
        <v>13.392585999999998</v>
      </c>
      <c r="H161" s="88">
        <v>0.47265399999999996</v>
      </c>
      <c r="I161" s="88">
        <v>6.9587940000000001</v>
      </c>
      <c r="J161" s="88">
        <v>192.33426099999997</v>
      </c>
      <c r="K161" s="88">
        <v>12.684905000000001</v>
      </c>
      <c r="L161" s="88">
        <v>9.547108999999999</v>
      </c>
      <c r="M161" s="88">
        <v>0.71685599999999983</v>
      </c>
      <c r="N161" s="88">
        <v>0</v>
      </c>
      <c r="O161" s="88">
        <v>8.7033939999999994</v>
      </c>
      <c r="P161" s="87">
        <v>2024</v>
      </c>
      <c r="Q161" s="84" t="s">
        <v>536</v>
      </c>
    </row>
    <row r="162" spans="1:17" x14ac:dyDescent="0.15">
      <c r="B162" s="84" t="s">
        <v>339</v>
      </c>
      <c r="C162" s="88">
        <v>935.54827399999999</v>
      </c>
      <c r="D162" s="88">
        <v>34.018703999999985</v>
      </c>
      <c r="E162" s="88">
        <v>7.3545470000000002</v>
      </c>
      <c r="F162" s="88">
        <v>192.12286799999998</v>
      </c>
      <c r="G162" s="88">
        <v>11.991620999999999</v>
      </c>
      <c r="H162" s="88">
        <v>0.72605699999999995</v>
      </c>
      <c r="I162" s="88">
        <v>8.2992849999999994</v>
      </c>
      <c r="J162" s="88">
        <v>194.45540600000004</v>
      </c>
      <c r="K162" s="88">
        <v>13.249504999999999</v>
      </c>
      <c r="L162" s="88">
        <v>10.424396</v>
      </c>
      <c r="M162" s="88">
        <v>0.93172600000000005</v>
      </c>
      <c r="N162" s="88">
        <v>0</v>
      </c>
      <c r="O162" s="88">
        <v>10.743931</v>
      </c>
      <c r="P162" s="83"/>
      <c r="Q162" s="84" t="s">
        <v>537</v>
      </c>
    </row>
    <row r="163" spans="1:17" x14ac:dyDescent="0.15">
      <c r="B163" s="84" t="s">
        <v>340</v>
      </c>
      <c r="C163" s="88">
        <v>872.81268100000011</v>
      </c>
      <c r="D163" s="88">
        <v>37.464219</v>
      </c>
      <c r="E163" s="88">
        <v>13.741322999999998</v>
      </c>
      <c r="F163" s="88">
        <v>192.039187</v>
      </c>
      <c r="G163" s="88">
        <v>11.399469999999996</v>
      </c>
      <c r="H163" s="88">
        <v>0.702094</v>
      </c>
      <c r="I163" s="88">
        <v>7.8293290000000004</v>
      </c>
      <c r="J163" s="88">
        <v>193.71988400000004</v>
      </c>
      <c r="K163" s="88">
        <v>12.960754999999999</v>
      </c>
      <c r="L163" s="88">
        <v>10.866178999999999</v>
      </c>
      <c r="M163" s="88">
        <v>0.73768999999999996</v>
      </c>
      <c r="N163" s="88">
        <v>0</v>
      </c>
      <c r="O163" s="88">
        <v>10.431039999999999</v>
      </c>
      <c r="P163" s="83"/>
      <c r="Q163" s="84" t="s">
        <v>538</v>
      </c>
    </row>
    <row r="164" spans="1:17" x14ac:dyDescent="0.15">
      <c r="B164" s="84" t="s">
        <v>341</v>
      </c>
      <c r="C164" s="88">
        <v>882.68291000000011</v>
      </c>
      <c r="D164" s="88">
        <v>33.956545000000006</v>
      </c>
      <c r="E164" s="88">
        <v>8.8759890000000006</v>
      </c>
      <c r="F164" s="88">
        <v>208.61939700000002</v>
      </c>
      <c r="G164" s="88">
        <v>11.393236</v>
      </c>
      <c r="H164" s="88">
        <v>0.61619100000000004</v>
      </c>
      <c r="I164" s="88">
        <v>9.2887339999999998</v>
      </c>
      <c r="J164" s="88">
        <v>195.94115500000001</v>
      </c>
      <c r="K164" s="88">
        <v>15.311044000000001</v>
      </c>
      <c r="L164" s="88">
        <v>9.7204229999999967</v>
      </c>
      <c r="M164" s="88">
        <v>0.52534399999999981</v>
      </c>
      <c r="N164" s="88">
        <v>0</v>
      </c>
      <c r="O164" s="88">
        <v>11.04025</v>
      </c>
      <c r="P164" s="83"/>
      <c r="Q164" s="84" t="s">
        <v>539</v>
      </c>
    </row>
    <row r="165" spans="1:17" x14ac:dyDescent="0.15">
      <c r="B165" s="84" t="s">
        <v>342</v>
      </c>
      <c r="C165" s="88">
        <v>842.04300200000012</v>
      </c>
      <c r="D165" s="88">
        <v>36.076633000000001</v>
      </c>
      <c r="E165" s="88">
        <v>11.925339000000001</v>
      </c>
      <c r="F165" s="88">
        <v>208.79848600000003</v>
      </c>
      <c r="G165" s="88">
        <v>10.507996</v>
      </c>
      <c r="H165" s="88">
        <v>0.75090299999999999</v>
      </c>
      <c r="I165" s="88">
        <v>8.4709420000000009</v>
      </c>
      <c r="J165" s="88">
        <v>209.21830599999996</v>
      </c>
      <c r="K165" s="88">
        <v>17.486105000000002</v>
      </c>
      <c r="L165" s="88">
        <v>9.5146880000000014</v>
      </c>
      <c r="M165" s="88">
        <v>2.158992</v>
      </c>
      <c r="N165" s="88">
        <v>0</v>
      </c>
      <c r="O165" s="88">
        <v>10.949826</v>
      </c>
      <c r="P165" s="83"/>
      <c r="Q165" s="84" t="s">
        <v>540</v>
      </c>
    </row>
    <row r="166" spans="1:17" x14ac:dyDescent="0.15">
      <c r="B166" s="84" t="s">
        <v>343</v>
      </c>
      <c r="C166" s="88">
        <v>717.80944499999998</v>
      </c>
      <c r="D166" s="88">
        <v>28.27682999999999</v>
      </c>
      <c r="E166" s="88">
        <v>13.225954999999999</v>
      </c>
      <c r="F166" s="88">
        <v>199.50417400000001</v>
      </c>
      <c r="G166" s="88">
        <v>10.603561999999998</v>
      </c>
      <c r="H166" s="88">
        <v>0.45085500000000001</v>
      </c>
      <c r="I166" s="88">
        <v>6.1013330000000003</v>
      </c>
      <c r="J166" s="88">
        <v>186.77970200000001</v>
      </c>
      <c r="K166" s="88">
        <v>14.088389000000001</v>
      </c>
      <c r="L166" s="88">
        <v>9.1070969999999996</v>
      </c>
      <c r="M166" s="88">
        <v>2.3977719999999998</v>
      </c>
      <c r="N166" s="88">
        <v>0</v>
      </c>
      <c r="O166" s="88">
        <v>10.873606000000001</v>
      </c>
      <c r="P166" s="83"/>
      <c r="Q166" s="84" t="s">
        <v>541</v>
      </c>
    </row>
    <row r="167" spans="1:17" x14ac:dyDescent="0.15">
      <c r="B167" s="84" t="s">
        <v>344</v>
      </c>
      <c r="C167" s="88">
        <v>667.52061700000013</v>
      </c>
      <c r="D167" s="88">
        <v>38.764400999999985</v>
      </c>
      <c r="E167" s="88">
        <v>9.4443029999999997</v>
      </c>
      <c r="F167" s="88">
        <v>221.47707800000003</v>
      </c>
      <c r="G167" s="88">
        <v>11.051304000000002</v>
      </c>
      <c r="H167" s="88">
        <v>0.63996399999999998</v>
      </c>
      <c r="I167" s="88">
        <v>4.2060779999999998</v>
      </c>
      <c r="J167" s="88">
        <v>214.55665499999998</v>
      </c>
      <c r="K167" s="88">
        <v>18.00787</v>
      </c>
      <c r="L167" s="88">
        <v>10.98841</v>
      </c>
      <c r="M167" s="88">
        <v>0.82665900000000003</v>
      </c>
      <c r="N167" s="88">
        <v>0</v>
      </c>
      <c r="O167" s="88">
        <v>12.499879000000002</v>
      </c>
      <c r="P167" s="83"/>
      <c r="Q167" s="84" t="s">
        <v>542</v>
      </c>
    </row>
    <row r="168" spans="1:17" x14ac:dyDescent="0.15">
      <c r="B168" s="84" t="s">
        <v>345</v>
      </c>
      <c r="C168" s="88">
        <v>385.11701599999998</v>
      </c>
      <c r="D168" s="88">
        <v>27.543091999999987</v>
      </c>
      <c r="E168" s="88">
        <v>3.9654959999999999</v>
      </c>
      <c r="F168" s="88">
        <v>168.05366699999999</v>
      </c>
      <c r="G168" s="88">
        <v>9.6080680000000029</v>
      </c>
      <c r="H168" s="88">
        <v>0.32682599999999995</v>
      </c>
      <c r="I168" s="88">
        <v>3.3100589999999999</v>
      </c>
      <c r="J168" s="88">
        <v>136.04586900000004</v>
      </c>
      <c r="K168" s="88">
        <v>12.893300999999999</v>
      </c>
      <c r="L168" s="88">
        <v>7.7562189999999998</v>
      </c>
      <c r="M168" s="88">
        <v>0.50039199999999995</v>
      </c>
      <c r="N168" s="88">
        <v>0</v>
      </c>
      <c r="O168" s="88">
        <v>12.668747</v>
      </c>
      <c r="P168" s="83"/>
      <c r="Q168" s="84" t="s">
        <v>543</v>
      </c>
    </row>
    <row r="169" spans="1:17" x14ac:dyDescent="0.15">
      <c r="B169" s="84" t="s">
        <v>346</v>
      </c>
      <c r="C169" s="88">
        <v>857.79842900000006</v>
      </c>
      <c r="D169" s="88">
        <v>27.911960999999998</v>
      </c>
      <c r="E169" s="88">
        <v>9.5854970000000002</v>
      </c>
      <c r="F169" s="88">
        <v>193.30750399999999</v>
      </c>
      <c r="G169" s="88">
        <v>9.5553540000000048</v>
      </c>
      <c r="H169" s="88">
        <v>0.478576</v>
      </c>
      <c r="I169" s="88">
        <v>7.3333440000000003</v>
      </c>
      <c r="J169" s="88">
        <v>195.369733</v>
      </c>
      <c r="K169" s="88">
        <v>16.079857000000001</v>
      </c>
      <c r="L169" s="88">
        <v>11.047709999999999</v>
      </c>
      <c r="M169" s="88">
        <v>0.30592900000000001</v>
      </c>
      <c r="N169" s="88">
        <v>0</v>
      </c>
      <c r="O169" s="88">
        <v>10.455617999999999</v>
      </c>
      <c r="P169" s="83"/>
      <c r="Q169" s="84" t="s">
        <v>544</v>
      </c>
    </row>
    <row r="170" spans="1:17" x14ac:dyDescent="0.15">
      <c r="B170" s="84" t="s">
        <v>347</v>
      </c>
      <c r="C170" s="88">
        <v>916.30040600000007</v>
      </c>
      <c r="D170" s="88">
        <v>33.263029000000003</v>
      </c>
      <c r="E170" s="88">
        <v>8.8955470000000005</v>
      </c>
      <c r="F170" s="88">
        <v>217.35910699999999</v>
      </c>
      <c r="G170" s="88">
        <v>13.42653</v>
      </c>
      <c r="H170" s="88">
        <v>0.83214600000000005</v>
      </c>
      <c r="I170" s="88">
        <v>8.7997539999999983</v>
      </c>
      <c r="J170" s="88">
        <v>231.991893</v>
      </c>
      <c r="K170" s="88">
        <v>18.373739999999998</v>
      </c>
      <c r="L170" s="88">
        <v>11.591714999999999</v>
      </c>
      <c r="M170" s="88">
        <v>0.94386899999999996</v>
      </c>
      <c r="N170" s="88">
        <v>0</v>
      </c>
      <c r="O170" s="88">
        <v>10.697263999999999</v>
      </c>
      <c r="P170" s="83"/>
      <c r="Q170" s="84" t="s">
        <v>545</v>
      </c>
    </row>
    <row r="171" spans="1:17" x14ac:dyDescent="0.15">
      <c r="B171" s="84" t="s">
        <v>348</v>
      </c>
      <c r="C171" s="88">
        <v>894.01259399999992</v>
      </c>
      <c r="D171" s="88">
        <v>43.788036000000012</v>
      </c>
      <c r="E171" s="88">
        <v>7.9672970000000003</v>
      </c>
      <c r="F171" s="88">
        <v>181.745611</v>
      </c>
      <c r="G171" s="88">
        <v>11.325631000000003</v>
      </c>
      <c r="H171" s="88">
        <v>0.99395900000000004</v>
      </c>
      <c r="I171" s="88">
        <v>4.769069</v>
      </c>
      <c r="J171" s="88">
        <v>199.49543</v>
      </c>
      <c r="K171" s="88">
        <v>17.570436999999998</v>
      </c>
      <c r="L171" s="88">
        <v>9.1643470000000011</v>
      </c>
      <c r="M171" s="88">
        <v>1.5283769999999994</v>
      </c>
      <c r="N171" s="88">
        <v>0</v>
      </c>
      <c r="O171" s="88">
        <v>9.0972029999999986</v>
      </c>
      <c r="P171" s="83"/>
      <c r="Q171" s="84" t="s">
        <v>546</v>
      </c>
    </row>
    <row r="172" spans="1:17" x14ac:dyDescent="0.15">
      <c r="B172" s="84" t="s">
        <v>349</v>
      </c>
      <c r="C172" s="88">
        <v>747.2535680000002</v>
      </c>
      <c r="D172" s="88">
        <v>52.328537999999995</v>
      </c>
      <c r="E172" s="88">
        <v>10.017451999999999</v>
      </c>
      <c r="F172" s="88">
        <v>137.70289600000001</v>
      </c>
      <c r="G172" s="88">
        <v>12.453710999999995</v>
      </c>
      <c r="H172" s="88">
        <v>0.33481300000000003</v>
      </c>
      <c r="I172" s="88">
        <v>9.6163030000000003</v>
      </c>
      <c r="J172" s="88">
        <v>155.24843700000008</v>
      </c>
      <c r="K172" s="88">
        <v>16.790486000000001</v>
      </c>
      <c r="L172" s="88">
        <v>8.2443280000000012</v>
      </c>
      <c r="M172" s="88">
        <v>0.80601100000000003</v>
      </c>
      <c r="N172" s="88">
        <v>0</v>
      </c>
      <c r="O172" s="88">
        <v>8.3249519999999997</v>
      </c>
      <c r="P172" s="83"/>
      <c r="Q172" s="84" t="s">
        <v>547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2025</v>
      </c>
      <c r="B174" s="84" t="s">
        <v>338</v>
      </c>
      <c r="C174" s="88">
        <v>692.40814899999987</v>
      </c>
      <c r="D174" s="88">
        <v>37.266216</v>
      </c>
      <c r="E174" s="88">
        <v>4.628755</v>
      </c>
      <c r="F174" s="88">
        <v>187.895599</v>
      </c>
      <c r="G174" s="88">
        <v>9.7527679999999979</v>
      </c>
      <c r="H174" s="88">
        <v>0.54593399999999992</v>
      </c>
      <c r="I174" s="88">
        <v>6.5739830000000001</v>
      </c>
      <c r="J174" s="88">
        <v>179.73200900000003</v>
      </c>
      <c r="K174" s="88">
        <v>17.053271000000002</v>
      </c>
      <c r="L174" s="88">
        <v>10.608981999999999</v>
      </c>
      <c r="M174" s="88">
        <v>0.75328299999999981</v>
      </c>
      <c r="N174" s="88">
        <v>0</v>
      </c>
      <c r="O174" s="88">
        <v>7.1016090000000007</v>
      </c>
      <c r="P174" s="87">
        <v>2025</v>
      </c>
      <c r="Q174" s="84" t="s">
        <v>536</v>
      </c>
    </row>
    <row r="175" spans="1:17" x14ac:dyDescent="0.15">
      <c r="B175" s="84" t="s">
        <v>339</v>
      </c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3"/>
      <c r="Q175" s="84" t="s">
        <v>537</v>
      </c>
    </row>
    <row r="176" spans="1:17" x14ac:dyDescent="0.15">
      <c r="B176" s="84" t="s">
        <v>340</v>
      </c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3"/>
      <c r="Q176" s="84" t="s">
        <v>538</v>
      </c>
    </row>
    <row r="177" spans="2:19" x14ac:dyDescent="0.15">
      <c r="B177" s="84" t="s">
        <v>341</v>
      </c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3"/>
      <c r="Q177" s="84" t="s">
        <v>539</v>
      </c>
    </row>
    <row r="178" spans="2:19" x14ac:dyDescent="0.15">
      <c r="B178" s="84" t="s">
        <v>342</v>
      </c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3"/>
      <c r="Q178" s="84" t="s">
        <v>540</v>
      </c>
    </row>
    <row r="179" spans="2:19" x14ac:dyDescent="0.15">
      <c r="B179" s="84" t="s">
        <v>343</v>
      </c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3"/>
      <c r="Q179" s="84" t="s">
        <v>541</v>
      </c>
      <c r="R179" s="89"/>
      <c r="S179" s="89"/>
    </row>
    <row r="180" spans="2:19" x14ac:dyDescent="0.15">
      <c r="B180" s="84" t="s">
        <v>344</v>
      </c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3"/>
      <c r="Q180" s="84" t="s">
        <v>542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543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544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545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546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547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679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716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913</v>
      </c>
    </row>
    <row r="4" spans="1:13" ht="26.25" customHeight="1" x14ac:dyDescent="0.2">
      <c r="A4" s="242" t="s">
        <v>307</v>
      </c>
      <c r="B4" s="245" t="s">
        <v>680</v>
      </c>
      <c r="C4" s="246"/>
      <c r="D4" s="246"/>
      <c r="E4" s="246"/>
      <c r="F4" s="247"/>
      <c r="G4" s="245" t="s">
        <v>681</v>
      </c>
      <c r="H4" s="246"/>
      <c r="I4" s="246"/>
      <c r="J4" s="246"/>
      <c r="K4" s="247"/>
      <c r="L4" s="144"/>
      <c r="M4" s="238" t="s">
        <v>595</v>
      </c>
    </row>
    <row r="5" spans="1:13" ht="56.25" customHeight="1" x14ac:dyDescent="0.2">
      <c r="A5" s="243"/>
      <c r="B5" s="248">
        <v>2024</v>
      </c>
      <c r="C5" s="249"/>
      <c r="D5" s="248">
        <v>2025</v>
      </c>
      <c r="E5" s="249"/>
      <c r="F5" s="145" t="s">
        <v>682</v>
      </c>
      <c r="G5" s="248">
        <v>2024</v>
      </c>
      <c r="H5" s="249"/>
      <c r="I5" s="248">
        <v>2025</v>
      </c>
      <c r="J5" s="249"/>
      <c r="K5" s="145" t="s">
        <v>682</v>
      </c>
      <c r="L5" s="146"/>
      <c r="M5" s="239"/>
    </row>
    <row r="6" spans="1:13" ht="24" customHeight="1" x14ac:dyDescent="0.2">
      <c r="A6" s="244"/>
      <c r="B6" s="145" t="s">
        <v>683</v>
      </c>
      <c r="C6" s="147" t="s">
        <v>295</v>
      </c>
      <c r="D6" s="145" t="s">
        <v>683</v>
      </c>
      <c r="E6" s="148" t="s">
        <v>295</v>
      </c>
      <c r="F6" s="149"/>
      <c r="G6" s="145" t="s">
        <v>683</v>
      </c>
      <c r="H6" s="147" t="s">
        <v>295</v>
      </c>
      <c r="I6" s="145" t="s">
        <v>683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8095.9560499999989</v>
      </c>
      <c r="C7" s="152">
        <f>SUM(C9:C25)</f>
        <v>100.00000000000001</v>
      </c>
      <c r="D7" s="152">
        <f>SUM(D9:D25)</f>
        <v>8777.7663350000021</v>
      </c>
      <c r="E7" s="152">
        <f>SUM(E9:E25)</f>
        <v>99.999999999999957</v>
      </c>
      <c r="F7" s="152">
        <f>D7/B7*100-100</f>
        <v>8.4216154434287489</v>
      </c>
      <c r="G7" s="152">
        <f>SUM(G9:G25)</f>
        <v>6338.8408910000007</v>
      </c>
      <c r="H7" s="152">
        <f>SUM(H9:H25)</f>
        <v>99.999999999999986</v>
      </c>
      <c r="I7" s="152">
        <f>SUM(I9:I25)</f>
        <v>7079.4774229999994</v>
      </c>
      <c r="J7" s="152">
        <f>SUM(J9:J25)</f>
        <v>100.00000000000001</v>
      </c>
      <c r="K7" s="152">
        <f>I7/G7*100-100</f>
        <v>11.684100370015088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872.04842799999949</v>
      </c>
      <c r="C9" s="42">
        <f t="shared" ref="C9:C25" si="0">B9/$B$7*100</f>
        <v>10.771407633814905</v>
      </c>
      <c r="D9" s="42">
        <v>917.72126300000036</v>
      </c>
      <c r="E9" s="42">
        <f>D9/$D$7*100</f>
        <v>10.455065992594575</v>
      </c>
      <c r="F9" s="42">
        <f>D9/B9*100-100</f>
        <v>5.2374195667950829</v>
      </c>
      <c r="G9" s="42">
        <v>523.76627199999996</v>
      </c>
      <c r="H9" s="42">
        <f>G9/$G$7*100</f>
        <v>8.262808311589783</v>
      </c>
      <c r="I9" s="42">
        <v>552.29345699999988</v>
      </c>
      <c r="J9" s="42">
        <f>I9/$I$7*100</f>
        <v>7.8013308610278749</v>
      </c>
      <c r="K9" s="42">
        <f>I9/G9*100-100</f>
        <v>5.4465486849828864</v>
      </c>
      <c r="L9" s="42"/>
      <c r="M9" s="154" t="s">
        <v>596</v>
      </c>
    </row>
    <row r="10" spans="1:13" x14ac:dyDescent="0.2">
      <c r="A10" s="154" t="s">
        <v>298</v>
      </c>
      <c r="B10" s="42">
        <v>383.52459199999993</v>
      </c>
      <c r="C10" s="42">
        <f t="shared" si="0"/>
        <v>4.7372365861595798</v>
      </c>
      <c r="D10" s="42">
        <v>405.04285999999996</v>
      </c>
      <c r="E10" s="42">
        <f t="shared" ref="E10:E25" si="1">D10/$D$7*100</f>
        <v>4.6144183445047222</v>
      </c>
      <c r="F10" s="42">
        <f t="shared" ref="F10:F25" si="2">D10/B10*100-100</f>
        <v>5.6106618581579966</v>
      </c>
      <c r="G10" s="42">
        <v>318.23815700000006</v>
      </c>
      <c r="H10" s="42">
        <f t="shared" ref="H10:H25" si="3">G10/$G$7*100</f>
        <v>5.0204471522836336</v>
      </c>
      <c r="I10" s="42">
        <v>333.22463999999997</v>
      </c>
      <c r="J10" s="42">
        <f t="shared" ref="J10:J25" si="4">I10/$I$7*100</f>
        <v>4.7069101303637275</v>
      </c>
      <c r="K10" s="42">
        <f t="shared" ref="K10:K25" si="5">I10/G10*100-100</f>
        <v>4.7092036798088657</v>
      </c>
      <c r="L10" s="42"/>
      <c r="M10" s="154" t="s">
        <v>597</v>
      </c>
    </row>
    <row r="11" spans="1:13" x14ac:dyDescent="0.2">
      <c r="A11" s="154" t="s">
        <v>299</v>
      </c>
      <c r="B11" s="42">
        <v>812.22203500000001</v>
      </c>
      <c r="C11" s="42">
        <f t="shared" si="0"/>
        <v>10.032441258126644</v>
      </c>
      <c r="D11" s="42">
        <v>784.64153899999997</v>
      </c>
      <c r="E11" s="42">
        <f t="shared" si="1"/>
        <v>8.9389658946759809</v>
      </c>
      <c r="F11" s="42">
        <f t="shared" si="2"/>
        <v>-3.3956842847781274</v>
      </c>
      <c r="G11" s="42">
        <v>486.39346599999999</v>
      </c>
      <c r="H11" s="42">
        <f t="shared" si="3"/>
        <v>7.6732240856619409</v>
      </c>
      <c r="I11" s="42">
        <v>430.22010299999999</v>
      </c>
      <c r="J11" s="42">
        <f t="shared" si="4"/>
        <v>6.0770036726480567</v>
      </c>
      <c r="K11" s="42">
        <f t="shared" si="5"/>
        <v>-11.548955100478267</v>
      </c>
      <c r="L11" s="42"/>
      <c r="M11" s="154" t="s">
        <v>598</v>
      </c>
    </row>
    <row r="12" spans="1:13" x14ac:dyDescent="0.2">
      <c r="A12" s="154" t="s">
        <v>300</v>
      </c>
      <c r="B12" s="42">
        <v>868.28232600000001</v>
      </c>
      <c r="C12" s="42">
        <f t="shared" si="0"/>
        <v>10.724889322984902</v>
      </c>
      <c r="D12" s="42">
        <v>1322.046435</v>
      </c>
      <c r="E12" s="42">
        <f t="shared" si="1"/>
        <v>15.06130813403567</v>
      </c>
      <c r="F12" s="42">
        <f t="shared" si="2"/>
        <v>52.259972984869876</v>
      </c>
      <c r="G12" s="42">
        <v>297.83756800000003</v>
      </c>
      <c r="H12" s="42">
        <f t="shared" si="3"/>
        <v>4.6986124611973636</v>
      </c>
      <c r="I12" s="42">
        <v>1081.4046319999998</v>
      </c>
      <c r="J12" s="42">
        <f t="shared" si="4"/>
        <v>15.275204190731689</v>
      </c>
      <c r="K12" s="42">
        <f t="shared" si="5"/>
        <v>263.08536873360435</v>
      </c>
      <c r="L12" s="42"/>
      <c r="M12" s="154" t="s">
        <v>599</v>
      </c>
    </row>
    <row r="13" spans="1:13" x14ac:dyDescent="0.2">
      <c r="A13" s="154" t="s">
        <v>357</v>
      </c>
      <c r="B13" s="42">
        <v>463.41380700000002</v>
      </c>
      <c r="C13" s="42">
        <f t="shared" si="0"/>
        <v>5.7240158436877886</v>
      </c>
      <c r="D13" s="42">
        <v>461.59007800000001</v>
      </c>
      <c r="E13" s="42">
        <f t="shared" si="1"/>
        <v>5.2586279969595466</v>
      </c>
      <c r="F13" s="42">
        <f t="shared" si="2"/>
        <v>-0.39354222348407575</v>
      </c>
      <c r="G13" s="42">
        <v>454.168138</v>
      </c>
      <c r="H13" s="42">
        <f t="shared" si="3"/>
        <v>7.1648452108150558</v>
      </c>
      <c r="I13" s="42">
        <v>469.41343699999999</v>
      </c>
      <c r="J13" s="42">
        <f t="shared" si="4"/>
        <v>6.6306226992822497</v>
      </c>
      <c r="K13" s="42">
        <f t="shared" si="5"/>
        <v>3.3567522079234919</v>
      </c>
      <c r="L13" s="42"/>
      <c r="M13" s="154" t="s">
        <v>600</v>
      </c>
    </row>
    <row r="14" spans="1:13" x14ac:dyDescent="0.2">
      <c r="A14" s="154" t="s">
        <v>358</v>
      </c>
      <c r="B14" s="42">
        <v>73.325465999999992</v>
      </c>
      <c r="C14" s="42">
        <f t="shared" si="0"/>
        <v>0.90570484260472228</v>
      </c>
      <c r="D14" s="42">
        <v>81.524651000000006</v>
      </c>
      <c r="E14" s="42">
        <f t="shared" si="1"/>
        <v>0.92876305757801869</v>
      </c>
      <c r="F14" s="42">
        <f t="shared" si="2"/>
        <v>11.181906433434747</v>
      </c>
      <c r="G14" s="42">
        <v>41.814147999999996</v>
      </c>
      <c r="H14" s="42">
        <f t="shared" si="3"/>
        <v>0.65964974857419867</v>
      </c>
      <c r="I14" s="42">
        <v>39.462587000000006</v>
      </c>
      <c r="J14" s="42">
        <f t="shared" si="4"/>
        <v>0.5574223158307261</v>
      </c>
      <c r="K14" s="42">
        <f t="shared" si="5"/>
        <v>-5.6238405240254821</v>
      </c>
      <c r="L14" s="42"/>
      <c r="M14" s="154" t="s">
        <v>601</v>
      </c>
    </row>
    <row r="15" spans="1:13" x14ac:dyDescent="0.2">
      <c r="A15" s="154" t="s">
        <v>359</v>
      </c>
      <c r="B15" s="42">
        <v>120.50787799999999</v>
      </c>
      <c r="C15" s="42">
        <f t="shared" si="0"/>
        <v>1.4884947158279103</v>
      </c>
      <c r="D15" s="42">
        <v>98.118189000000015</v>
      </c>
      <c r="E15" s="42">
        <f t="shared" si="1"/>
        <v>1.117803610341833</v>
      </c>
      <c r="F15" s="42">
        <f t="shared" si="2"/>
        <v>-18.579440092704957</v>
      </c>
      <c r="G15" s="42">
        <v>163.29327800000002</v>
      </c>
      <c r="H15" s="42">
        <f t="shared" si="3"/>
        <v>2.5760747241951871</v>
      </c>
      <c r="I15" s="42">
        <v>159.793746</v>
      </c>
      <c r="J15" s="42">
        <f t="shared" si="4"/>
        <v>2.2571404137946356</v>
      </c>
      <c r="K15" s="42">
        <f t="shared" si="5"/>
        <v>-2.143096178153769</v>
      </c>
      <c r="L15" s="42"/>
      <c r="M15" s="154" t="s">
        <v>602</v>
      </c>
    </row>
    <row r="16" spans="1:13" x14ac:dyDescent="0.2">
      <c r="A16" s="154" t="s">
        <v>360</v>
      </c>
      <c r="B16" s="42">
        <v>125.41636799999999</v>
      </c>
      <c r="C16" s="42">
        <f t="shared" si="0"/>
        <v>1.549123626974235</v>
      </c>
      <c r="D16" s="42">
        <v>137.57901700000002</v>
      </c>
      <c r="E16" s="42">
        <f t="shared" si="1"/>
        <v>1.5673579330931231</v>
      </c>
      <c r="F16" s="42">
        <f t="shared" si="2"/>
        <v>9.6978163169260512</v>
      </c>
      <c r="G16" s="42">
        <v>299.45945899999992</v>
      </c>
      <c r="H16" s="42">
        <f t="shared" si="3"/>
        <v>4.7241990160248033</v>
      </c>
      <c r="I16" s="42">
        <v>268.98863599999999</v>
      </c>
      <c r="J16" s="42">
        <f t="shared" si="4"/>
        <v>3.7995549661067121</v>
      </c>
      <c r="K16" s="42">
        <f t="shared" si="5"/>
        <v>-10.175274844131721</v>
      </c>
      <c r="L16" s="42"/>
      <c r="M16" s="154" t="s">
        <v>603</v>
      </c>
    </row>
    <row r="17" spans="1:13" x14ac:dyDescent="0.2">
      <c r="A17" s="154" t="s">
        <v>301</v>
      </c>
      <c r="B17" s="42">
        <v>157.87620800000005</v>
      </c>
      <c r="C17" s="42">
        <f t="shared" si="0"/>
        <v>1.9500625624073156</v>
      </c>
      <c r="D17" s="42">
        <v>173.22548399999997</v>
      </c>
      <c r="E17" s="42">
        <f t="shared" si="1"/>
        <v>1.9734574536267824</v>
      </c>
      <c r="F17" s="42">
        <f t="shared" si="2"/>
        <v>9.7223490445120859</v>
      </c>
      <c r="G17" s="42">
        <v>192.42546600000003</v>
      </c>
      <c r="H17" s="42">
        <f t="shared" si="3"/>
        <v>3.0356569806509759</v>
      </c>
      <c r="I17" s="42">
        <v>197.84651400000001</v>
      </c>
      <c r="J17" s="42">
        <f t="shared" si="4"/>
        <v>2.7946485620143497</v>
      </c>
      <c r="K17" s="42">
        <f t="shared" si="5"/>
        <v>2.8172196293394904</v>
      </c>
      <c r="L17" s="42"/>
      <c r="M17" s="154" t="s">
        <v>604</v>
      </c>
    </row>
    <row r="18" spans="1:13" x14ac:dyDescent="0.2">
      <c r="A18" s="154" t="s">
        <v>302</v>
      </c>
      <c r="B18" s="42">
        <v>245.77330599999999</v>
      </c>
      <c r="C18" s="42">
        <f t="shared" si="0"/>
        <v>3.0357539552107626</v>
      </c>
      <c r="D18" s="42">
        <v>282.94533000000001</v>
      </c>
      <c r="E18" s="42">
        <f t="shared" si="1"/>
        <v>3.2234320122170348</v>
      </c>
      <c r="F18" s="42">
        <f t="shared" si="2"/>
        <v>15.124516411070289</v>
      </c>
      <c r="G18" s="42">
        <v>267.66654600000004</v>
      </c>
      <c r="H18" s="42">
        <f t="shared" si="3"/>
        <v>4.222641814216189</v>
      </c>
      <c r="I18" s="42">
        <v>283.34926299999995</v>
      </c>
      <c r="J18" s="42">
        <f t="shared" si="4"/>
        <v>4.0024036531205978</v>
      </c>
      <c r="K18" s="42">
        <f t="shared" si="5"/>
        <v>5.8590500883886705</v>
      </c>
      <c r="L18" s="42"/>
      <c r="M18" s="154" t="s">
        <v>605</v>
      </c>
    </row>
    <row r="19" spans="1:13" x14ac:dyDescent="0.2">
      <c r="A19" s="154" t="s">
        <v>303</v>
      </c>
      <c r="B19" s="42">
        <v>76.015024999999994</v>
      </c>
      <c r="C19" s="42">
        <f t="shared" si="0"/>
        <v>0.93892586039915571</v>
      </c>
      <c r="D19" s="42">
        <v>93.63467399999999</v>
      </c>
      <c r="E19" s="42">
        <f t="shared" si="1"/>
        <v>1.0667255247687106</v>
      </c>
      <c r="F19" s="42">
        <f t="shared" si="2"/>
        <v>23.179166224045829</v>
      </c>
      <c r="G19" s="42">
        <v>155.45103900000001</v>
      </c>
      <c r="H19" s="42">
        <f t="shared" si="3"/>
        <v>2.4523574841689455</v>
      </c>
      <c r="I19" s="42">
        <v>166.58610899999999</v>
      </c>
      <c r="J19" s="42">
        <f t="shared" si="4"/>
        <v>2.3530848259899875</v>
      </c>
      <c r="K19" s="42">
        <f t="shared" si="5"/>
        <v>7.1630720975753661</v>
      </c>
      <c r="L19" s="42"/>
      <c r="M19" s="154" t="s">
        <v>606</v>
      </c>
    </row>
    <row r="20" spans="1:13" x14ac:dyDescent="0.2">
      <c r="A20" s="154" t="s">
        <v>361</v>
      </c>
      <c r="B20" s="42">
        <v>139.59778800000001</v>
      </c>
      <c r="C20" s="42">
        <f t="shared" si="0"/>
        <v>1.7242903387549893</v>
      </c>
      <c r="D20" s="42">
        <v>123.59105400000001</v>
      </c>
      <c r="E20" s="42">
        <f t="shared" si="1"/>
        <v>1.4080011848481266</v>
      </c>
      <c r="F20" s="42">
        <f t="shared" si="2"/>
        <v>-11.466323520828283</v>
      </c>
      <c r="G20" s="42">
        <v>239.69960699999996</v>
      </c>
      <c r="H20" s="42">
        <f t="shared" si="3"/>
        <v>3.7814422403365531</v>
      </c>
      <c r="I20" s="42">
        <v>271.55893799999996</v>
      </c>
      <c r="J20" s="42">
        <f t="shared" si="4"/>
        <v>3.8358613464568987</v>
      </c>
      <c r="K20" s="42">
        <f t="shared" si="5"/>
        <v>13.291357211111318</v>
      </c>
      <c r="L20" s="42"/>
      <c r="M20" s="154" t="s">
        <v>607</v>
      </c>
    </row>
    <row r="21" spans="1:13" x14ac:dyDescent="0.2">
      <c r="A21" s="154" t="s">
        <v>304</v>
      </c>
      <c r="B21" s="42">
        <v>731.806691</v>
      </c>
      <c r="C21" s="42">
        <f t="shared" si="0"/>
        <v>9.0391633363671744</v>
      </c>
      <c r="D21" s="42">
        <v>737.99474299999997</v>
      </c>
      <c r="E21" s="42">
        <f t="shared" si="1"/>
        <v>8.4075460069762702</v>
      </c>
      <c r="F21" s="42">
        <f t="shared" si="2"/>
        <v>0.84558560014586703</v>
      </c>
      <c r="G21" s="42">
        <v>521.12562300000002</v>
      </c>
      <c r="H21" s="42">
        <f t="shared" si="3"/>
        <v>8.2211500802915474</v>
      </c>
      <c r="I21" s="42">
        <v>534.51601400000004</v>
      </c>
      <c r="J21" s="42">
        <f t="shared" si="4"/>
        <v>7.5502184986627672</v>
      </c>
      <c r="K21" s="42">
        <f t="shared" si="5"/>
        <v>2.5695130711314249</v>
      </c>
      <c r="L21" s="42"/>
      <c r="M21" s="154" t="s">
        <v>608</v>
      </c>
    </row>
    <row r="22" spans="1:13" x14ac:dyDescent="0.2">
      <c r="A22" s="154" t="s">
        <v>362</v>
      </c>
      <c r="B22" s="42">
        <v>1516.83266</v>
      </c>
      <c r="C22" s="42">
        <f t="shared" si="0"/>
        <v>18.735682983358096</v>
      </c>
      <c r="D22" s="42">
        <v>1574.3282049999998</v>
      </c>
      <c r="E22" s="42">
        <f t="shared" si="1"/>
        <v>17.935407994658124</v>
      </c>
      <c r="F22" s="42">
        <f t="shared" si="2"/>
        <v>3.7905001992770622</v>
      </c>
      <c r="G22" s="42">
        <v>956.22326900000007</v>
      </c>
      <c r="H22" s="42">
        <f t="shared" si="3"/>
        <v>15.085143884233835</v>
      </c>
      <c r="I22" s="42">
        <v>1001.588524</v>
      </c>
      <c r="J22" s="42">
        <f t="shared" si="4"/>
        <v>14.147774816627171</v>
      </c>
      <c r="K22" s="42">
        <f t="shared" si="5"/>
        <v>4.744211573876683</v>
      </c>
      <c r="L22" s="42"/>
      <c r="M22" s="154" t="s">
        <v>609</v>
      </c>
    </row>
    <row r="23" spans="1:13" x14ac:dyDescent="0.2">
      <c r="A23" s="154" t="s">
        <v>363</v>
      </c>
      <c r="B23" s="42">
        <v>1056.8150509999998</v>
      </c>
      <c r="C23" s="42">
        <f t="shared" si="0"/>
        <v>13.053616453365011</v>
      </c>
      <c r="D23" s="42">
        <v>1050.4417570000001</v>
      </c>
      <c r="E23" s="42">
        <f t="shared" si="1"/>
        <v>11.967073591507262</v>
      </c>
      <c r="F23" s="42">
        <f t="shared" si="2"/>
        <v>-0.60306616507487831</v>
      </c>
      <c r="G23" s="42">
        <v>868.16889900000012</v>
      </c>
      <c r="H23" s="42">
        <f t="shared" si="3"/>
        <v>13.696019728664302</v>
      </c>
      <c r="I23" s="42">
        <v>734.60630800000001</v>
      </c>
      <c r="J23" s="42">
        <f t="shared" si="4"/>
        <v>10.376561207941577</v>
      </c>
      <c r="K23" s="42">
        <f t="shared" si="5"/>
        <v>-15.38440171651439</v>
      </c>
      <c r="L23" s="42"/>
      <c r="M23" s="154" t="s">
        <v>610</v>
      </c>
    </row>
    <row r="24" spans="1:13" x14ac:dyDescent="0.2">
      <c r="A24" s="154" t="s">
        <v>325</v>
      </c>
      <c r="B24" s="42">
        <v>206.43716399999997</v>
      </c>
      <c r="C24" s="42">
        <f t="shared" si="0"/>
        <v>2.5498799984221754</v>
      </c>
      <c r="D24" s="42">
        <v>229.99165099999999</v>
      </c>
      <c r="E24" s="42">
        <f t="shared" si="1"/>
        <v>2.6201614650294736</v>
      </c>
      <c r="F24" s="42">
        <f t="shared" si="2"/>
        <v>11.410003191092088</v>
      </c>
      <c r="G24" s="42">
        <v>214.037601</v>
      </c>
      <c r="H24" s="42">
        <f t="shared" si="3"/>
        <v>3.3766047244362039</v>
      </c>
      <c r="I24" s="42">
        <v>198.19430100000002</v>
      </c>
      <c r="J24" s="42">
        <f t="shared" si="4"/>
        <v>2.7995611703782117</v>
      </c>
      <c r="K24" s="42">
        <f t="shared" si="5"/>
        <v>-7.4021106226096975</v>
      </c>
      <c r="L24" s="42"/>
      <c r="M24" s="154" t="s">
        <v>611</v>
      </c>
    </row>
    <row r="25" spans="1:13" x14ac:dyDescent="0.2">
      <c r="A25" s="154" t="s">
        <v>305</v>
      </c>
      <c r="B25" s="42">
        <v>246.06125700000004</v>
      </c>
      <c r="C25" s="42">
        <f t="shared" si="0"/>
        <v>3.039310681534642</v>
      </c>
      <c r="D25" s="42">
        <v>303.34940499999999</v>
      </c>
      <c r="E25" s="42">
        <f t="shared" si="1"/>
        <v>3.4558838025847258</v>
      </c>
      <c r="F25" s="42">
        <f t="shared" si="2"/>
        <v>23.282067521909781</v>
      </c>
      <c r="G25" s="42">
        <v>339.07235499999996</v>
      </c>
      <c r="H25" s="42">
        <f t="shared" si="3"/>
        <v>5.3491223526594727</v>
      </c>
      <c r="I25" s="42">
        <v>356.43021399999998</v>
      </c>
      <c r="J25" s="42">
        <f t="shared" si="4"/>
        <v>5.034696669022769</v>
      </c>
      <c r="K25" s="42">
        <f t="shared" si="5"/>
        <v>5.1192197606319212</v>
      </c>
      <c r="L25" s="42"/>
      <c r="M25" s="154" t="s">
        <v>612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0"/>
      <c r="B32" s="190"/>
    </row>
    <row r="34" spans="1:3" x14ac:dyDescent="0.2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27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684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716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913</v>
      </c>
    </row>
    <row r="4" spans="1:15" s="162" customFormat="1" ht="33.75" customHeight="1" x14ac:dyDescent="0.2">
      <c r="A4" s="254" t="s">
        <v>306</v>
      </c>
      <c r="B4" s="245" t="s">
        <v>680</v>
      </c>
      <c r="C4" s="246"/>
      <c r="D4" s="246"/>
      <c r="E4" s="247"/>
      <c r="F4" s="245" t="s">
        <v>685</v>
      </c>
      <c r="G4" s="246"/>
      <c r="H4" s="246"/>
      <c r="I4" s="247"/>
      <c r="J4" s="245" t="s">
        <v>686</v>
      </c>
      <c r="K4" s="247"/>
      <c r="L4" s="161"/>
      <c r="M4" s="253" t="s">
        <v>613</v>
      </c>
    </row>
    <row r="5" spans="1:15" s="162" customFormat="1" ht="11.25" x14ac:dyDescent="0.2">
      <c r="A5" s="254"/>
      <c r="B5" s="250">
        <v>2024</v>
      </c>
      <c r="C5" s="251"/>
      <c r="D5" s="250">
        <v>2025</v>
      </c>
      <c r="E5" s="251"/>
      <c r="F5" s="250">
        <v>2024</v>
      </c>
      <c r="G5" s="251"/>
      <c r="H5" s="250">
        <v>2025</v>
      </c>
      <c r="I5" s="251"/>
      <c r="J5" s="149">
        <v>2024</v>
      </c>
      <c r="K5" s="163">
        <v>2025</v>
      </c>
      <c r="L5" s="164"/>
      <c r="M5" s="253"/>
    </row>
    <row r="6" spans="1:15" s="162" customFormat="1" ht="21" customHeight="1" x14ac:dyDescent="0.2">
      <c r="A6" s="254"/>
      <c r="B6" s="145" t="s">
        <v>687</v>
      </c>
      <c r="C6" s="165" t="s">
        <v>295</v>
      </c>
      <c r="D6" s="145" t="s">
        <v>687</v>
      </c>
      <c r="E6" s="165" t="s">
        <v>295</v>
      </c>
      <c r="F6" s="145" t="s">
        <v>687</v>
      </c>
      <c r="G6" s="165" t="s">
        <v>295</v>
      </c>
      <c r="H6" s="145" t="s">
        <v>687</v>
      </c>
      <c r="I6" s="165" t="s">
        <v>295</v>
      </c>
      <c r="J6" s="252" t="s">
        <v>687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688</v>
      </c>
      <c r="B8" s="172">
        <v>6158917.5140000004</v>
      </c>
      <c r="C8" s="173"/>
      <c r="D8" s="172">
        <v>6801822.3279999997</v>
      </c>
      <c r="E8" s="173"/>
      <c r="F8" s="172">
        <v>4885087.83</v>
      </c>
      <c r="G8" s="173"/>
      <c r="H8" s="172">
        <v>5601036.4550000001</v>
      </c>
      <c r="I8" s="173"/>
      <c r="J8" s="174">
        <f>F8-B8</f>
        <v>-1273829.6840000004</v>
      </c>
      <c r="K8" s="174">
        <f>H8-D8</f>
        <v>-1200785.8729999997</v>
      </c>
      <c r="L8" s="170"/>
      <c r="M8" s="171" t="s">
        <v>689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690</v>
      </c>
      <c r="B9" s="172">
        <v>6073820.4370000008</v>
      </c>
      <c r="C9" s="173"/>
      <c r="D9" s="172">
        <v>6706160.1179999989</v>
      </c>
      <c r="E9" s="173"/>
      <c r="F9" s="172">
        <v>4582786.9920000006</v>
      </c>
      <c r="G9" s="173"/>
      <c r="H9" s="172">
        <v>5305726.852</v>
      </c>
      <c r="I9" s="173"/>
      <c r="J9" s="174">
        <f>F9-B9</f>
        <v>-1491033.4450000003</v>
      </c>
      <c r="K9" s="174">
        <f>H9-D9</f>
        <v>-1400433.2659999989</v>
      </c>
      <c r="L9" s="170"/>
      <c r="M9" s="171" t="s">
        <v>691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692</v>
      </c>
      <c r="B11" s="172">
        <v>1937038.5360000001</v>
      </c>
      <c r="C11" s="177"/>
      <c r="D11" s="172">
        <v>1975944.0070000002</v>
      </c>
      <c r="E11" s="173"/>
      <c r="F11" s="172">
        <v>1453753.0609999998</v>
      </c>
      <c r="G11" s="177"/>
      <c r="H11" s="172">
        <v>1478440.9680000008</v>
      </c>
      <c r="I11" s="173"/>
      <c r="J11" s="174">
        <f>F11-B11</f>
        <v>-483285.47500000033</v>
      </c>
      <c r="K11" s="174">
        <f>H11-D11</f>
        <v>-497503.03899999941</v>
      </c>
      <c r="L11" s="170"/>
      <c r="M11" s="171" t="s">
        <v>693</v>
      </c>
      <c r="N11" s="139"/>
      <c r="O11" s="175"/>
    </row>
    <row r="12" spans="1:15" x14ac:dyDescent="0.2">
      <c r="A12" s="171" t="s">
        <v>694</v>
      </c>
      <c r="B12" s="172">
        <v>2022135.6129999999</v>
      </c>
      <c r="C12" s="177"/>
      <c r="D12" s="172">
        <v>2071606.2169999999</v>
      </c>
      <c r="E12" s="177"/>
      <c r="F12" s="172">
        <v>1756053.8989999997</v>
      </c>
      <c r="G12" s="177"/>
      <c r="H12" s="172">
        <v>1773750.5710000007</v>
      </c>
      <c r="I12" s="177"/>
      <c r="J12" s="174">
        <f>F12-B12</f>
        <v>-266081.71400000015</v>
      </c>
      <c r="K12" s="174">
        <f>H12-D12</f>
        <v>-297855.64599999925</v>
      </c>
      <c r="L12" s="174"/>
      <c r="M12" s="171" t="s">
        <v>695</v>
      </c>
      <c r="O12" s="84"/>
    </row>
    <row r="13" spans="1:15" x14ac:dyDescent="0.2">
      <c r="A13" s="155" t="s">
        <v>717</v>
      </c>
      <c r="B13" s="178">
        <v>95608.828999999998</v>
      </c>
      <c r="C13" s="179">
        <f>IF(B13=0,0,IF(OR(B13="x",B13="Ə"),"x",B13/$B$12*100))</f>
        <v>4.7281116254194577</v>
      </c>
      <c r="D13" s="178">
        <v>54471.945999999996</v>
      </c>
      <c r="E13" s="179">
        <f>IF(D13=0,0,IF(OR(D13="x",D13="Ə"),"x",D13/$D$12*100))</f>
        <v>2.6294546498747065</v>
      </c>
      <c r="F13" s="178">
        <v>85979.516000000003</v>
      </c>
      <c r="G13" s="179">
        <f>IF(F13=0,0,IF(OR(F13="x",F13="Ə"),"x",F13/$F$12*100))</f>
        <v>4.8961775062235731</v>
      </c>
      <c r="H13" s="178">
        <v>90693.460999999996</v>
      </c>
      <c r="I13" s="179">
        <f>IF(H13=0,0,IF(OR(H13="x",H13="Ə"),"x",H13/$H$12*100))</f>
        <v>5.1130898832561931</v>
      </c>
      <c r="J13" s="178">
        <v>-9629.3129999999946</v>
      </c>
      <c r="K13" s="178">
        <v>36221.514999999999</v>
      </c>
      <c r="L13" s="178"/>
      <c r="M13" s="155" t="s">
        <v>717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718</v>
      </c>
      <c r="B14" s="178">
        <v>41685.286999999997</v>
      </c>
      <c r="C14" s="179">
        <f t="shared" ref="C14:C77" si="0">IF(B14=0,0,IF(OR(B14="x",B14="Ə"),"x",B14/$B$12*100))</f>
        <v>2.0614486353937727</v>
      </c>
      <c r="D14" s="178">
        <v>42569.294999999998</v>
      </c>
      <c r="E14" s="179">
        <f t="shared" ref="E14:E77" si="1">IF(D14=0,0,IF(OR(D14="x",D14="Ə"),"x",D14/$D$12*100))</f>
        <v>2.0548931862951636</v>
      </c>
      <c r="F14" s="178">
        <v>67154.267999999996</v>
      </c>
      <c r="G14" s="179">
        <f t="shared" ref="G14:G77" si="2">IF(F14=0,0,IF(OR(F14="x",F14="Ə"),"x",F14/$F$12*100))</f>
        <v>3.8241575636284044</v>
      </c>
      <c r="H14" s="178">
        <v>65495.364999999998</v>
      </c>
      <c r="I14" s="179">
        <f t="shared" ref="I14:I77" si="3">IF(H14=0,0,IF(OR(H14="x",H14="Ə"),"x",H14/$H$12*100))</f>
        <v>3.6924788677065896</v>
      </c>
      <c r="J14" s="178">
        <v>25468.981</v>
      </c>
      <c r="K14" s="178">
        <v>22926.07</v>
      </c>
      <c r="L14" s="178"/>
      <c r="M14" s="155" t="s">
        <v>914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719</v>
      </c>
      <c r="B15" s="178">
        <v>70.638999999999996</v>
      </c>
      <c r="C15" s="179">
        <f t="shared" si="0"/>
        <v>3.4932869757039382E-3</v>
      </c>
      <c r="D15" s="178">
        <v>495.49799999999999</v>
      </c>
      <c r="E15" s="179">
        <f t="shared" si="1"/>
        <v>2.3918541850948695E-2</v>
      </c>
      <c r="F15" s="178">
        <v>1233.318</v>
      </c>
      <c r="G15" s="179">
        <f t="shared" si="2"/>
        <v>7.0232354525241153E-2</v>
      </c>
      <c r="H15" s="178">
        <v>1602.9680000000001</v>
      </c>
      <c r="I15" s="179">
        <f t="shared" si="3"/>
        <v>9.0371669286977749E-2</v>
      </c>
      <c r="J15" s="178">
        <v>1162.6790000000001</v>
      </c>
      <c r="K15" s="178">
        <v>1107.47</v>
      </c>
      <c r="L15" s="178"/>
      <c r="M15" s="155" t="s">
        <v>915</v>
      </c>
    </row>
    <row r="16" spans="1:15" x14ac:dyDescent="0.2">
      <c r="A16" s="155" t="s">
        <v>720</v>
      </c>
      <c r="B16" s="178">
        <v>2.069</v>
      </c>
      <c r="C16" s="179">
        <f t="shared" si="0"/>
        <v>1.0231756894536232E-4</v>
      </c>
      <c r="D16" s="178">
        <v>6.117</v>
      </c>
      <c r="E16" s="179">
        <f t="shared" si="1"/>
        <v>2.9527812524420514E-4</v>
      </c>
      <c r="F16" s="178">
        <v>16.22</v>
      </c>
      <c r="G16" s="179">
        <f t="shared" si="2"/>
        <v>9.2366185395770706E-4</v>
      </c>
      <c r="H16" s="178">
        <v>29.074000000000002</v>
      </c>
      <c r="I16" s="179">
        <f t="shared" si="3"/>
        <v>1.6391256175105125E-3</v>
      </c>
      <c r="J16" s="178">
        <v>14.151</v>
      </c>
      <c r="K16" s="178">
        <v>22.957000000000001</v>
      </c>
      <c r="L16" s="178"/>
      <c r="M16" s="155" t="s">
        <v>916</v>
      </c>
    </row>
    <row r="17" spans="1:18" x14ac:dyDescent="0.2">
      <c r="A17" s="155" t="s">
        <v>721</v>
      </c>
      <c r="B17" s="178">
        <v>53850.834000000003</v>
      </c>
      <c r="C17" s="179">
        <f t="shared" si="0"/>
        <v>2.6630673854810349</v>
      </c>
      <c r="D17" s="178">
        <v>11401.036</v>
      </c>
      <c r="E17" s="179">
        <f t="shared" si="1"/>
        <v>0.55034764360334998</v>
      </c>
      <c r="F17" s="178">
        <v>17575.71</v>
      </c>
      <c r="G17" s="179">
        <f t="shared" si="2"/>
        <v>1.0008639262159689</v>
      </c>
      <c r="H17" s="178">
        <v>23566.054</v>
      </c>
      <c r="I17" s="179">
        <f t="shared" si="3"/>
        <v>1.3286002206451153</v>
      </c>
      <c r="J17" s="178">
        <v>-36275.124000000003</v>
      </c>
      <c r="K17" s="178">
        <v>12165.018</v>
      </c>
      <c r="L17" s="178"/>
      <c r="M17" s="155" t="s">
        <v>917</v>
      </c>
    </row>
    <row r="18" spans="1:18" x14ac:dyDescent="0.2">
      <c r="A18" s="155" t="s">
        <v>722</v>
      </c>
      <c r="B18" s="178">
        <v>260425.28399999996</v>
      </c>
      <c r="C18" s="179">
        <f t="shared" si="0"/>
        <v>12.878724964130283</v>
      </c>
      <c r="D18" s="178">
        <v>96118.828999999998</v>
      </c>
      <c r="E18" s="179">
        <f t="shared" si="1"/>
        <v>4.6398214202694676</v>
      </c>
      <c r="F18" s="178">
        <v>79158.087</v>
      </c>
      <c r="G18" s="179">
        <f t="shared" si="2"/>
        <v>4.5077253633887464</v>
      </c>
      <c r="H18" s="178">
        <v>78521.070000000007</v>
      </c>
      <c r="I18" s="179">
        <f t="shared" si="3"/>
        <v>4.426838321226394</v>
      </c>
      <c r="J18" s="178">
        <v>-181267.19699999996</v>
      </c>
      <c r="K18" s="178">
        <v>-17597.758999999991</v>
      </c>
      <c r="L18" s="178"/>
      <c r="M18" s="155" t="s">
        <v>918</v>
      </c>
    </row>
    <row r="19" spans="1:18" x14ac:dyDescent="0.2">
      <c r="A19" s="155" t="s">
        <v>723</v>
      </c>
      <c r="B19" s="178">
        <v>3021.777</v>
      </c>
      <c r="C19" s="179">
        <f t="shared" si="0"/>
        <v>0.14943493307637029</v>
      </c>
      <c r="D19" s="178">
        <v>3610.67</v>
      </c>
      <c r="E19" s="179">
        <f t="shared" si="1"/>
        <v>0.17429325951863564</v>
      </c>
      <c r="F19" s="178">
        <v>15271.732</v>
      </c>
      <c r="G19" s="179">
        <f t="shared" si="2"/>
        <v>0.8696619169090779</v>
      </c>
      <c r="H19" s="178">
        <v>13591.063</v>
      </c>
      <c r="I19" s="179">
        <f t="shared" si="3"/>
        <v>0.76623304438671236</v>
      </c>
      <c r="J19" s="178">
        <v>12249.955</v>
      </c>
      <c r="K19" s="178">
        <v>9980.393</v>
      </c>
      <c r="L19" s="178"/>
      <c r="M19" s="155" t="s">
        <v>919</v>
      </c>
    </row>
    <row r="20" spans="1:18" x14ac:dyDescent="0.2">
      <c r="A20" s="155" t="s">
        <v>724</v>
      </c>
      <c r="B20" s="178">
        <v>489.55700000000002</v>
      </c>
      <c r="C20" s="179">
        <f t="shared" si="0"/>
        <v>2.4209899516764014E-2</v>
      </c>
      <c r="D20" s="178">
        <v>134.35400000000001</v>
      </c>
      <c r="E20" s="179">
        <f t="shared" si="1"/>
        <v>6.4854989764688478E-3</v>
      </c>
      <c r="F20" s="178">
        <v>591.56399999999996</v>
      </c>
      <c r="G20" s="179">
        <f t="shared" si="2"/>
        <v>3.3687120898559623E-2</v>
      </c>
      <c r="H20" s="178">
        <v>585.87599999999998</v>
      </c>
      <c r="I20" s="179">
        <f t="shared" si="3"/>
        <v>3.3030348775008218E-2</v>
      </c>
      <c r="J20" s="178">
        <v>102.00699999999995</v>
      </c>
      <c r="K20" s="178">
        <v>451.52199999999993</v>
      </c>
      <c r="L20" s="178"/>
      <c r="M20" s="155" t="s">
        <v>920</v>
      </c>
    </row>
    <row r="21" spans="1:18" x14ac:dyDescent="0.2">
      <c r="A21" s="155" t="s">
        <v>725</v>
      </c>
      <c r="B21" s="178">
        <v>81584.342999999993</v>
      </c>
      <c r="C21" s="179">
        <f t="shared" si="0"/>
        <v>4.0345633831631647</v>
      </c>
      <c r="D21" s="178">
        <v>26374.407999999999</v>
      </c>
      <c r="E21" s="179">
        <f t="shared" si="1"/>
        <v>1.273138098523094</v>
      </c>
      <c r="F21" s="178">
        <v>35367.661999999997</v>
      </c>
      <c r="G21" s="179">
        <f t="shared" si="2"/>
        <v>2.0140419391534863</v>
      </c>
      <c r="H21" s="178">
        <v>28468.234</v>
      </c>
      <c r="I21" s="179">
        <f t="shared" si="3"/>
        <v>1.6049739160309475</v>
      </c>
      <c r="J21" s="178">
        <v>-46216.680999999997</v>
      </c>
      <c r="K21" s="178">
        <v>2093.8260000000009</v>
      </c>
      <c r="L21" s="178"/>
      <c r="M21" s="155" t="s">
        <v>921</v>
      </c>
    </row>
    <row r="22" spans="1:18" x14ac:dyDescent="0.2">
      <c r="A22" s="155" t="s">
        <v>726</v>
      </c>
      <c r="B22" s="178">
        <v>380.03199999999998</v>
      </c>
      <c r="C22" s="179">
        <f t="shared" si="0"/>
        <v>1.8793596114762653E-2</v>
      </c>
      <c r="D22" s="178">
        <v>240.173</v>
      </c>
      <c r="E22" s="179">
        <f t="shared" si="1"/>
        <v>1.159356435740992E-2</v>
      </c>
      <c r="F22" s="178">
        <v>944.46</v>
      </c>
      <c r="G22" s="179">
        <f t="shared" si="2"/>
        <v>5.3783087212632322E-2</v>
      </c>
      <c r="H22" s="178">
        <v>1345.328</v>
      </c>
      <c r="I22" s="179">
        <f t="shared" si="3"/>
        <v>7.5846515400501566E-2</v>
      </c>
      <c r="J22" s="178">
        <v>564.42800000000011</v>
      </c>
      <c r="K22" s="178">
        <v>1105.155</v>
      </c>
      <c r="L22" s="178"/>
      <c r="M22" s="155" t="s">
        <v>922</v>
      </c>
    </row>
    <row r="23" spans="1:18" x14ac:dyDescent="0.2">
      <c r="A23" s="155" t="s">
        <v>727</v>
      </c>
      <c r="B23" s="178">
        <v>4702.2479999999996</v>
      </c>
      <c r="C23" s="179">
        <f t="shared" si="0"/>
        <v>0.23253870659168296</v>
      </c>
      <c r="D23" s="178" t="s">
        <v>728</v>
      </c>
      <c r="E23" s="179" t="str">
        <f t="shared" si="1"/>
        <v>x</v>
      </c>
      <c r="F23" s="178">
        <v>422.86900000000003</v>
      </c>
      <c r="G23" s="179">
        <f t="shared" si="2"/>
        <v>2.4080638996377416E-2</v>
      </c>
      <c r="H23" s="178">
        <v>496.49299999999999</v>
      </c>
      <c r="I23" s="179">
        <f t="shared" si="3"/>
        <v>2.799113968544565E-2</v>
      </c>
      <c r="J23" s="178">
        <v>-4279.3789999999999</v>
      </c>
      <c r="K23" s="178">
        <v>496.49299999999999</v>
      </c>
      <c r="L23" s="178"/>
      <c r="M23" s="155" t="s">
        <v>923</v>
      </c>
    </row>
    <row r="24" spans="1:18" x14ac:dyDescent="0.2">
      <c r="A24" s="155" t="s">
        <v>729</v>
      </c>
      <c r="B24" s="178" t="s">
        <v>728</v>
      </c>
      <c r="C24" s="179" t="str">
        <f t="shared" si="0"/>
        <v>x</v>
      </c>
      <c r="D24" s="178">
        <v>1.329</v>
      </c>
      <c r="E24" s="179">
        <f t="shared" si="1"/>
        <v>6.4153118922600724E-5</v>
      </c>
      <c r="F24" s="178">
        <v>4188.9179999999997</v>
      </c>
      <c r="G24" s="179">
        <f t="shared" si="2"/>
        <v>0.23854153920818805</v>
      </c>
      <c r="H24" s="178">
        <v>3375.2310000000002</v>
      </c>
      <c r="I24" s="179">
        <f t="shared" si="3"/>
        <v>0.19028780343659712</v>
      </c>
      <c r="J24" s="178">
        <v>4188.9179999999997</v>
      </c>
      <c r="K24" s="178">
        <v>3373.902</v>
      </c>
      <c r="L24" s="178"/>
      <c r="M24" s="155" t="s">
        <v>924</v>
      </c>
    </row>
    <row r="25" spans="1:18" x14ac:dyDescent="0.2">
      <c r="A25" s="155" t="s">
        <v>730</v>
      </c>
      <c r="B25" s="178">
        <v>1.605</v>
      </c>
      <c r="C25" s="179">
        <f t="shared" si="0"/>
        <v>7.9371531250510647E-5</v>
      </c>
      <c r="D25" s="178">
        <v>134.821</v>
      </c>
      <c r="E25" s="179">
        <f t="shared" si="1"/>
        <v>6.5080418707779922E-3</v>
      </c>
      <c r="F25" s="178">
        <v>48.747999999999998</v>
      </c>
      <c r="G25" s="179">
        <f t="shared" si="2"/>
        <v>2.7759967975789341E-3</v>
      </c>
      <c r="H25" s="178">
        <v>137.45500000000001</v>
      </c>
      <c r="I25" s="179">
        <f t="shared" si="3"/>
        <v>7.7493984919483902E-3</v>
      </c>
      <c r="J25" s="178">
        <v>47.143000000000001</v>
      </c>
      <c r="K25" s="178">
        <v>2.6340000000000146</v>
      </c>
      <c r="L25" s="178"/>
      <c r="M25" s="155" t="s">
        <v>925</v>
      </c>
    </row>
    <row r="26" spans="1:18" x14ac:dyDescent="0.2">
      <c r="A26" s="155" t="s">
        <v>731</v>
      </c>
      <c r="B26" s="178">
        <v>196.76</v>
      </c>
      <c r="C26" s="179">
        <f t="shared" si="0"/>
        <v>9.7303068466358094E-3</v>
      </c>
      <c r="D26" s="178">
        <v>504.03699999999998</v>
      </c>
      <c r="E26" s="179">
        <f t="shared" si="1"/>
        <v>2.4330734087577802E-2</v>
      </c>
      <c r="F26" s="178">
        <v>2612.5349999999999</v>
      </c>
      <c r="G26" s="179">
        <f t="shared" si="2"/>
        <v>0.14877305312141789</v>
      </c>
      <c r="H26" s="178">
        <v>4328.6959999999999</v>
      </c>
      <c r="I26" s="179">
        <f t="shared" si="3"/>
        <v>0.2440419792259505</v>
      </c>
      <c r="J26" s="178">
        <v>2415.7749999999996</v>
      </c>
      <c r="K26" s="178">
        <v>3824.6590000000001</v>
      </c>
      <c r="L26" s="178"/>
      <c r="M26" s="155" t="s">
        <v>926</v>
      </c>
    </row>
    <row r="27" spans="1:18" x14ac:dyDescent="0.2">
      <c r="A27" s="155" t="s">
        <v>732</v>
      </c>
      <c r="B27" s="178" t="s">
        <v>733</v>
      </c>
      <c r="C27" s="179" t="str">
        <f t="shared" si="0"/>
        <v>x</v>
      </c>
      <c r="D27" s="178">
        <v>5115.2979999999998</v>
      </c>
      <c r="E27" s="179">
        <f t="shared" si="1"/>
        <v>0.24692424448347752</v>
      </c>
      <c r="F27" s="178">
        <v>3033.473</v>
      </c>
      <c r="G27" s="179">
        <f t="shared" si="2"/>
        <v>0.17274372966156892</v>
      </c>
      <c r="H27" s="178">
        <v>3770.2190000000001</v>
      </c>
      <c r="I27" s="179">
        <f t="shared" si="3"/>
        <v>0.2125563233997684</v>
      </c>
      <c r="J27" s="178">
        <v>3033.38</v>
      </c>
      <c r="K27" s="178">
        <v>-1345.0789999999997</v>
      </c>
      <c r="L27" s="178"/>
      <c r="M27" s="155" t="s">
        <v>927</v>
      </c>
    </row>
    <row r="28" spans="1:18" x14ac:dyDescent="0.2">
      <c r="A28" s="155" t="s">
        <v>734</v>
      </c>
      <c r="B28" s="178">
        <v>119059.496</v>
      </c>
      <c r="C28" s="179">
        <f t="shared" si="0"/>
        <v>5.8878096619526774</v>
      </c>
      <c r="D28" s="178">
        <v>54768.864000000001</v>
      </c>
      <c r="E28" s="179">
        <f t="shared" si="1"/>
        <v>2.6437873931134277</v>
      </c>
      <c r="F28" s="178">
        <v>2746.3829999999998</v>
      </c>
      <c r="G28" s="179">
        <f t="shared" si="2"/>
        <v>0.15639514262995866</v>
      </c>
      <c r="H28" s="178">
        <v>2974.529</v>
      </c>
      <c r="I28" s="179">
        <f t="shared" si="3"/>
        <v>0.16769714122335855</v>
      </c>
      <c r="J28" s="178">
        <v>-116313.113</v>
      </c>
      <c r="K28" s="178">
        <v>-51794.334999999999</v>
      </c>
      <c r="L28" s="178"/>
      <c r="M28" s="155" t="s">
        <v>928</v>
      </c>
    </row>
    <row r="29" spans="1:18" x14ac:dyDescent="0.2">
      <c r="A29" s="155" t="s">
        <v>735</v>
      </c>
      <c r="B29" s="178">
        <v>50963.481</v>
      </c>
      <c r="C29" s="179">
        <f t="shared" si="0"/>
        <v>2.5202800777733994</v>
      </c>
      <c r="D29" s="178">
        <v>5139.7179999999998</v>
      </c>
      <c r="E29" s="179">
        <f t="shared" si="1"/>
        <v>0.24810303994178445</v>
      </c>
      <c r="F29" s="178">
        <v>13572.066000000001</v>
      </c>
      <c r="G29" s="179">
        <f t="shared" si="2"/>
        <v>0.77287297432776592</v>
      </c>
      <c r="H29" s="178">
        <v>19079.482</v>
      </c>
      <c r="I29" s="179">
        <f t="shared" si="3"/>
        <v>1.0756575536572439</v>
      </c>
      <c r="J29" s="178">
        <v>-37391.415000000001</v>
      </c>
      <c r="K29" s="178">
        <v>13939.763999999999</v>
      </c>
      <c r="L29" s="178"/>
      <c r="M29" s="155" t="s">
        <v>929</v>
      </c>
      <c r="R29" s="183"/>
    </row>
    <row r="30" spans="1:18" x14ac:dyDescent="0.2">
      <c r="A30" s="155" t="s">
        <v>736</v>
      </c>
      <c r="B30" s="178">
        <v>25.891999999999999</v>
      </c>
      <c r="C30" s="179">
        <f t="shared" si="0"/>
        <v>1.2804284655066802E-3</v>
      </c>
      <c r="D30" s="178">
        <v>95.156999999999996</v>
      </c>
      <c r="E30" s="179">
        <f t="shared" si="1"/>
        <v>4.5933922778915856E-3</v>
      </c>
      <c r="F30" s="178">
        <v>357.67700000000002</v>
      </c>
      <c r="G30" s="179">
        <f t="shared" si="2"/>
        <v>2.0368224472135068E-2</v>
      </c>
      <c r="H30" s="178">
        <v>368.464</v>
      </c>
      <c r="I30" s="179">
        <f t="shared" si="3"/>
        <v>2.0773157512911655E-2</v>
      </c>
      <c r="J30" s="178">
        <v>331.78500000000003</v>
      </c>
      <c r="K30" s="178">
        <v>273.30700000000002</v>
      </c>
      <c r="L30" s="178"/>
      <c r="M30" s="155" t="s">
        <v>930</v>
      </c>
    </row>
    <row r="31" spans="1:18" x14ac:dyDescent="0.2">
      <c r="A31" s="155" t="s">
        <v>737</v>
      </c>
      <c r="B31" s="178">
        <v>6081.3470000000007</v>
      </c>
      <c r="C31" s="179">
        <f t="shared" si="0"/>
        <v>0.30073883081351976</v>
      </c>
      <c r="D31" s="178">
        <v>80663.483999999997</v>
      </c>
      <c r="E31" s="179">
        <f t="shared" si="1"/>
        <v>3.8937652985427396</v>
      </c>
      <c r="F31" s="178">
        <v>118823.67999999999</v>
      </c>
      <c r="G31" s="179">
        <f t="shared" si="2"/>
        <v>6.7665166808185768</v>
      </c>
      <c r="H31" s="178">
        <v>133416.21</v>
      </c>
      <c r="I31" s="179">
        <f t="shared" si="3"/>
        <v>7.5217007498851967</v>
      </c>
      <c r="J31" s="178">
        <v>112742.333</v>
      </c>
      <c r="K31" s="178">
        <v>52752.725999999995</v>
      </c>
      <c r="L31" s="178"/>
      <c r="M31" s="155" t="s">
        <v>737</v>
      </c>
    </row>
    <row r="32" spans="1:18" x14ac:dyDescent="0.2">
      <c r="A32" s="155" t="s">
        <v>738</v>
      </c>
      <c r="B32" s="178">
        <v>4222.3530000000001</v>
      </c>
      <c r="C32" s="179">
        <f t="shared" si="0"/>
        <v>0.20880661874778031</v>
      </c>
      <c r="D32" s="178">
        <v>76586.191000000006</v>
      </c>
      <c r="E32" s="179">
        <f t="shared" si="1"/>
        <v>3.6969473431542617</v>
      </c>
      <c r="F32" s="178">
        <v>69639.770999999993</v>
      </c>
      <c r="G32" s="179">
        <f t="shared" si="2"/>
        <v>3.9656966702250411</v>
      </c>
      <c r="H32" s="178">
        <v>86356.010999999999</v>
      </c>
      <c r="I32" s="179">
        <f t="shared" si="3"/>
        <v>4.8685543735337271</v>
      </c>
      <c r="J32" s="178">
        <v>65417.417999999991</v>
      </c>
      <c r="K32" s="178">
        <v>9769.8199999999924</v>
      </c>
      <c r="L32" s="178"/>
      <c r="M32" s="155" t="s">
        <v>931</v>
      </c>
    </row>
    <row r="33" spans="1:13" x14ac:dyDescent="0.2">
      <c r="A33" s="155" t="s">
        <v>739</v>
      </c>
      <c r="B33" s="178">
        <v>933.84400000000005</v>
      </c>
      <c r="C33" s="179">
        <f t="shared" si="0"/>
        <v>4.6181076778256613E-2</v>
      </c>
      <c r="D33" s="178">
        <v>720.68399999999997</v>
      </c>
      <c r="E33" s="179">
        <f t="shared" si="1"/>
        <v>3.4788657906407505E-2</v>
      </c>
      <c r="F33" s="178">
        <v>24271.941999999999</v>
      </c>
      <c r="G33" s="179">
        <f t="shared" si="2"/>
        <v>1.3821866181796509</v>
      </c>
      <c r="H33" s="178">
        <v>24206.571</v>
      </c>
      <c r="I33" s="179">
        <f t="shared" si="3"/>
        <v>1.36471110401689</v>
      </c>
      <c r="J33" s="178">
        <v>23338.097999999998</v>
      </c>
      <c r="K33" s="178">
        <v>23485.886999999999</v>
      </c>
      <c r="L33" s="178"/>
      <c r="M33" s="155" t="s">
        <v>932</v>
      </c>
    </row>
    <row r="34" spans="1:13" x14ac:dyDescent="0.2">
      <c r="A34" s="155" t="s">
        <v>740</v>
      </c>
      <c r="B34" s="178">
        <v>87.875</v>
      </c>
      <c r="C34" s="179">
        <f t="shared" si="0"/>
        <v>4.3456531517997651E-3</v>
      </c>
      <c r="D34" s="178" t="s">
        <v>728</v>
      </c>
      <c r="E34" s="179" t="str">
        <f t="shared" si="1"/>
        <v>x</v>
      </c>
      <c r="F34" s="178">
        <v>5335.1909999999998</v>
      </c>
      <c r="G34" s="179">
        <f t="shared" si="2"/>
        <v>0.30381704132419685</v>
      </c>
      <c r="H34" s="178">
        <v>5426.5550000000003</v>
      </c>
      <c r="I34" s="179">
        <f t="shared" si="3"/>
        <v>0.30593675845531265</v>
      </c>
      <c r="J34" s="178">
        <v>5247.3159999999998</v>
      </c>
      <c r="K34" s="178">
        <v>5426.5550000000003</v>
      </c>
      <c r="L34" s="178"/>
      <c r="M34" s="155" t="s">
        <v>933</v>
      </c>
    </row>
    <row r="35" spans="1:13" x14ac:dyDescent="0.2">
      <c r="A35" s="155" t="s">
        <v>741</v>
      </c>
      <c r="B35" s="178">
        <v>803.03700000000003</v>
      </c>
      <c r="C35" s="179">
        <f t="shared" si="0"/>
        <v>3.971232170767372E-2</v>
      </c>
      <c r="D35" s="178">
        <v>3305.1930000000002</v>
      </c>
      <c r="E35" s="179">
        <f t="shared" si="1"/>
        <v>0.15954735860883934</v>
      </c>
      <c r="F35" s="178">
        <v>16354.031999999999</v>
      </c>
      <c r="G35" s="179">
        <f t="shared" si="2"/>
        <v>0.93129442150454189</v>
      </c>
      <c r="H35" s="178">
        <v>10925.954</v>
      </c>
      <c r="I35" s="179">
        <f t="shared" si="3"/>
        <v>0.61598029501071239</v>
      </c>
      <c r="J35" s="178">
        <v>15550.994999999999</v>
      </c>
      <c r="K35" s="178">
        <v>7620.7609999999995</v>
      </c>
      <c r="L35" s="178"/>
      <c r="M35" s="155" t="s">
        <v>934</v>
      </c>
    </row>
    <row r="36" spans="1:13" x14ac:dyDescent="0.2">
      <c r="A36" s="155" t="s">
        <v>742</v>
      </c>
      <c r="B36" s="178">
        <v>34.238</v>
      </c>
      <c r="C36" s="179">
        <f t="shared" si="0"/>
        <v>1.6931604280093354E-3</v>
      </c>
      <c r="D36" s="178">
        <v>51.415999999999997</v>
      </c>
      <c r="E36" s="179">
        <f t="shared" si="1"/>
        <v>2.4819388732313309E-3</v>
      </c>
      <c r="F36" s="178">
        <v>3222.7440000000001</v>
      </c>
      <c r="G36" s="179">
        <f t="shared" si="2"/>
        <v>0.18352192958514657</v>
      </c>
      <c r="H36" s="178">
        <v>6501.1189999999997</v>
      </c>
      <c r="I36" s="179">
        <f t="shared" si="3"/>
        <v>0.36651821886855351</v>
      </c>
      <c r="J36" s="178">
        <v>3188.5060000000003</v>
      </c>
      <c r="K36" s="178">
        <v>6449.7029999999995</v>
      </c>
      <c r="L36" s="178"/>
      <c r="M36" s="155" t="s">
        <v>935</v>
      </c>
    </row>
    <row r="37" spans="1:13" x14ac:dyDescent="0.2">
      <c r="A37" s="155" t="s">
        <v>743</v>
      </c>
      <c r="B37" s="178">
        <v>2021143.3029999996</v>
      </c>
      <c r="C37" s="179">
        <f t="shared" si="0"/>
        <v>99.950927623566841</v>
      </c>
      <c r="D37" s="178">
        <v>2069612.3499999999</v>
      </c>
      <c r="E37" s="179">
        <f t="shared" si="1"/>
        <v>99.903752605894013</v>
      </c>
      <c r="F37" s="178">
        <v>1683644.9880000001</v>
      </c>
      <c r="G37" s="179">
        <f t="shared" si="2"/>
        <v>95.876612270202315</v>
      </c>
      <c r="H37" s="178">
        <v>1667750.0530000001</v>
      </c>
      <c r="I37" s="179">
        <f t="shared" si="3"/>
        <v>94.023933255720394</v>
      </c>
      <c r="J37" s="178">
        <v>-337498.31499999948</v>
      </c>
      <c r="K37" s="178">
        <v>-401862.29699999979</v>
      </c>
      <c r="L37" s="178"/>
      <c r="M37" s="155" t="s">
        <v>936</v>
      </c>
    </row>
    <row r="38" spans="1:13" x14ac:dyDescent="0.2">
      <c r="A38" s="155" t="s">
        <v>744</v>
      </c>
      <c r="B38" s="178">
        <v>338377.48500000004</v>
      </c>
      <c r="C38" s="179">
        <f t="shared" si="0"/>
        <v>16.733669236851529</v>
      </c>
      <c r="D38" s="178">
        <v>307274.64099999989</v>
      </c>
      <c r="E38" s="179">
        <f t="shared" si="1"/>
        <v>14.832676136924333</v>
      </c>
      <c r="F38" s="178">
        <v>499247.42800000001</v>
      </c>
      <c r="G38" s="179">
        <f t="shared" si="2"/>
        <v>28.430074286689084</v>
      </c>
      <c r="H38" s="178">
        <v>545258.85</v>
      </c>
      <c r="I38" s="179">
        <f t="shared" si="3"/>
        <v>30.740446763751866</v>
      </c>
      <c r="J38" s="178">
        <v>160869.94299999997</v>
      </c>
      <c r="K38" s="178">
        <v>237984.20900000009</v>
      </c>
      <c r="L38" s="178"/>
      <c r="M38" s="155" t="s">
        <v>937</v>
      </c>
    </row>
    <row r="39" spans="1:13" x14ac:dyDescent="0.2">
      <c r="A39" s="155" t="s">
        <v>745</v>
      </c>
      <c r="B39" s="178">
        <v>27.294</v>
      </c>
      <c r="C39" s="179">
        <f t="shared" si="0"/>
        <v>1.3497611052656932E-3</v>
      </c>
      <c r="D39" s="178">
        <v>17.009</v>
      </c>
      <c r="E39" s="179">
        <f t="shared" si="1"/>
        <v>8.210537244202526E-4</v>
      </c>
      <c r="F39" s="178">
        <v>1977.1769999999999</v>
      </c>
      <c r="G39" s="179">
        <f t="shared" si="2"/>
        <v>0.11259204521717246</v>
      </c>
      <c r="H39" s="178">
        <v>490.64600000000002</v>
      </c>
      <c r="I39" s="179">
        <f t="shared" si="3"/>
        <v>2.7661499199596304E-2</v>
      </c>
      <c r="J39" s="178">
        <v>1949.8829999999998</v>
      </c>
      <c r="K39" s="178">
        <v>473.637</v>
      </c>
      <c r="L39" s="178"/>
      <c r="M39" s="155" t="s">
        <v>938</v>
      </c>
    </row>
    <row r="40" spans="1:13" x14ac:dyDescent="0.2">
      <c r="A40" s="155" t="s">
        <v>746</v>
      </c>
      <c r="B40" s="178">
        <v>174.41499999999999</v>
      </c>
      <c r="C40" s="179">
        <f t="shared" si="0"/>
        <v>8.6252869925593847E-3</v>
      </c>
      <c r="D40" s="178">
        <v>44.863999999999997</v>
      </c>
      <c r="E40" s="179">
        <f t="shared" si="1"/>
        <v>2.1656625487912404E-3</v>
      </c>
      <c r="F40" s="178">
        <v>918.29100000000005</v>
      </c>
      <c r="G40" s="179">
        <f t="shared" si="2"/>
        <v>5.2292870994616339E-2</v>
      </c>
      <c r="H40" s="178">
        <v>1277.7829999999999</v>
      </c>
      <c r="I40" s="179">
        <f t="shared" si="3"/>
        <v>7.203848279973292E-2</v>
      </c>
      <c r="J40" s="178">
        <v>743.87600000000009</v>
      </c>
      <c r="K40" s="178">
        <v>1232.9189999999999</v>
      </c>
      <c r="L40" s="178"/>
      <c r="M40" s="155" t="s">
        <v>939</v>
      </c>
    </row>
    <row r="41" spans="1:13" x14ac:dyDescent="0.2">
      <c r="A41" s="155" t="s">
        <v>747</v>
      </c>
      <c r="B41" s="178">
        <v>314.94600000000003</v>
      </c>
      <c r="C41" s="179">
        <f t="shared" si="0"/>
        <v>1.5574919801385253E-2</v>
      </c>
      <c r="D41" s="178">
        <v>246.77</v>
      </c>
      <c r="E41" s="179">
        <f t="shared" si="1"/>
        <v>1.1912012909353033E-2</v>
      </c>
      <c r="F41" s="178">
        <v>882.32399999999996</v>
      </c>
      <c r="G41" s="179">
        <f t="shared" si="2"/>
        <v>5.0244699237446358E-2</v>
      </c>
      <c r="H41" s="178">
        <v>369.22199999999998</v>
      </c>
      <c r="I41" s="179">
        <f t="shared" si="3"/>
        <v>2.0815891819098382E-2</v>
      </c>
      <c r="J41" s="178">
        <v>567.37799999999993</v>
      </c>
      <c r="K41" s="178">
        <v>122.45199999999997</v>
      </c>
      <c r="L41" s="178"/>
      <c r="M41" s="155" t="s">
        <v>940</v>
      </c>
    </row>
    <row r="42" spans="1:13" x14ac:dyDescent="0.2">
      <c r="A42" s="155" t="s">
        <v>748</v>
      </c>
      <c r="B42" s="178">
        <v>58.131</v>
      </c>
      <c r="C42" s="179">
        <f t="shared" si="0"/>
        <v>2.8747330112918598E-3</v>
      </c>
      <c r="D42" s="178">
        <v>2.0190000000000001</v>
      </c>
      <c r="E42" s="179">
        <f t="shared" si="1"/>
        <v>9.7460607302280559E-5</v>
      </c>
      <c r="F42" s="178">
        <v>673.39300000000003</v>
      </c>
      <c r="G42" s="179">
        <f t="shared" si="2"/>
        <v>3.8346943700501998E-2</v>
      </c>
      <c r="H42" s="178">
        <v>283.55099999999999</v>
      </c>
      <c r="I42" s="179">
        <f t="shared" si="3"/>
        <v>1.5985956798882962E-2</v>
      </c>
      <c r="J42" s="178">
        <v>615.26200000000006</v>
      </c>
      <c r="K42" s="178">
        <v>281.53199999999998</v>
      </c>
      <c r="L42" s="178"/>
      <c r="M42" s="155" t="s">
        <v>941</v>
      </c>
    </row>
    <row r="43" spans="1:13" x14ac:dyDescent="0.2">
      <c r="A43" s="155" t="s">
        <v>718</v>
      </c>
      <c r="B43" s="178">
        <v>41685.286999999997</v>
      </c>
      <c r="C43" s="179">
        <f t="shared" si="0"/>
        <v>2.0614486353937727</v>
      </c>
      <c r="D43" s="178">
        <v>42569.294999999998</v>
      </c>
      <c r="E43" s="179">
        <f t="shared" si="1"/>
        <v>2.0548931862951636</v>
      </c>
      <c r="F43" s="178">
        <v>67154.267999999996</v>
      </c>
      <c r="G43" s="179">
        <f t="shared" si="2"/>
        <v>3.8241575636284044</v>
      </c>
      <c r="H43" s="178">
        <v>65495.364999999998</v>
      </c>
      <c r="I43" s="179">
        <f t="shared" si="3"/>
        <v>3.6924788677065896</v>
      </c>
      <c r="J43" s="178">
        <v>25468.981</v>
      </c>
      <c r="K43" s="178">
        <v>22926.07</v>
      </c>
      <c r="L43" s="178"/>
      <c r="M43" s="155" t="s">
        <v>914</v>
      </c>
    </row>
    <row r="44" spans="1:13" x14ac:dyDescent="0.2">
      <c r="A44" s="155" t="s">
        <v>749</v>
      </c>
      <c r="B44" s="178" t="s">
        <v>728</v>
      </c>
      <c r="C44" s="179" t="str">
        <f t="shared" si="0"/>
        <v>x</v>
      </c>
      <c r="D44" s="178">
        <v>6.4649999999999999</v>
      </c>
      <c r="E44" s="179">
        <f t="shared" si="1"/>
        <v>3.1207668460091323E-4</v>
      </c>
      <c r="F44" s="178">
        <v>135.917</v>
      </c>
      <c r="G44" s="179">
        <f t="shared" si="2"/>
        <v>7.7399104934876501E-3</v>
      </c>
      <c r="H44" s="178">
        <v>137.01300000000001</v>
      </c>
      <c r="I44" s="179">
        <f t="shared" si="3"/>
        <v>7.7244795429582385E-3</v>
      </c>
      <c r="J44" s="178">
        <v>135.917</v>
      </c>
      <c r="K44" s="178">
        <v>130.548</v>
      </c>
      <c r="L44" s="178"/>
      <c r="M44" s="155" t="s">
        <v>942</v>
      </c>
    </row>
    <row r="45" spans="1:13" x14ac:dyDescent="0.2">
      <c r="A45" s="155" t="s">
        <v>750</v>
      </c>
      <c r="B45" s="178">
        <v>85097.077000000005</v>
      </c>
      <c r="C45" s="179">
        <f t="shared" si="0"/>
        <v>4.2082774494907236</v>
      </c>
      <c r="D45" s="178">
        <v>95662.21</v>
      </c>
      <c r="E45" s="179">
        <f t="shared" si="1"/>
        <v>4.6177796347094091</v>
      </c>
      <c r="F45" s="178">
        <v>302300.83799999999</v>
      </c>
      <c r="G45" s="179">
        <f t="shared" si="2"/>
        <v>17.214781287302618</v>
      </c>
      <c r="H45" s="178">
        <v>295309.603</v>
      </c>
      <c r="I45" s="179">
        <f t="shared" si="3"/>
        <v>16.648879939951822</v>
      </c>
      <c r="J45" s="178">
        <v>217203.761</v>
      </c>
      <c r="K45" s="178">
        <v>199647.39299999998</v>
      </c>
      <c r="L45" s="178"/>
      <c r="M45" s="155" t="s">
        <v>943</v>
      </c>
    </row>
    <row r="46" spans="1:13" x14ac:dyDescent="0.2">
      <c r="A46" s="155" t="s">
        <v>751</v>
      </c>
      <c r="B46" s="178" t="s">
        <v>733</v>
      </c>
      <c r="C46" s="179" t="str">
        <f t="shared" si="0"/>
        <v>x</v>
      </c>
      <c r="D46" s="178">
        <v>3.5</v>
      </c>
      <c r="E46" s="179">
        <f t="shared" si="1"/>
        <v>1.6895102801286872E-4</v>
      </c>
      <c r="F46" s="178">
        <v>23658.134999999998</v>
      </c>
      <c r="G46" s="179">
        <f t="shared" si="2"/>
        <v>1.3472328505105868</v>
      </c>
      <c r="H46" s="178">
        <v>77797.452999999994</v>
      </c>
      <c r="I46" s="179">
        <f t="shared" si="3"/>
        <v>4.386042449933619</v>
      </c>
      <c r="J46" s="178">
        <v>23657.919999999998</v>
      </c>
      <c r="K46" s="178">
        <v>77793.952999999994</v>
      </c>
      <c r="L46" s="178"/>
      <c r="M46" s="155" t="s">
        <v>944</v>
      </c>
    </row>
    <row r="47" spans="1:13" x14ac:dyDescent="0.2">
      <c r="A47" s="155" t="s">
        <v>719</v>
      </c>
      <c r="B47" s="178">
        <v>70.638999999999996</v>
      </c>
      <c r="C47" s="179">
        <f t="shared" si="0"/>
        <v>3.4932869757039382E-3</v>
      </c>
      <c r="D47" s="178">
        <v>495.49799999999999</v>
      </c>
      <c r="E47" s="179">
        <f t="shared" si="1"/>
        <v>2.3918541850948695E-2</v>
      </c>
      <c r="F47" s="178">
        <v>1233.318</v>
      </c>
      <c r="G47" s="179">
        <f t="shared" si="2"/>
        <v>7.0232354525241153E-2</v>
      </c>
      <c r="H47" s="178">
        <v>1602.9680000000001</v>
      </c>
      <c r="I47" s="179">
        <f t="shared" si="3"/>
        <v>9.0371669286977749E-2</v>
      </c>
      <c r="J47" s="178">
        <v>1162.6790000000001</v>
      </c>
      <c r="K47" s="178">
        <v>1107.47</v>
      </c>
      <c r="L47" s="178"/>
      <c r="M47" s="155" t="s">
        <v>915</v>
      </c>
    </row>
    <row r="48" spans="1:13" x14ac:dyDescent="0.2">
      <c r="A48" s="155" t="s">
        <v>720</v>
      </c>
      <c r="B48" s="178">
        <v>2.069</v>
      </c>
      <c r="C48" s="179">
        <f t="shared" si="0"/>
        <v>1.0231756894536232E-4</v>
      </c>
      <c r="D48" s="178">
        <v>6.117</v>
      </c>
      <c r="E48" s="179">
        <f t="shared" si="1"/>
        <v>2.9527812524420514E-4</v>
      </c>
      <c r="F48" s="178">
        <v>16.22</v>
      </c>
      <c r="G48" s="179">
        <f t="shared" si="2"/>
        <v>9.2366185395770706E-4</v>
      </c>
      <c r="H48" s="178">
        <v>29.074000000000002</v>
      </c>
      <c r="I48" s="179">
        <f t="shared" si="3"/>
        <v>1.6391256175105125E-3</v>
      </c>
      <c r="J48" s="178">
        <v>14.151</v>
      </c>
      <c r="K48" s="178">
        <v>22.957000000000001</v>
      </c>
      <c r="L48" s="178"/>
      <c r="M48" s="155" t="s">
        <v>916</v>
      </c>
    </row>
    <row r="49" spans="1:13" x14ac:dyDescent="0.2">
      <c r="A49" s="155" t="s">
        <v>752</v>
      </c>
      <c r="B49" s="178">
        <v>46.04</v>
      </c>
      <c r="C49" s="179">
        <f t="shared" si="0"/>
        <v>2.2768008092046792E-3</v>
      </c>
      <c r="D49" s="178">
        <v>5.9749999999999996</v>
      </c>
      <c r="E49" s="179">
        <f t="shared" si="1"/>
        <v>2.8842354067911156E-4</v>
      </c>
      <c r="F49" s="178">
        <v>862.01</v>
      </c>
      <c r="G49" s="179">
        <f t="shared" si="2"/>
        <v>4.9087901031447785E-2</v>
      </c>
      <c r="H49" s="178">
        <v>696.11900000000003</v>
      </c>
      <c r="I49" s="179">
        <f t="shared" si="3"/>
        <v>3.9245596950395555E-2</v>
      </c>
      <c r="J49" s="178">
        <v>815.97</v>
      </c>
      <c r="K49" s="178">
        <v>690.14400000000001</v>
      </c>
      <c r="L49" s="178"/>
      <c r="M49" s="155" t="s">
        <v>945</v>
      </c>
    </row>
    <row r="50" spans="1:13" x14ac:dyDescent="0.2">
      <c r="A50" s="155" t="s">
        <v>753</v>
      </c>
      <c r="B50" s="178">
        <v>4.1840000000000002</v>
      </c>
      <c r="C50" s="179">
        <f t="shared" si="0"/>
        <v>2.0690996059323153E-4</v>
      </c>
      <c r="D50" s="178" t="s">
        <v>728</v>
      </c>
      <c r="E50" s="179" t="str">
        <f t="shared" si="1"/>
        <v>x</v>
      </c>
      <c r="F50" s="178">
        <v>367.70699999999999</v>
      </c>
      <c r="G50" s="179">
        <f t="shared" si="2"/>
        <v>2.0939391450877105E-2</v>
      </c>
      <c r="H50" s="178">
        <v>166.84</v>
      </c>
      <c r="I50" s="179">
        <f t="shared" si="3"/>
        <v>9.4060575780922431E-3</v>
      </c>
      <c r="J50" s="178">
        <v>363.52299999999997</v>
      </c>
      <c r="K50" s="178">
        <v>166.84</v>
      </c>
      <c r="L50" s="178"/>
      <c r="M50" s="155" t="s">
        <v>946</v>
      </c>
    </row>
    <row r="51" spans="1:13" x14ac:dyDescent="0.2">
      <c r="A51" s="155" t="s">
        <v>754</v>
      </c>
      <c r="B51" s="178">
        <v>1158.6289999999999</v>
      </c>
      <c r="C51" s="179">
        <f t="shared" si="0"/>
        <v>5.7297294630060995E-2</v>
      </c>
      <c r="D51" s="178">
        <v>331.83300000000003</v>
      </c>
      <c r="E51" s="179">
        <f t="shared" si="1"/>
        <v>1.6018150422455506E-2</v>
      </c>
      <c r="F51" s="178">
        <v>1995.576</v>
      </c>
      <c r="G51" s="179">
        <f t="shared" si="2"/>
        <v>0.11363979210070935</v>
      </c>
      <c r="H51" s="178">
        <v>1469.97</v>
      </c>
      <c r="I51" s="179">
        <f t="shared" si="3"/>
        <v>8.2873546260298817E-2</v>
      </c>
      <c r="J51" s="178">
        <v>836.94700000000012</v>
      </c>
      <c r="K51" s="178">
        <v>1138.1369999999999</v>
      </c>
      <c r="L51" s="178"/>
      <c r="M51" s="155" t="s">
        <v>947</v>
      </c>
    </row>
    <row r="52" spans="1:13" x14ac:dyDescent="0.2">
      <c r="A52" s="155" t="s">
        <v>721</v>
      </c>
      <c r="B52" s="178">
        <v>53850.834000000003</v>
      </c>
      <c r="C52" s="179">
        <f t="shared" si="0"/>
        <v>2.6630673854810349</v>
      </c>
      <c r="D52" s="178">
        <v>11401.036</v>
      </c>
      <c r="E52" s="179">
        <f t="shared" si="1"/>
        <v>0.55034764360334998</v>
      </c>
      <c r="F52" s="178">
        <v>17575.71</v>
      </c>
      <c r="G52" s="179">
        <f t="shared" si="2"/>
        <v>1.0008639262159689</v>
      </c>
      <c r="H52" s="178">
        <v>23566.054</v>
      </c>
      <c r="I52" s="179">
        <f t="shared" si="3"/>
        <v>1.3286002206451153</v>
      </c>
      <c r="J52" s="178">
        <v>-36275.124000000003</v>
      </c>
      <c r="K52" s="178">
        <v>12165.018</v>
      </c>
      <c r="L52" s="178"/>
      <c r="M52" s="155" t="s">
        <v>917</v>
      </c>
    </row>
    <row r="53" spans="1:13" x14ac:dyDescent="0.2">
      <c r="A53" s="155" t="s">
        <v>755</v>
      </c>
      <c r="B53" s="178">
        <v>8210.9879999999994</v>
      </c>
      <c r="C53" s="179">
        <f t="shared" si="0"/>
        <v>0.40605525896546285</v>
      </c>
      <c r="D53" s="178">
        <v>4939.9859999999999</v>
      </c>
      <c r="E53" s="179">
        <f t="shared" si="1"/>
        <v>0.23846163230547981</v>
      </c>
      <c r="F53" s="178">
        <v>7330.0569999999998</v>
      </c>
      <c r="G53" s="179">
        <f t="shared" si="2"/>
        <v>0.41741640186409795</v>
      </c>
      <c r="H53" s="178">
        <v>4281.0169999999998</v>
      </c>
      <c r="I53" s="179">
        <f t="shared" si="3"/>
        <v>0.24135394626463511</v>
      </c>
      <c r="J53" s="178">
        <v>-880.93099999999959</v>
      </c>
      <c r="K53" s="178">
        <v>-658.96900000000005</v>
      </c>
      <c r="L53" s="178"/>
      <c r="M53" s="155" t="s">
        <v>948</v>
      </c>
    </row>
    <row r="54" spans="1:13" x14ac:dyDescent="0.2">
      <c r="A54" s="155" t="s">
        <v>756</v>
      </c>
      <c r="B54" s="178">
        <v>97.457999999999998</v>
      </c>
      <c r="C54" s="179">
        <f t="shared" si="0"/>
        <v>4.819558063932877E-3</v>
      </c>
      <c r="D54" s="178">
        <v>90.417000000000002</v>
      </c>
      <c r="E54" s="179">
        <f t="shared" si="1"/>
        <v>4.3645843142398723E-3</v>
      </c>
      <c r="F54" s="178">
        <v>3.714</v>
      </c>
      <c r="G54" s="179">
        <f t="shared" si="2"/>
        <v>2.1149692512940349E-4</v>
      </c>
      <c r="H54" s="178">
        <v>55.07</v>
      </c>
      <c r="I54" s="179">
        <f t="shared" si="3"/>
        <v>3.1047206354923272E-3</v>
      </c>
      <c r="J54" s="178">
        <v>-93.744</v>
      </c>
      <c r="K54" s="178">
        <v>-35.347000000000001</v>
      </c>
      <c r="L54" s="178"/>
      <c r="M54" s="155" t="s">
        <v>949</v>
      </c>
    </row>
    <row r="55" spans="1:13" x14ac:dyDescent="0.2">
      <c r="A55" s="155" t="s">
        <v>757</v>
      </c>
      <c r="B55" s="178">
        <v>115961.01300000001</v>
      </c>
      <c r="C55" s="179">
        <f t="shared" si="0"/>
        <v>5.7345814125672101</v>
      </c>
      <c r="D55" s="178">
        <v>116520.88</v>
      </c>
      <c r="E55" s="179">
        <f t="shared" si="1"/>
        <v>5.6246635602754624</v>
      </c>
      <c r="F55" s="178">
        <v>55758.091999999997</v>
      </c>
      <c r="G55" s="179">
        <f t="shared" si="2"/>
        <v>3.1751925172542785</v>
      </c>
      <c r="H55" s="178">
        <v>60103.141000000003</v>
      </c>
      <c r="I55" s="179">
        <f t="shared" si="3"/>
        <v>3.3884776125041753</v>
      </c>
      <c r="J55" s="178">
        <v>-60202.921000000009</v>
      </c>
      <c r="K55" s="178">
        <v>-56417.739000000001</v>
      </c>
      <c r="L55" s="178"/>
      <c r="M55" s="155" t="s">
        <v>950</v>
      </c>
    </row>
    <row r="56" spans="1:13" x14ac:dyDescent="0.2">
      <c r="A56" s="155" t="s">
        <v>758</v>
      </c>
      <c r="B56" s="178">
        <v>28560.838</v>
      </c>
      <c r="C56" s="179">
        <f t="shared" si="0"/>
        <v>1.4124096235873969</v>
      </c>
      <c r="D56" s="178">
        <v>23932.691999999999</v>
      </c>
      <c r="E56" s="179">
        <f t="shared" si="1"/>
        <v>1.1552722618615312</v>
      </c>
      <c r="F56" s="178">
        <v>10945.361999999999</v>
      </c>
      <c r="G56" s="179">
        <f t="shared" si="2"/>
        <v>0.62329305531185186</v>
      </c>
      <c r="H56" s="178">
        <v>5545.3990000000003</v>
      </c>
      <c r="I56" s="179">
        <f t="shared" si="3"/>
        <v>0.31263691133718025</v>
      </c>
      <c r="J56" s="178">
        <v>-17615.476000000002</v>
      </c>
      <c r="K56" s="178">
        <v>-18387.292999999998</v>
      </c>
      <c r="L56" s="178"/>
      <c r="M56" s="155" t="s">
        <v>951</v>
      </c>
    </row>
    <row r="57" spans="1:13" x14ac:dyDescent="0.2">
      <c r="A57" s="155" t="s">
        <v>759</v>
      </c>
      <c r="B57" s="178" t="s">
        <v>728</v>
      </c>
      <c r="C57" s="179" t="str">
        <f t="shared" si="0"/>
        <v>x</v>
      </c>
      <c r="D57" s="178" t="s">
        <v>728</v>
      </c>
      <c r="E57" s="179" t="str">
        <f t="shared" si="1"/>
        <v>x</v>
      </c>
      <c r="F57" s="178">
        <v>12</v>
      </c>
      <c r="G57" s="179">
        <f t="shared" si="2"/>
        <v>6.8335032351988199E-4</v>
      </c>
      <c r="H57" s="178" t="s">
        <v>728</v>
      </c>
      <c r="I57" s="179" t="str">
        <f t="shared" si="3"/>
        <v>x</v>
      </c>
      <c r="J57" s="178">
        <v>12</v>
      </c>
      <c r="K57" s="178" t="s">
        <v>728</v>
      </c>
      <c r="L57" s="178"/>
      <c r="M57" s="155" t="s">
        <v>952</v>
      </c>
    </row>
    <row r="58" spans="1:13" x14ac:dyDescent="0.2">
      <c r="A58" s="155" t="s">
        <v>760</v>
      </c>
      <c r="B58" s="178">
        <v>0.78300000000000003</v>
      </c>
      <c r="C58" s="179">
        <f t="shared" si="0"/>
        <v>3.8721438610062208E-5</v>
      </c>
      <c r="D58" s="178">
        <v>38.008000000000003</v>
      </c>
      <c r="E58" s="179">
        <f t="shared" si="1"/>
        <v>1.8347116207751758E-3</v>
      </c>
      <c r="F58" s="178">
        <v>367.36500000000001</v>
      </c>
      <c r="G58" s="179">
        <f t="shared" si="2"/>
        <v>2.091991596665679E-2</v>
      </c>
      <c r="H58" s="178">
        <v>619.26199999999994</v>
      </c>
      <c r="I58" s="179">
        <f t="shared" si="3"/>
        <v>3.4912575089454313E-2</v>
      </c>
      <c r="J58" s="178">
        <v>366.58199999999999</v>
      </c>
      <c r="K58" s="178">
        <v>581.25399999999991</v>
      </c>
      <c r="L58" s="178"/>
      <c r="M58" s="155" t="s">
        <v>953</v>
      </c>
    </row>
    <row r="59" spans="1:13" x14ac:dyDescent="0.2">
      <c r="A59" s="155" t="s">
        <v>761</v>
      </c>
      <c r="B59" s="178">
        <v>3056.645</v>
      </c>
      <c r="C59" s="179">
        <f t="shared" si="0"/>
        <v>0.15115924868487049</v>
      </c>
      <c r="D59" s="178">
        <v>10960.066999999999</v>
      </c>
      <c r="E59" s="179">
        <f t="shared" si="1"/>
        <v>0.52906131049711946</v>
      </c>
      <c r="F59" s="178">
        <v>5079.9539999999997</v>
      </c>
      <c r="G59" s="179">
        <f t="shared" si="2"/>
        <v>0.2892823507805099</v>
      </c>
      <c r="H59" s="178">
        <v>5963.3</v>
      </c>
      <c r="I59" s="179">
        <f t="shared" si="3"/>
        <v>0.33619721383024143</v>
      </c>
      <c r="J59" s="178">
        <v>2023.3089999999997</v>
      </c>
      <c r="K59" s="178">
        <v>-4996.7669999999989</v>
      </c>
      <c r="L59" s="178"/>
      <c r="M59" s="155" t="s">
        <v>954</v>
      </c>
    </row>
    <row r="60" spans="1:13" x14ac:dyDescent="0.2">
      <c r="A60" s="155" t="s">
        <v>762</v>
      </c>
      <c r="B60" s="178">
        <v>293904.80300000001</v>
      </c>
      <c r="C60" s="179">
        <f t="shared" si="0"/>
        <v>14.534376483482664</v>
      </c>
      <c r="D60" s="178">
        <v>256962.41699999993</v>
      </c>
      <c r="E60" s="179">
        <f t="shared" si="1"/>
        <v>12.404018432234698</v>
      </c>
      <c r="F60" s="178">
        <v>341572.92900000006</v>
      </c>
      <c r="G60" s="179">
        <f t="shared" si="2"/>
        <v>19.45116429481531</v>
      </c>
      <c r="H60" s="178">
        <v>313613.48600000009</v>
      </c>
      <c r="I60" s="179">
        <f t="shared" si="3"/>
        <v>17.68081099605746</v>
      </c>
      <c r="J60" s="178">
        <v>47668.126000000047</v>
      </c>
      <c r="K60" s="178">
        <v>56651.069000000163</v>
      </c>
      <c r="L60" s="178"/>
      <c r="M60" s="155" t="s">
        <v>762</v>
      </c>
    </row>
    <row r="61" spans="1:13" x14ac:dyDescent="0.2">
      <c r="A61" s="155" t="s">
        <v>738</v>
      </c>
      <c r="B61" s="178">
        <v>4222.3530000000001</v>
      </c>
      <c r="C61" s="179">
        <f t="shared" si="0"/>
        <v>0.20880661874778031</v>
      </c>
      <c r="D61" s="178">
        <v>76586.191000000006</v>
      </c>
      <c r="E61" s="179">
        <f t="shared" si="1"/>
        <v>3.6969473431542617</v>
      </c>
      <c r="F61" s="178">
        <v>69639.770999999993</v>
      </c>
      <c r="G61" s="179">
        <f t="shared" si="2"/>
        <v>3.9656966702250411</v>
      </c>
      <c r="H61" s="178">
        <v>86356.010999999999</v>
      </c>
      <c r="I61" s="179">
        <f t="shared" si="3"/>
        <v>4.8685543735337271</v>
      </c>
      <c r="J61" s="178">
        <v>65417.417999999991</v>
      </c>
      <c r="K61" s="178">
        <v>9769.8199999999924</v>
      </c>
      <c r="L61" s="178"/>
      <c r="M61" s="155" t="s">
        <v>931</v>
      </c>
    </row>
    <row r="62" spans="1:13" x14ac:dyDescent="0.2">
      <c r="A62" s="155" t="s">
        <v>763</v>
      </c>
      <c r="B62" s="178" t="s">
        <v>733</v>
      </c>
      <c r="C62" s="179" t="str">
        <f t="shared" si="0"/>
        <v>x</v>
      </c>
      <c r="D62" s="178" t="s">
        <v>728</v>
      </c>
      <c r="E62" s="179" t="str">
        <f t="shared" si="1"/>
        <v>x</v>
      </c>
      <c r="F62" s="178">
        <v>539.38199999999995</v>
      </c>
      <c r="G62" s="179">
        <f t="shared" si="2"/>
        <v>3.071557201673341E-2</v>
      </c>
      <c r="H62" s="178">
        <v>969.37599999999998</v>
      </c>
      <c r="I62" s="179">
        <f t="shared" si="3"/>
        <v>5.4651201575286176E-2</v>
      </c>
      <c r="J62" s="178">
        <v>538.89099999999996</v>
      </c>
      <c r="K62" s="178">
        <v>969.37599999999998</v>
      </c>
      <c r="L62" s="178"/>
      <c r="M62" s="155" t="s">
        <v>955</v>
      </c>
    </row>
    <row r="63" spans="1:13" x14ac:dyDescent="0.2">
      <c r="A63" s="155" t="s">
        <v>764</v>
      </c>
      <c r="B63" s="178" t="s">
        <v>733</v>
      </c>
      <c r="C63" s="179" t="str">
        <f t="shared" si="0"/>
        <v>x</v>
      </c>
      <c r="D63" s="178" t="s">
        <v>728</v>
      </c>
      <c r="E63" s="179" t="str">
        <f t="shared" si="1"/>
        <v>x</v>
      </c>
      <c r="F63" s="178" t="s">
        <v>733</v>
      </c>
      <c r="G63" s="179" t="str">
        <f t="shared" si="2"/>
        <v>x</v>
      </c>
      <c r="H63" s="178" t="s">
        <v>728</v>
      </c>
      <c r="I63" s="179" t="str">
        <f t="shared" si="3"/>
        <v>x</v>
      </c>
      <c r="J63" s="178" t="s">
        <v>733</v>
      </c>
      <c r="K63" s="178" t="s">
        <v>728</v>
      </c>
      <c r="L63" s="178"/>
      <c r="M63" s="155" t="s">
        <v>956</v>
      </c>
    </row>
    <row r="64" spans="1:13" x14ac:dyDescent="0.2">
      <c r="A64" s="155" t="s">
        <v>765</v>
      </c>
      <c r="B64" s="178" t="s">
        <v>733</v>
      </c>
      <c r="C64" s="179" t="str">
        <f t="shared" si="0"/>
        <v>x</v>
      </c>
      <c r="D64" s="178">
        <v>240.48699999999999</v>
      </c>
      <c r="E64" s="179">
        <f t="shared" si="1"/>
        <v>1.1608721678208788E-2</v>
      </c>
      <c r="F64" s="178">
        <v>464.90899999999999</v>
      </c>
      <c r="G64" s="179">
        <f t="shared" si="2"/>
        <v>2.6474642963108731E-2</v>
      </c>
      <c r="H64" s="178">
        <v>370.637</v>
      </c>
      <c r="I64" s="179">
        <f t="shared" si="3"/>
        <v>2.0895666282494452E-2</v>
      </c>
      <c r="J64" s="178">
        <v>464.55599999999998</v>
      </c>
      <c r="K64" s="178">
        <v>130.15</v>
      </c>
      <c r="L64" s="178"/>
      <c r="M64" s="155" t="s">
        <v>957</v>
      </c>
    </row>
    <row r="65" spans="1:13" x14ac:dyDescent="0.2">
      <c r="A65" s="155" t="s">
        <v>766</v>
      </c>
      <c r="B65" s="178">
        <v>1.1830000000000001</v>
      </c>
      <c r="C65" s="179">
        <f t="shared" si="0"/>
        <v>5.8502505588382619E-5</v>
      </c>
      <c r="D65" s="178" t="s">
        <v>728</v>
      </c>
      <c r="E65" s="179" t="str">
        <f t="shared" si="1"/>
        <v>x</v>
      </c>
      <c r="F65" s="178">
        <v>16.32</v>
      </c>
      <c r="G65" s="179">
        <f t="shared" si="2"/>
        <v>9.2935643998703953E-4</v>
      </c>
      <c r="H65" s="178">
        <v>25.693000000000001</v>
      </c>
      <c r="I65" s="179">
        <f t="shared" si="3"/>
        <v>1.4485125710496525E-3</v>
      </c>
      <c r="J65" s="178">
        <v>15.137</v>
      </c>
      <c r="K65" s="178">
        <v>25.693000000000001</v>
      </c>
      <c r="L65" s="178"/>
      <c r="M65" s="155" t="s">
        <v>958</v>
      </c>
    </row>
    <row r="66" spans="1:13" x14ac:dyDescent="0.2">
      <c r="A66" s="155" t="s">
        <v>767</v>
      </c>
      <c r="B66" s="178">
        <v>696.58600000000001</v>
      </c>
      <c r="C66" s="179">
        <f t="shared" si="0"/>
        <v>3.4448035805400755E-2</v>
      </c>
      <c r="D66" s="178">
        <v>1349.5229999999999</v>
      </c>
      <c r="E66" s="179">
        <f t="shared" si="1"/>
        <v>6.5143799479145892E-2</v>
      </c>
      <c r="F66" s="178">
        <v>1235.211</v>
      </c>
      <c r="G66" s="179">
        <f t="shared" si="2"/>
        <v>7.0340153038776415E-2</v>
      </c>
      <c r="H66" s="178">
        <v>413.29700000000003</v>
      </c>
      <c r="I66" s="179">
        <f t="shared" si="3"/>
        <v>2.3300739504032546E-2</v>
      </c>
      <c r="J66" s="178">
        <v>538.625</v>
      </c>
      <c r="K66" s="178">
        <v>-936.22599999999989</v>
      </c>
      <c r="L66" s="178"/>
      <c r="M66" s="155" t="s">
        <v>959</v>
      </c>
    </row>
    <row r="67" spans="1:13" x14ac:dyDescent="0.2">
      <c r="A67" s="155" t="s">
        <v>768</v>
      </c>
      <c r="B67" s="178">
        <v>97.674000000000007</v>
      </c>
      <c r="C67" s="179">
        <f t="shared" si="0"/>
        <v>4.8302398401011701E-3</v>
      </c>
      <c r="D67" s="178">
        <v>408.98599999999999</v>
      </c>
      <c r="E67" s="179">
        <f t="shared" si="1"/>
        <v>1.9742458612248891E-2</v>
      </c>
      <c r="F67" s="178">
        <v>1680.441</v>
      </c>
      <c r="G67" s="179">
        <f t="shared" si="2"/>
        <v>9.5694158417172839E-2</v>
      </c>
      <c r="H67" s="178">
        <v>26.465</v>
      </c>
      <c r="I67" s="179">
        <f t="shared" si="3"/>
        <v>1.4920361652134453E-3</v>
      </c>
      <c r="J67" s="178">
        <v>1582.7670000000001</v>
      </c>
      <c r="K67" s="178">
        <v>-382.52100000000002</v>
      </c>
      <c r="L67" s="178"/>
      <c r="M67" s="155" t="s">
        <v>960</v>
      </c>
    </row>
    <row r="68" spans="1:13" x14ac:dyDescent="0.2">
      <c r="A68" s="155" t="s">
        <v>724</v>
      </c>
      <c r="B68" s="178">
        <v>489.55700000000002</v>
      </c>
      <c r="C68" s="179">
        <f t="shared" si="0"/>
        <v>2.4209899516764014E-2</v>
      </c>
      <c r="D68" s="178">
        <v>134.35400000000001</v>
      </c>
      <c r="E68" s="179">
        <f t="shared" si="1"/>
        <v>6.4854989764688478E-3</v>
      </c>
      <c r="F68" s="178">
        <v>591.56399999999996</v>
      </c>
      <c r="G68" s="179">
        <f t="shared" si="2"/>
        <v>3.3687120898559623E-2</v>
      </c>
      <c r="H68" s="178">
        <v>585.87599999999998</v>
      </c>
      <c r="I68" s="179">
        <f t="shared" si="3"/>
        <v>3.3030348775008218E-2</v>
      </c>
      <c r="J68" s="178">
        <v>102.00699999999995</v>
      </c>
      <c r="K68" s="178">
        <v>451.52199999999993</v>
      </c>
      <c r="L68" s="178"/>
      <c r="M68" s="155" t="s">
        <v>920</v>
      </c>
    </row>
    <row r="69" spans="1:13" x14ac:dyDescent="0.2">
      <c r="A69" s="155" t="s">
        <v>769</v>
      </c>
      <c r="B69" s="178">
        <v>3826.41</v>
      </c>
      <c r="C69" s="179">
        <f t="shared" si="0"/>
        <v>0.18922618124128748</v>
      </c>
      <c r="D69" s="178">
        <v>3108.32</v>
      </c>
      <c r="E69" s="179">
        <f t="shared" si="1"/>
        <v>0.15004395982656005</v>
      </c>
      <c r="F69" s="178">
        <v>4422.2889999999998</v>
      </c>
      <c r="G69" s="179">
        <f t="shared" si="2"/>
        <v>0.25183105157070129</v>
      </c>
      <c r="H69" s="178">
        <v>2248.5540000000001</v>
      </c>
      <c r="I69" s="179">
        <f t="shared" si="3"/>
        <v>0.12676833128416223</v>
      </c>
      <c r="J69" s="178">
        <v>595.87899999999991</v>
      </c>
      <c r="K69" s="178">
        <v>-859.76600000000008</v>
      </c>
      <c r="L69" s="178"/>
      <c r="M69" s="155" t="s">
        <v>961</v>
      </c>
    </row>
    <row r="70" spans="1:13" x14ac:dyDescent="0.2">
      <c r="A70" s="155" t="s">
        <v>770</v>
      </c>
      <c r="B70" s="178">
        <v>611.25900000000001</v>
      </c>
      <c r="C70" s="179">
        <f t="shared" si="0"/>
        <v>3.0228388050252887E-2</v>
      </c>
      <c r="D70" s="178">
        <v>1574.693</v>
      </c>
      <c r="E70" s="179">
        <f t="shared" si="1"/>
        <v>7.6013143187048077E-2</v>
      </c>
      <c r="F70" s="178">
        <v>2869.8890000000001</v>
      </c>
      <c r="G70" s="179">
        <f t="shared" si="2"/>
        <v>0.1634282980513459</v>
      </c>
      <c r="H70" s="178">
        <v>655.77700000000004</v>
      </c>
      <c r="I70" s="179">
        <f t="shared" si="3"/>
        <v>3.6971207266774143E-2</v>
      </c>
      <c r="J70" s="178">
        <v>2258.63</v>
      </c>
      <c r="K70" s="178">
        <v>-918.91599999999994</v>
      </c>
      <c r="L70" s="178"/>
      <c r="M70" s="155" t="s">
        <v>962</v>
      </c>
    </row>
    <row r="71" spans="1:13" x14ac:dyDescent="0.2">
      <c r="A71" s="155" t="s">
        <v>739</v>
      </c>
      <c r="B71" s="178">
        <v>933.84400000000005</v>
      </c>
      <c r="C71" s="179">
        <f t="shared" si="0"/>
        <v>4.6181076778256613E-2</v>
      </c>
      <c r="D71" s="178">
        <v>720.68399999999997</v>
      </c>
      <c r="E71" s="179">
        <f t="shared" si="1"/>
        <v>3.4788657906407505E-2</v>
      </c>
      <c r="F71" s="178">
        <v>24271.941999999999</v>
      </c>
      <c r="G71" s="179">
        <f t="shared" si="2"/>
        <v>1.3821866181796509</v>
      </c>
      <c r="H71" s="178">
        <v>24206.571</v>
      </c>
      <c r="I71" s="179">
        <f t="shared" si="3"/>
        <v>1.36471110401689</v>
      </c>
      <c r="J71" s="178">
        <v>23338.097999999998</v>
      </c>
      <c r="K71" s="178">
        <v>23485.886999999999</v>
      </c>
      <c r="L71" s="178"/>
      <c r="M71" s="155" t="s">
        <v>963</v>
      </c>
    </row>
    <row r="72" spans="1:13" x14ac:dyDescent="0.2">
      <c r="A72" s="155" t="s">
        <v>771</v>
      </c>
      <c r="B72" s="178" t="s">
        <v>728</v>
      </c>
      <c r="C72" s="179" t="str">
        <f t="shared" si="0"/>
        <v>x</v>
      </c>
      <c r="D72" s="178">
        <v>0.53400000000000003</v>
      </c>
      <c r="E72" s="179">
        <f t="shared" si="1"/>
        <v>2.5777099702534827E-5</v>
      </c>
      <c r="F72" s="178">
        <v>39.155000000000001</v>
      </c>
      <c r="G72" s="179">
        <f t="shared" si="2"/>
        <v>2.2297151597850816E-3</v>
      </c>
      <c r="H72" s="178" t="s">
        <v>728</v>
      </c>
      <c r="I72" s="179" t="str">
        <f t="shared" si="3"/>
        <v>x</v>
      </c>
      <c r="J72" s="178">
        <v>39.155000000000001</v>
      </c>
      <c r="K72" s="178">
        <v>-0.53400000000000003</v>
      </c>
      <c r="L72" s="178"/>
      <c r="M72" s="155" t="s">
        <v>964</v>
      </c>
    </row>
    <row r="73" spans="1:13" x14ac:dyDescent="0.2">
      <c r="A73" s="155" t="s">
        <v>725</v>
      </c>
      <c r="B73" s="178">
        <v>81584.342999999993</v>
      </c>
      <c r="C73" s="179">
        <f t="shared" si="0"/>
        <v>4.0345633831631647</v>
      </c>
      <c r="D73" s="178">
        <v>26374.407999999999</v>
      </c>
      <c r="E73" s="179">
        <f t="shared" si="1"/>
        <v>1.273138098523094</v>
      </c>
      <c r="F73" s="178">
        <v>35367.661999999997</v>
      </c>
      <c r="G73" s="179">
        <f t="shared" si="2"/>
        <v>2.0140419391534863</v>
      </c>
      <c r="H73" s="178">
        <v>28468.234</v>
      </c>
      <c r="I73" s="179">
        <f t="shared" si="3"/>
        <v>1.6049739160309475</v>
      </c>
      <c r="J73" s="178">
        <v>-46216.680999999997</v>
      </c>
      <c r="K73" s="178">
        <v>2093.8260000000009</v>
      </c>
      <c r="L73" s="178"/>
      <c r="M73" s="155" t="s">
        <v>921</v>
      </c>
    </row>
    <row r="74" spans="1:13" x14ac:dyDescent="0.2">
      <c r="A74" s="155" t="s">
        <v>772</v>
      </c>
      <c r="B74" s="178">
        <v>17048.464</v>
      </c>
      <c r="C74" s="179">
        <f t="shared" si="0"/>
        <v>0.84309202065371081</v>
      </c>
      <c r="D74" s="178">
        <v>15264.371999999999</v>
      </c>
      <c r="E74" s="179">
        <f t="shared" si="1"/>
        <v>0.73683752610595676</v>
      </c>
      <c r="F74" s="178">
        <v>15650.986000000001</v>
      </c>
      <c r="G74" s="179">
        <f t="shared" si="2"/>
        <v>0.89125886220876205</v>
      </c>
      <c r="H74" s="178">
        <v>18954.755000000001</v>
      </c>
      <c r="I74" s="179">
        <f t="shared" si="3"/>
        <v>1.0686257306918716</v>
      </c>
      <c r="J74" s="178">
        <v>-1397.4779999999992</v>
      </c>
      <c r="K74" s="178">
        <v>3690.3830000000016</v>
      </c>
      <c r="L74" s="178"/>
      <c r="M74" s="155" t="s">
        <v>965</v>
      </c>
    </row>
    <row r="75" spans="1:13" x14ac:dyDescent="0.2">
      <c r="A75" s="155" t="s">
        <v>773</v>
      </c>
      <c r="B75" s="178">
        <v>497.66800000000001</v>
      </c>
      <c r="C75" s="179">
        <f t="shared" si="0"/>
        <v>2.4611010102416907E-2</v>
      </c>
      <c r="D75" s="178">
        <v>1184.6130000000001</v>
      </c>
      <c r="E75" s="179">
        <f t="shared" si="1"/>
        <v>5.7183309756402421E-2</v>
      </c>
      <c r="F75" s="178">
        <v>306.95299999999997</v>
      </c>
      <c r="G75" s="179">
        <f t="shared" si="2"/>
        <v>1.7479702654616527E-2</v>
      </c>
      <c r="H75" s="178">
        <v>7.0529999999999999</v>
      </c>
      <c r="I75" s="179">
        <f t="shared" si="3"/>
        <v>3.9763200730211332E-4</v>
      </c>
      <c r="J75" s="178">
        <v>-190.71500000000003</v>
      </c>
      <c r="K75" s="178">
        <v>-1177.56</v>
      </c>
      <c r="L75" s="178"/>
      <c r="M75" s="155" t="s">
        <v>966</v>
      </c>
    </row>
    <row r="76" spans="1:13" x14ac:dyDescent="0.2">
      <c r="A76" s="155" t="s">
        <v>726</v>
      </c>
      <c r="B76" s="178">
        <v>380.03199999999998</v>
      </c>
      <c r="C76" s="179">
        <f t="shared" si="0"/>
        <v>1.8793596114762653E-2</v>
      </c>
      <c r="D76" s="178">
        <v>240.173</v>
      </c>
      <c r="E76" s="179">
        <f t="shared" si="1"/>
        <v>1.159356435740992E-2</v>
      </c>
      <c r="F76" s="178">
        <v>944.46</v>
      </c>
      <c r="G76" s="179">
        <f t="shared" si="2"/>
        <v>5.3783087212632322E-2</v>
      </c>
      <c r="H76" s="178">
        <v>1345.328</v>
      </c>
      <c r="I76" s="179">
        <f t="shared" si="3"/>
        <v>7.5846515400501566E-2</v>
      </c>
      <c r="J76" s="178">
        <v>564.42800000000011</v>
      </c>
      <c r="K76" s="178">
        <v>1105.155</v>
      </c>
      <c r="L76" s="178"/>
      <c r="M76" s="155" t="s">
        <v>922</v>
      </c>
    </row>
    <row r="77" spans="1:13" x14ac:dyDescent="0.2">
      <c r="A77" s="155" t="s">
        <v>774</v>
      </c>
      <c r="B77" s="178">
        <v>332.041</v>
      </c>
      <c r="C77" s="179">
        <f t="shared" si="0"/>
        <v>1.642031315137122E-2</v>
      </c>
      <c r="D77" s="178">
        <v>62.063000000000002</v>
      </c>
      <c r="E77" s="179">
        <f t="shared" si="1"/>
        <v>2.9958879004464778E-3</v>
      </c>
      <c r="F77" s="178">
        <v>3456.377</v>
      </c>
      <c r="G77" s="179">
        <f t="shared" si="2"/>
        <v>0.19682636176305662</v>
      </c>
      <c r="H77" s="178">
        <v>908.70100000000002</v>
      </c>
      <c r="I77" s="179">
        <f t="shared" si="3"/>
        <v>5.1230483860405178E-2</v>
      </c>
      <c r="J77" s="178">
        <v>3124.3359999999998</v>
      </c>
      <c r="K77" s="178">
        <v>846.63800000000003</v>
      </c>
      <c r="L77" s="178"/>
      <c r="M77" s="155" t="s">
        <v>967</v>
      </c>
    </row>
    <row r="78" spans="1:13" x14ac:dyDescent="0.2">
      <c r="A78" s="155" t="s">
        <v>775</v>
      </c>
      <c r="B78" s="178">
        <v>159.952</v>
      </c>
      <c r="C78" s="179">
        <f t="shared" ref="C78:C141" si="4">IF(B78=0,0,IF(OR(B78="x",B78="Ə"),"x",B78/$B$12*100))</f>
        <v>7.9100530632907669E-3</v>
      </c>
      <c r="D78" s="178">
        <v>652.07100000000003</v>
      </c>
      <c r="E78" s="179">
        <f t="shared" ref="E78:E141" si="5">IF(D78=0,0,IF(OR(D78="x",D78="Ə"),"x",D78/$D$12*100))</f>
        <v>3.1476590224965517E-2</v>
      </c>
      <c r="F78" s="178">
        <v>89.49</v>
      </c>
      <c r="G78" s="179">
        <f t="shared" ref="G78:G141" si="6">IF(F78=0,0,IF(OR(F78="x",F78="Ə"),"x",F78/$F$12*100))</f>
        <v>5.09608503764952E-3</v>
      </c>
      <c r="H78" s="178">
        <v>54.667000000000002</v>
      </c>
      <c r="I78" s="179">
        <f t="shared" ref="I78:I141" si="7">IF(H78=0,0,IF(OR(H78="x",H78="Ə"),"x",H78/$H$12*100))</f>
        <v>3.0820004172954244E-3</v>
      </c>
      <c r="J78" s="178">
        <v>-70.462000000000003</v>
      </c>
      <c r="K78" s="178">
        <v>-597.404</v>
      </c>
      <c r="L78" s="178"/>
      <c r="M78" s="155" t="s">
        <v>968</v>
      </c>
    </row>
    <row r="79" spans="1:13" x14ac:dyDescent="0.2">
      <c r="A79" s="155" t="s">
        <v>776</v>
      </c>
      <c r="B79" s="178" t="s">
        <v>733</v>
      </c>
      <c r="C79" s="179" t="str">
        <f t="shared" si="4"/>
        <v>x</v>
      </c>
      <c r="D79" s="178">
        <v>58.725000000000001</v>
      </c>
      <c r="E79" s="179">
        <f t="shared" si="5"/>
        <v>2.8347568914444902E-3</v>
      </c>
      <c r="F79" s="178">
        <v>1165.798</v>
      </c>
      <c r="G79" s="179">
        <f t="shared" si="6"/>
        <v>6.6387370038235943E-2</v>
      </c>
      <c r="H79" s="178">
        <v>2392.7559999999999</v>
      </c>
      <c r="I79" s="179">
        <f t="shared" si="7"/>
        <v>0.13489811020334261</v>
      </c>
      <c r="J79" s="178">
        <v>1165.788</v>
      </c>
      <c r="K79" s="178">
        <v>2334.0309999999999</v>
      </c>
      <c r="L79" s="178"/>
      <c r="M79" s="155" t="s">
        <v>969</v>
      </c>
    </row>
    <row r="80" spans="1:13" x14ac:dyDescent="0.2">
      <c r="A80" s="155" t="s">
        <v>727</v>
      </c>
      <c r="B80" s="178">
        <v>4702.2479999999996</v>
      </c>
      <c r="C80" s="179">
        <f t="shared" si="4"/>
        <v>0.23253870659168296</v>
      </c>
      <c r="D80" s="178" t="s">
        <v>728</v>
      </c>
      <c r="E80" s="179" t="str">
        <f t="shared" si="5"/>
        <v>x</v>
      </c>
      <c r="F80" s="178">
        <v>422.86900000000003</v>
      </c>
      <c r="G80" s="179">
        <f t="shared" si="6"/>
        <v>2.4080638996377416E-2</v>
      </c>
      <c r="H80" s="178">
        <v>496.49299999999999</v>
      </c>
      <c r="I80" s="179">
        <f t="shared" si="7"/>
        <v>2.799113968544565E-2</v>
      </c>
      <c r="J80" s="178">
        <v>-4279.3789999999999</v>
      </c>
      <c r="K80" s="178">
        <v>496.49299999999999</v>
      </c>
      <c r="L80" s="178"/>
      <c r="M80" s="155" t="s">
        <v>923</v>
      </c>
    </row>
    <row r="81" spans="1:13" x14ac:dyDescent="0.2">
      <c r="A81" s="155" t="s">
        <v>740</v>
      </c>
      <c r="B81" s="178">
        <v>87.875</v>
      </c>
      <c r="C81" s="179">
        <f t="shared" si="4"/>
        <v>4.3456531517997651E-3</v>
      </c>
      <c r="D81" s="178" t="s">
        <v>728</v>
      </c>
      <c r="E81" s="179" t="str">
        <f t="shared" si="5"/>
        <v>x</v>
      </c>
      <c r="F81" s="178">
        <v>5335.1909999999998</v>
      </c>
      <c r="G81" s="179">
        <f t="shared" si="6"/>
        <v>0.30381704132419685</v>
      </c>
      <c r="H81" s="178">
        <v>5426.5550000000003</v>
      </c>
      <c r="I81" s="179">
        <f t="shared" si="7"/>
        <v>0.30593675845531265</v>
      </c>
      <c r="J81" s="178">
        <v>5247.3159999999998</v>
      </c>
      <c r="K81" s="178">
        <v>5426.5550000000003</v>
      </c>
      <c r="L81" s="178"/>
      <c r="M81" s="155" t="s">
        <v>933</v>
      </c>
    </row>
    <row r="82" spans="1:13" x14ac:dyDescent="0.2">
      <c r="A82" s="155" t="s">
        <v>777</v>
      </c>
      <c r="B82" s="178" t="s">
        <v>733</v>
      </c>
      <c r="C82" s="179" t="str">
        <f t="shared" si="4"/>
        <v>x</v>
      </c>
      <c r="D82" s="178" t="s">
        <v>728</v>
      </c>
      <c r="E82" s="179" t="str">
        <f t="shared" si="5"/>
        <v>x</v>
      </c>
      <c r="F82" s="178" t="s">
        <v>728</v>
      </c>
      <c r="G82" s="179" t="str">
        <f t="shared" si="6"/>
        <v>x</v>
      </c>
      <c r="H82" s="178" t="s">
        <v>728</v>
      </c>
      <c r="I82" s="179" t="str">
        <f t="shared" si="7"/>
        <v>x</v>
      </c>
      <c r="J82" s="178" t="s">
        <v>733</v>
      </c>
      <c r="K82" s="178" t="s">
        <v>728</v>
      </c>
      <c r="L82" s="178"/>
      <c r="M82" s="155" t="s">
        <v>970</v>
      </c>
    </row>
    <row r="83" spans="1:13" x14ac:dyDescent="0.2">
      <c r="A83" s="155" t="s">
        <v>778</v>
      </c>
      <c r="B83" s="178">
        <v>314.14800000000002</v>
      </c>
      <c r="C83" s="179">
        <f t="shared" si="4"/>
        <v>1.5535456572763503E-2</v>
      </c>
      <c r="D83" s="178">
        <v>1623.643</v>
      </c>
      <c r="E83" s="179">
        <f t="shared" si="5"/>
        <v>7.8376043993113778E-2</v>
      </c>
      <c r="F83" s="178">
        <v>512.45699999999999</v>
      </c>
      <c r="G83" s="179">
        <f t="shared" si="6"/>
        <v>2.9182304728335679E-2</v>
      </c>
      <c r="H83" s="178">
        <v>1564.37</v>
      </c>
      <c r="I83" s="179">
        <f t="shared" si="7"/>
        <v>8.8195602334213377E-2</v>
      </c>
      <c r="J83" s="178">
        <v>198.30899999999997</v>
      </c>
      <c r="K83" s="178">
        <v>-59.273000000000138</v>
      </c>
      <c r="L83" s="178"/>
      <c r="M83" s="155" t="s">
        <v>971</v>
      </c>
    </row>
    <row r="84" spans="1:13" x14ac:dyDescent="0.2">
      <c r="A84" s="155" t="s">
        <v>779</v>
      </c>
      <c r="B84" s="178" t="s">
        <v>733</v>
      </c>
      <c r="C84" s="179" t="str">
        <f t="shared" si="4"/>
        <v>x</v>
      </c>
      <c r="D84" s="178" t="s">
        <v>728</v>
      </c>
      <c r="E84" s="179" t="str">
        <f t="shared" si="5"/>
        <v>x</v>
      </c>
      <c r="F84" s="178" t="s">
        <v>728</v>
      </c>
      <c r="G84" s="179" t="str">
        <f t="shared" si="6"/>
        <v>x</v>
      </c>
      <c r="H84" s="178" t="s">
        <v>728</v>
      </c>
      <c r="I84" s="179" t="str">
        <f t="shared" si="7"/>
        <v>x</v>
      </c>
      <c r="J84" s="178" t="s">
        <v>733</v>
      </c>
      <c r="K84" s="178" t="s">
        <v>728</v>
      </c>
      <c r="L84" s="178"/>
      <c r="M84" s="155" t="s">
        <v>972</v>
      </c>
    </row>
    <row r="85" spans="1:13" x14ac:dyDescent="0.2">
      <c r="A85" s="155" t="s">
        <v>780</v>
      </c>
      <c r="B85" s="178">
        <v>22.63</v>
      </c>
      <c r="C85" s="179">
        <f t="shared" si="4"/>
        <v>1.1191138642984773E-3</v>
      </c>
      <c r="D85" s="178">
        <v>9.0269999999999992</v>
      </c>
      <c r="E85" s="179">
        <f t="shared" si="5"/>
        <v>4.3574883710633316E-4</v>
      </c>
      <c r="F85" s="178">
        <v>68.326999999999998</v>
      </c>
      <c r="G85" s="179">
        <f t="shared" si="6"/>
        <v>3.8909397962619149E-3</v>
      </c>
      <c r="H85" s="178">
        <v>87.575999999999993</v>
      </c>
      <c r="I85" s="179">
        <f t="shared" si="7"/>
        <v>4.9373345628087161E-3</v>
      </c>
      <c r="J85" s="178">
        <v>45.697000000000003</v>
      </c>
      <c r="K85" s="178">
        <v>78.548999999999992</v>
      </c>
      <c r="L85" s="178"/>
      <c r="M85" s="155" t="s">
        <v>973</v>
      </c>
    </row>
    <row r="86" spans="1:13" x14ac:dyDescent="0.2">
      <c r="A86" s="155" t="s">
        <v>732</v>
      </c>
      <c r="B86" s="178" t="s">
        <v>733</v>
      </c>
      <c r="C86" s="179" t="str">
        <f t="shared" si="4"/>
        <v>x</v>
      </c>
      <c r="D86" s="178">
        <v>5115.2979999999998</v>
      </c>
      <c r="E86" s="179">
        <f t="shared" si="5"/>
        <v>0.24692424448347752</v>
      </c>
      <c r="F86" s="178">
        <v>3033.473</v>
      </c>
      <c r="G86" s="179">
        <f t="shared" si="6"/>
        <v>0.17274372966156892</v>
      </c>
      <c r="H86" s="178">
        <v>3770.2190000000001</v>
      </c>
      <c r="I86" s="179">
        <f t="shared" si="7"/>
        <v>0.2125563233997684</v>
      </c>
      <c r="J86" s="178">
        <v>3033.38</v>
      </c>
      <c r="K86" s="178">
        <v>-1345.0789999999997</v>
      </c>
      <c r="L86" s="178"/>
      <c r="M86" s="155" t="s">
        <v>927</v>
      </c>
    </row>
    <row r="87" spans="1:13" x14ac:dyDescent="0.2">
      <c r="A87" s="155" t="s">
        <v>781</v>
      </c>
      <c r="B87" s="178">
        <v>37356.495999999999</v>
      </c>
      <c r="C87" s="179">
        <f t="shared" si="4"/>
        <v>1.8473783736283962</v>
      </c>
      <c r="D87" s="178">
        <v>31333.493999999999</v>
      </c>
      <c r="E87" s="179">
        <f t="shared" si="5"/>
        <v>1.5125217207243011</v>
      </c>
      <c r="F87" s="178">
        <v>92624.979000000007</v>
      </c>
      <c r="G87" s="179">
        <f t="shared" si="6"/>
        <v>5.2746091138060232</v>
      </c>
      <c r="H87" s="178">
        <v>79713.695999999996</v>
      </c>
      <c r="I87" s="179">
        <f t="shared" si="7"/>
        <v>4.4940758471502109</v>
      </c>
      <c r="J87" s="178">
        <v>55268.483000000007</v>
      </c>
      <c r="K87" s="178">
        <v>48380.201999999997</v>
      </c>
      <c r="L87" s="178"/>
      <c r="M87" s="155" t="s">
        <v>974</v>
      </c>
    </row>
    <row r="88" spans="1:13" x14ac:dyDescent="0.2">
      <c r="A88" s="155" t="s">
        <v>782</v>
      </c>
      <c r="B88" s="178">
        <v>201.66800000000001</v>
      </c>
      <c r="C88" s="179">
        <f t="shared" si="4"/>
        <v>9.9730205384598019E-3</v>
      </c>
      <c r="D88" s="178">
        <v>724.35599999999999</v>
      </c>
      <c r="E88" s="179">
        <f t="shared" si="5"/>
        <v>3.496591167065416E-2</v>
      </c>
      <c r="F88" s="178">
        <v>285.32799999999997</v>
      </c>
      <c r="G88" s="179">
        <f t="shared" si="6"/>
        <v>1.6248248425773406E-2</v>
      </c>
      <c r="H88" s="178">
        <v>225.58799999999999</v>
      </c>
      <c r="I88" s="179">
        <f t="shared" si="7"/>
        <v>1.2718135440701708E-2</v>
      </c>
      <c r="J88" s="178">
        <v>83.659999999999968</v>
      </c>
      <c r="K88" s="178">
        <v>-498.76800000000003</v>
      </c>
      <c r="L88" s="178"/>
      <c r="M88" s="155" t="s">
        <v>975</v>
      </c>
    </row>
    <row r="89" spans="1:13" x14ac:dyDescent="0.2">
      <c r="A89" s="155" t="s">
        <v>783</v>
      </c>
      <c r="B89" s="178" t="s">
        <v>733</v>
      </c>
      <c r="C89" s="179" t="str">
        <f t="shared" si="4"/>
        <v>x</v>
      </c>
      <c r="D89" s="178">
        <v>45.808</v>
      </c>
      <c r="E89" s="179">
        <f t="shared" si="5"/>
        <v>2.2112310546324259E-3</v>
      </c>
      <c r="F89" s="178">
        <v>396.07</v>
      </c>
      <c r="G89" s="179">
        <f t="shared" si="6"/>
        <v>2.2554546886376637E-2</v>
      </c>
      <c r="H89" s="178">
        <v>94.555000000000007</v>
      </c>
      <c r="I89" s="179">
        <f t="shared" si="7"/>
        <v>5.3307946193749227E-3</v>
      </c>
      <c r="J89" s="178">
        <v>396.036</v>
      </c>
      <c r="K89" s="178">
        <v>48.747000000000007</v>
      </c>
      <c r="L89" s="178"/>
      <c r="M89" s="155" t="s">
        <v>976</v>
      </c>
    </row>
    <row r="90" spans="1:13" x14ac:dyDescent="0.2">
      <c r="A90" s="155" t="s">
        <v>784</v>
      </c>
      <c r="B90" s="178" t="s">
        <v>728</v>
      </c>
      <c r="C90" s="179" t="str">
        <f t="shared" si="4"/>
        <v>x</v>
      </c>
      <c r="D90" s="178">
        <v>24.372</v>
      </c>
      <c r="E90" s="179">
        <f t="shared" si="5"/>
        <v>1.176478415637039E-3</v>
      </c>
      <c r="F90" s="178">
        <v>408.43400000000003</v>
      </c>
      <c r="G90" s="179">
        <f t="shared" si="6"/>
        <v>2.3258625503043293E-2</v>
      </c>
      <c r="H90" s="178">
        <v>783.76800000000003</v>
      </c>
      <c r="I90" s="179">
        <f t="shared" si="7"/>
        <v>4.4187047086227532E-2</v>
      </c>
      <c r="J90" s="178">
        <v>408.43400000000003</v>
      </c>
      <c r="K90" s="178">
        <v>759.39600000000007</v>
      </c>
      <c r="L90" s="178"/>
      <c r="M90" s="155" t="s">
        <v>977</v>
      </c>
    </row>
    <row r="91" spans="1:13" x14ac:dyDescent="0.2">
      <c r="A91" s="155" t="s">
        <v>785</v>
      </c>
      <c r="B91" s="178">
        <v>194.20400000000001</v>
      </c>
      <c r="C91" s="179">
        <f t="shared" si="4"/>
        <v>9.6039058286443435E-3</v>
      </c>
      <c r="D91" s="178">
        <v>1760.1279999999999</v>
      </c>
      <c r="E91" s="179">
        <f t="shared" si="5"/>
        <v>8.4964410009781319E-2</v>
      </c>
      <c r="F91" s="178">
        <v>2019.366</v>
      </c>
      <c r="G91" s="179">
        <f t="shared" si="6"/>
        <v>0.1149945341170875</v>
      </c>
      <c r="H91" s="178">
        <v>1012.198</v>
      </c>
      <c r="I91" s="179">
        <f t="shared" si="7"/>
        <v>5.7065407986273152E-2</v>
      </c>
      <c r="J91" s="178">
        <v>1825.162</v>
      </c>
      <c r="K91" s="178">
        <v>-747.93</v>
      </c>
      <c r="L91" s="178"/>
      <c r="M91" s="155" t="s">
        <v>978</v>
      </c>
    </row>
    <row r="92" spans="1:13" x14ac:dyDescent="0.2">
      <c r="A92" s="155" t="s">
        <v>786</v>
      </c>
      <c r="B92" s="178">
        <v>780.48699999999997</v>
      </c>
      <c r="C92" s="179">
        <f t="shared" si="4"/>
        <v>3.8597164056770904E-2</v>
      </c>
      <c r="D92" s="178">
        <v>3671.7660000000001</v>
      </c>
      <c r="E92" s="179">
        <f t="shared" si="5"/>
        <v>0.17724246866362828</v>
      </c>
      <c r="F92" s="178">
        <v>151.62299999999999</v>
      </c>
      <c r="G92" s="179">
        <f t="shared" si="6"/>
        <v>8.6343021752545886E-3</v>
      </c>
      <c r="H92" s="178">
        <v>48.006999999999998</v>
      </c>
      <c r="I92" s="179">
        <f t="shared" si="7"/>
        <v>2.7065248510637395E-3</v>
      </c>
      <c r="J92" s="178">
        <v>-628.86400000000003</v>
      </c>
      <c r="K92" s="178">
        <v>-3623.759</v>
      </c>
      <c r="L92" s="178"/>
      <c r="M92" s="155" t="s">
        <v>979</v>
      </c>
    </row>
    <row r="93" spans="1:13" x14ac:dyDescent="0.2">
      <c r="A93" s="155" t="s">
        <v>741</v>
      </c>
      <c r="B93" s="178">
        <v>803.03700000000003</v>
      </c>
      <c r="C93" s="179">
        <f t="shared" si="4"/>
        <v>3.971232170767372E-2</v>
      </c>
      <c r="D93" s="178">
        <v>3305.1930000000002</v>
      </c>
      <c r="E93" s="179">
        <f t="shared" si="5"/>
        <v>0.15954735860883934</v>
      </c>
      <c r="F93" s="178">
        <v>16354.031999999999</v>
      </c>
      <c r="G93" s="179">
        <f t="shared" si="6"/>
        <v>0.93129442150454189</v>
      </c>
      <c r="H93" s="178">
        <v>10925.954</v>
      </c>
      <c r="I93" s="179">
        <f t="shared" si="7"/>
        <v>0.61598029501071239</v>
      </c>
      <c r="J93" s="178">
        <v>15550.994999999999</v>
      </c>
      <c r="K93" s="178">
        <v>7620.7609999999995</v>
      </c>
      <c r="L93" s="178"/>
      <c r="M93" s="155" t="s">
        <v>934</v>
      </c>
    </row>
    <row r="94" spans="1:13" x14ac:dyDescent="0.2">
      <c r="A94" s="155" t="s">
        <v>787</v>
      </c>
      <c r="B94" s="178">
        <v>1123.864</v>
      </c>
      <c r="C94" s="179">
        <f t="shared" si="4"/>
        <v>5.5578072646307729E-2</v>
      </c>
      <c r="D94" s="178">
        <v>1085.43</v>
      </c>
      <c r="E94" s="179">
        <f t="shared" si="5"/>
        <v>5.2395575524573745E-2</v>
      </c>
      <c r="F94" s="178">
        <v>553.38599999999997</v>
      </c>
      <c r="G94" s="179">
        <f t="shared" si="6"/>
        <v>3.1513041844281116E-2</v>
      </c>
      <c r="H94" s="178">
        <v>83.081000000000003</v>
      </c>
      <c r="I94" s="179">
        <f t="shared" si="7"/>
        <v>4.6839167444586534E-3</v>
      </c>
      <c r="J94" s="178">
        <v>-570.47800000000007</v>
      </c>
      <c r="K94" s="178">
        <v>-1002.349</v>
      </c>
      <c r="L94" s="178"/>
      <c r="M94" s="155" t="s">
        <v>980</v>
      </c>
    </row>
    <row r="95" spans="1:13" x14ac:dyDescent="0.2">
      <c r="A95" s="155" t="s">
        <v>788</v>
      </c>
      <c r="B95" s="178" t="s">
        <v>728</v>
      </c>
      <c r="C95" s="179" t="str">
        <f t="shared" si="4"/>
        <v>x</v>
      </c>
      <c r="D95" s="178" t="s">
        <v>733</v>
      </c>
      <c r="E95" s="179" t="str">
        <f t="shared" si="5"/>
        <v>x</v>
      </c>
      <c r="F95" s="178">
        <v>66.72</v>
      </c>
      <c r="G95" s="179">
        <f t="shared" si="6"/>
        <v>3.7994277987705434E-3</v>
      </c>
      <c r="H95" s="178">
        <v>417.74400000000003</v>
      </c>
      <c r="I95" s="179">
        <f t="shared" si="7"/>
        <v>2.3551451192175533E-2</v>
      </c>
      <c r="J95" s="178">
        <v>66.72</v>
      </c>
      <c r="K95" s="178">
        <v>417.44400000000002</v>
      </c>
      <c r="L95" s="178"/>
      <c r="M95" s="155" t="s">
        <v>981</v>
      </c>
    </row>
    <row r="96" spans="1:13" x14ac:dyDescent="0.2">
      <c r="A96" s="155" t="s">
        <v>734</v>
      </c>
      <c r="B96" s="178">
        <v>119059.496</v>
      </c>
      <c r="C96" s="179">
        <f t="shared" si="4"/>
        <v>5.8878096619526774</v>
      </c>
      <c r="D96" s="178">
        <v>54768.864000000001</v>
      </c>
      <c r="E96" s="179">
        <f t="shared" si="5"/>
        <v>2.6437873931134277</v>
      </c>
      <c r="F96" s="178">
        <v>2746.3829999999998</v>
      </c>
      <c r="G96" s="179">
        <f t="shared" si="6"/>
        <v>0.15639514262995866</v>
      </c>
      <c r="H96" s="178">
        <v>2974.529</v>
      </c>
      <c r="I96" s="179">
        <f t="shared" si="7"/>
        <v>0.16769714122335855</v>
      </c>
      <c r="J96" s="178">
        <v>-116313.113</v>
      </c>
      <c r="K96" s="178">
        <v>-51794.334999999999</v>
      </c>
      <c r="L96" s="178"/>
      <c r="M96" s="155" t="s">
        <v>928</v>
      </c>
    </row>
    <row r="97" spans="1:14" x14ac:dyDescent="0.2">
      <c r="A97" s="155" t="s">
        <v>789</v>
      </c>
      <c r="B97" s="178">
        <v>17.186</v>
      </c>
      <c r="C97" s="179">
        <f t="shared" si="4"/>
        <v>8.4989354272353647E-4</v>
      </c>
      <c r="D97" s="178" t="s">
        <v>728</v>
      </c>
      <c r="E97" s="179" t="str">
        <f t="shared" si="5"/>
        <v>x</v>
      </c>
      <c r="F97" s="178">
        <v>600.47500000000002</v>
      </c>
      <c r="G97" s="179">
        <f t="shared" si="6"/>
        <v>3.4194565459633432E-2</v>
      </c>
      <c r="H97" s="178">
        <v>558.95600000000002</v>
      </c>
      <c r="I97" s="179">
        <f t="shared" si="7"/>
        <v>3.1512660750540204E-2</v>
      </c>
      <c r="J97" s="178">
        <v>583.28899999999999</v>
      </c>
      <c r="K97" s="178">
        <v>558.95600000000002</v>
      </c>
      <c r="L97" s="178"/>
      <c r="M97" s="155" t="s">
        <v>982</v>
      </c>
    </row>
    <row r="98" spans="1:14" x14ac:dyDescent="0.2">
      <c r="A98" s="155" t="s">
        <v>790</v>
      </c>
      <c r="B98" s="178" t="s">
        <v>728</v>
      </c>
      <c r="C98" s="179" t="str">
        <f t="shared" si="4"/>
        <v>x</v>
      </c>
      <c r="D98" s="178">
        <v>631.35299999999995</v>
      </c>
      <c r="E98" s="179">
        <f t="shared" si="5"/>
        <v>3.0476496682573916E-2</v>
      </c>
      <c r="F98" s="178">
        <v>4.8620000000000001</v>
      </c>
      <c r="G98" s="179">
        <f t="shared" si="6"/>
        <v>2.7687077274613886E-4</v>
      </c>
      <c r="H98" s="178">
        <v>257.80200000000002</v>
      </c>
      <c r="I98" s="179">
        <f t="shared" si="7"/>
        <v>1.4534287075925058E-2</v>
      </c>
      <c r="J98" s="178">
        <v>4.8620000000000001</v>
      </c>
      <c r="K98" s="178">
        <v>-373.55099999999993</v>
      </c>
      <c r="L98" s="178"/>
      <c r="M98" s="155" t="s">
        <v>983</v>
      </c>
    </row>
    <row r="99" spans="1:14" x14ac:dyDescent="0.2">
      <c r="A99" s="155" t="s">
        <v>791</v>
      </c>
      <c r="B99" s="178" t="s">
        <v>728</v>
      </c>
      <c r="C99" s="179" t="str">
        <f t="shared" si="4"/>
        <v>x</v>
      </c>
      <c r="D99" s="178" t="s">
        <v>728</v>
      </c>
      <c r="E99" s="179" t="str">
        <f t="shared" si="5"/>
        <v>x</v>
      </c>
      <c r="F99" s="178">
        <v>229.94399999999999</v>
      </c>
      <c r="G99" s="179">
        <f t="shared" si="6"/>
        <v>1.309435889928798E-2</v>
      </c>
      <c r="H99" s="178">
        <v>10.542</v>
      </c>
      <c r="I99" s="179">
        <f t="shared" si="7"/>
        <v>5.9433384672889246E-4</v>
      </c>
      <c r="J99" s="178">
        <v>229.94399999999999</v>
      </c>
      <c r="K99" s="178">
        <v>10.542</v>
      </c>
      <c r="L99" s="178"/>
      <c r="M99" s="155" t="s">
        <v>984</v>
      </c>
    </row>
    <row r="100" spans="1:14" x14ac:dyDescent="0.2">
      <c r="A100" s="155" t="s">
        <v>792</v>
      </c>
      <c r="B100" s="178">
        <v>50.432000000000002</v>
      </c>
      <c r="C100" s="179">
        <f t="shared" si="4"/>
        <v>2.4939969246266375E-3</v>
      </c>
      <c r="D100" s="178">
        <v>164.65600000000001</v>
      </c>
      <c r="E100" s="179">
        <f t="shared" si="5"/>
        <v>7.9482287052819751E-3</v>
      </c>
      <c r="F100" s="178">
        <v>170.262</v>
      </c>
      <c r="G100" s="179">
        <f t="shared" si="6"/>
        <v>9.6957160652618463E-3</v>
      </c>
      <c r="H100" s="178">
        <v>43.414000000000001</v>
      </c>
      <c r="I100" s="179">
        <f t="shared" si="7"/>
        <v>2.4475820168742305E-3</v>
      </c>
      <c r="J100" s="178">
        <v>119.83</v>
      </c>
      <c r="K100" s="178">
        <v>-121.242</v>
      </c>
      <c r="L100" s="178"/>
      <c r="M100" s="155" t="s">
        <v>985</v>
      </c>
    </row>
    <row r="101" spans="1:14" x14ac:dyDescent="0.2">
      <c r="A101" s="155" t="s">
        <v>793</v>
      </c>
      <c r="B101" s="178">
        <v>1882.838</v>
      </c>
      <c r="C101" s="179">
        <f t="shared" si="4"/>
        <v>9.3111361468317111E-2</v>
      </c>
      <c r="D101" s="178">
        <v>1013.577</v>
      </c>
      <c r="E101" s="179">
        <f t="shared" si="5"/>
        <v>4.8927107462914128E-2</v>
      </c>
      <c r="F101" s="178">
        <v>4440.3040000000001</v>
      </c>
      <c r="G101" s="179">
        <f t="shared" si="6"/>
        <v>0.25285693124388553</v>
      </c>
      <c r="H101" s="178">
        <v>3441.6489999999999</v>
      </c>
      <c r="I101" s="179">
        <f t="shared" si="7"/>
        <v>0.19403229835521213</v>
      </c>
      <c r="J101" s="178">
        <v>2557.4660000000003</v>
      </c>
      <c r="K101" s="178">
        <v>2428.0720000000001</v>
      </c>
      <c r="L101" s="178"/>
      <c r="M101" s="155" t="s">
        <v>986</v>
      </c>
    </row>
    <row r="102" spans="1:14" x14ac:dyDescent="0.2">
      <c r="A102" s="155" t="s">
        <v>794</v>
      </c>
      <c r="B102" s="178" t="s">
        <v>728</v>
      </c>
      <c r="C102" s="179" t="str">
        <f t="shared" si="4"/>
        <v>x</v>
      </c>
      <c r="D102" s="178" t="s">
        <v>733</v>
      </c>
      <c r="E102" s="179" t="str">
        <f t="shared" si="5"/>
        <v>x</v>
      </c>
      <c r="F102" s="178">
        <v>94.578000000000003</v>
      </c>
      <c r="G102" s="179">
        <f t="shared" si="6"/>
        <v>5.3858255748219499E-3</v>
      </c>
      <c r="H102" s="178">
        <v>42.072000000000003</v>
      </c>
      <c r="I102" s="179">
        <f t="shared" si="7"/>
        <v>2.3719231265014202E-3</v>
      </c>
      <c r="J102" s="178">
        <v>94.578000000000003</v>
      </c>
      <c r="K102" s="178">
        <v>42.058</v>
      </c>
      <c r="L102" s="178"/>
      <c r="M102" s="155" t="s">
        <v>987</v>
      </c>
    </row>
    <row r="103" spans="1:14" x14ac:dyDescent="0.2">
      <c r="A103" s="155" t="s">
        <v>795</v>
      </c>
      <c r="B103" s="178" t="s">
        <v>728</v>
      </c>
      <c r="C103" s="179" t="str">
        <f t="shared" si="4"/>
        <v>x</v>
      </c>
      <c r="D103" s="178" t="s">
        <v>728</v>
      </c>
      <c r="E103" s="179" t="str">
        <f t="shared" si="5"/>
        <v>x</v>
      </c>
      <c r="F103" s="178" t="s">
        <v>728</v>
      </c>
      <c r="G103" s="179" t="str">
        <f t="shared" si="6"/>
        <v>x</v>
      </c>
      <c r="H103" s="178" t="s">
        <v>733</v>
      </c>
      <c r="I103" s="179" t="str">
        <f t="shared" si="7"/>
        <v>x</v>
      </c>
      <c r="J103" s="178" t="s">
        <v>728</v>
      </c>
      <c r="K103" s="178" t="s">
        <v>733</v>
      </c>
      <c r="L103" s="178"/>
      <c r="M103" s="155" t="s">
        <v>988</v>
      </c>
      <c r="N103" s="65"/>
    </row>
    <row r="104" spans="1:14" x14ac:dyDescent="0.2">
      <c r="A104" s="155" t="s">
        <v>742</v>
      </c>
      <c r="B104" s="178">
        <v>34.238</v>
      </c>
      <c r="C104" s="179">
        <f t="shared" si="4"/>
        <v>1.6931604280093354E-3</v>
      </c>
      <c r="D104" s="178">
        <v>51.415999999999997</v>
      </c>
      <c r="E104" s="179">
        <f t="shared" si="5"/>
        <v>2.4819388732313309E-3</v>
      </c>
      <c r="F104" s="178">
        <v>3222.7440000000001</v>
      </c>
      <c r="G104" s="179">
        <f t="shared" si="6"/>
        <v>0.18352192958514657</v>
      </c>
      <c r="H104" s="178">
        <v>6501.1189999999997</v>
      </c>
      <c r="I104" s="179">
        <f t="shared" si="7"/>
        <v>0.36651821886855351</v>
      </c>
      <c r="J104" s="178">
        <v>3188.5060000000003</v>
      </c>
      <c r="K104" s="178">
        <v>6449.7029999999995</v>
      </c>
      <c r="L104" s="178"/>
      <c r="M104" s="155" t="s">
        <v>935</v>
      </c>
    </row>
    <row r="105" spans="1:14" x14ac:dyDescent="0.2">
      <c r="A105" s="155" t="s">
        <v>796</v>
      </c>
      <c r="B105" s="178">
        <v>377.988</v>
      </c>
      <c r="C105" s="179">
        <f t="shared" si="4"/>
        <v>1.8692514862503437E-2</v>
      </c>
      <c r="D105" s="178">
        <v>24.943999999999999</v>
      </c>
      <c r="E105" s="179">
        <f t="shared" si="5"/>
        <v>1.2040898407865708E-3</v>
      </c>
      <c r="F105" s="178">
        <v>127.398</v>
      </c>
      <c r="G105" s="179">
        <f t="shared" si="6"/>
        <v>7.2547887096488274E-3</v>
      </c>
      <c r="H105" s="178">
        <v>47.569000000000003</v>
      </c>
      <c r="I105" s="179">
        <f t="shared" si="7"/>
        <v>2.6818314129241788E-3</v>
      </c>
      <c r="J105" s="178">
        <v>-250.59</v>
      </c>
      <c r="K105" s="178">
        <v>22.625000000000004</v>
      </c>
      <c r="L105" s="178"/>
      <c r="M105" s="155" t="s">
        <v>989</v>
      </c>
    </row>
    <row r="106" spans="1:14" x14ac:dyDescent="0.2">
      <c r="A106" s="155" t="s">
        <v>797</v>
      </c>
      <c r="B106" s="178" t="s">
        <v>728</v>
      </c>
      <c r="C106" s="179" t="str">
        <f t="shared" si="4"/>
        <v>x</v>
      </c>
      <c r="D106" s="178" t="s">
        <v>728</v>
      </c>
      <c r="E106" s="179" t="str">
        <f t="shared" si="5"/>
        <v>x</v>
      </c>
      <c r="F106" s="178" t="s">
        <v>728</v>
      </c>
      <c r="G106" s="179" t="str">
        <f t="shared" si="6"/>
        <v>x</v>
      </c>
      <c r="H106" s="178">
        <v>31.742999999999999</v>
      </c>
      <c r="I106" s="179">
        <f t="shared" si="7"/>
        <v>1.7895977325664233E-3</v>
      </c>
      <c r="J106" s="178" t="s">
        <v>728</v>
      </c>
      <c r="K106" s="178">
        <v>31.742999999999999</v>
      </c>
      <c r="L106" s="178"/>
      <c r="M106" s="155" t="s">
        <v>990</v>
      </c>
    </row>
    <row r="107" spans="1:14" x14ac:dyDescent="0.2">
      <c r="A107" s="155" t="s">
        <v>798</v>
      </c>
      <c r="B107" s="178">
        <v>0.59199999999999997</v>
      </c>
      <c r="C107" s="179">
        <f t="shared" si="4"/>
        <v>2.9275979127914204E-5</v>
      </c>
      <c r="D107" s="178">
        <v>6.19</v>
      </c>
      <c r="E107" s="179">
        <f t="shared" si="5"/>
        <v>2.9880196097133074E-4</v>
      </c>
      <c r="F107" s="178">
        <v>212.12299999999999</v>
      </c>
      <c r="G107" s="179">
        <f t="shared" si="6"/>
        <v>1.2079526723000659E-2</v>
      </c>
      <c r="H107" s="178">
        <v>1053.01</v>
      </c>
      <c r="I107" s="179">
        <f t="shared" si="7"/>
        <v>5.9366295194838839E-2</v>
      </c>
      <c r="J107" s="178">
        <v>211.53099999999998</v>
      </c>
      <c r="K107" s="178">
        <v>1046.82</v>
      </c>
      <c r="L107" s="178"/>
      <c r="M107" s="155" t="s">
        <v>991</v>
      </c>
    </row>
    <row r="108" spans="1:14" x14ac:dyDescent="0.2">
      <c r="A108" s="155" t="s">
        <v>799</v>
      </c>
      <c r="B108" s="178">
        <v>3843.6019999999999</v>
      </c>
      <c r="C108" s="179">
        <f t="shared" si="4"/>
        <v>0.19007637150001572</v>
      </c>
      <c r="D108" s="178">
        <v>5457.4570000000003</v>
      </c>
      <c r="E108" s="179">
        <f t="shared" si="5"/>
        <v>0.26344084871029333</v>
      </c>
      <c r="F108" s="178">
        <v>12313.726000000001</v>
      </c>
      <c r="G108" s="179">
        <f t="shared" si="6"/>
        <v>0.70121572048626524</v>
      </c>
      <c r="H108" s="178">
        <v>9625.2839999999997</v>
      </c>
      <c r="I108" s="179">
        <f t="shared" si="7"/>
        <v>0.5426514955016184</v>
      </c>
      <c r="J108" s="178">
        <v>8470.1239999999998</v>
      </c>
      <c r="K108" s="178">
        <v>4167.8269999999993</v>
      </c>
      <c r="L108" s="178"/>
      <c r="M108" s="155" t="s">
        <v>992</v>
      </c>
    </row>
    <row r="109" spans="1:14" x14ac:dyDescent="0.2">
      <c r="A109" s="155" t="s">
        <v>800</v>
      </c>
      <c r="B109" s="178">
        <v>800.84699999999998</v>
      </c>
      <c r="C109" s="179">
        <f t="shared" si="4"/>
        <v>3.9604020365967413E-2</v>
      </c>
      <c r="D109" s="178">
        <v>4560.29</v>
      </c>
      <c r="E109" s="179">
        <f t="shared" si="5"/>
        <v>0.22013305243908718</v>
      </c>
      <c r="F109" s="178">
        <v>44.011000000000003</v>
      </c>
      <c r="G109" s="179">
        <f t="shared" si="6"/>
        <v>2.5062442573694607E-3</v>
      </c>
      <c r="H109" s="178">
        <v>159.86199999999999</v>
      </c>
      <c r="I109" s="179">
        <f t="shared" si="7"/>
        <v>9.0126538992386842E-3</v>
      </c>
      <c r="J109" s="178">
        <v>-756.83600000000001</v>
      </c>
      <c r="K109" s="178">
        <v>-4400.4279999999999</v>
      </c>
      <c r="L109" s="178"/>
      <c r="M109" s="155" t="s">
        <v>993</v>
      </c>
    </row>
    <row r="110" spans="1:14" x14ac:dyDescent="0.2">
      <c r="A110" s="155" t="s">
        <v>801</v>
      </c>
      <c r="B110" s="178">
        <v>2032.6089999999999</v>
      </c>
      <c r="C110" s="179">
        <f t="shared" si="4"/>
        <v>0.10051793692434217</v>
      </c>
      <c r="D110" s="178">
        <v>5025.3810000000003</v>
      </c>
      <c r="E110" s="179">
        <f t="shared" si="5"/>
        <v>0.24258379603038235</v>
      </c>
      <c r="F110" s="178">
        <v>251.42699999999999</v>
      </c>
      <c r="G110" s="179">
        <f t="shared" si="6"/>
        <v>1.4317726815969448E-2</v>
      </c>
      <c r="H110" s="178">
        <v>148.042</v>
      </c>
      <c r="I110" s="179">
        <f t="shared" si="7"/>
        <v>8.346269335746415E-3</v>
      </c>
      <c r="J110" s="178">
        <v>-1781.182</v>
      </c>
      <c r="K110" s="178">
        <v>-4877.3389999999999</v>
      </c>
      <c r="L110" s="178"/>
      <c r="M110" s="155" t="s">
        <v>994</v>
      </c>
    </row>
    <row r="111" spans="1:14" x14ac:dyDescent="0.2">
      <c r="A111" s="155" t="s">
        <v>802</v>
      </c>
      <c r="B111" s="178" t="s">
        <v>728</v>
      </c>
      <c r="C111" s="179" t="str">
        <f t="shared" si="4"/>
        <v>x</v>
      </c>
      <c r="D111" s="178" t="s">
        <v>728</v>
      </c>
      <c r="E111" s="179" t="str">
        <f t="shared" si="5"/>
        <v>x</v>
      </c>
      <c r="F111" s="178">
        <v>18929.054</v>
      </c>
      <c r="G111" s="179">
        <f t="shared" si="6"/>
        <v>1.0779312645687762</v>
      </c>
      <c r="H111" s="178">
        <v>36.334000000000003</v>
      </c>
      <c r="I111" s="179">
        <f t="shared" si="7"/>
        <v>2.0484278113306379E-3</v>
      </c>
      <c r="J111" s="178">
        <v>18929.054</v>
      </c>
      <c r="K111" s="178">
        <v>36.334000000000003</v>
      </c>
      <c r="L111" s="178"/>
      <c r="M111" s="155" t="s">
        <v>995</v>
      </c>
    </row>
    <row r="112" spans="1:14" x14ac:dyDescent="0.2">
      <c r="A112" s="155" t="s">
        <v>803</v>
      </c>
      <c r="B112" s="178" t="s">
        <v>728</v>
      </c>
      <c r="C112" s="179" t="str">
        <f t="shared" si="4"/>
        <v>x</v>
      </c>
      <c r="D112" s="178" t="s">
        <v>728</v>
      </c>
      <c r="E112" s="179" t="str">
        <f t="shared" si="5"/>
        <v>x</v>
      </c>
      <c r="F112" s="178">
        <v>9.4</v>
      </c>
      <c r="G112" s="179">
        <f t="shared" si="6"/>
        <v>5.3529108675724095E-4</v>
      </c>
      <c r="H112" s="178" t="s">
        <v>728</v>
      </c>
      <c r="I112" s="179" t="str">
        <f t="shared" si="7"/>
        <v>x</v>
      </c>
      <c r="J112" s="178">
        <v>9.4</v>
      </c>
      <c r="K112" s="178" t="s">
        <v>728</v>
      </c>
      <c r="L112" s="178"/>
      <c r="M112" s="155" t="s">
        <v>996</v>
      </c>
    </row>
    <row r="113" spans="1:13" x14ac:dyDescent="0.2">
      <c r="A113" s="155" t="s">
        <v>804</v>
      </c>
      <c r="B113" s="178">
        <v>9335.4660000000003</v>
      </c>
      <c r="C113" s="179">
        <f t="shared" si="4"/>
        <v>0.46166369554958236</v>
      </c>
      <c r="D113" s="178">
        <v>8570.7049999999999</v>
      </c>
      <c r="E113" s="179">
        <f t="shared" si="5"/>
        <v>0.41372269158429542</v>
      </c>
      <c r="F113" s="178">
        <v>13098.700999999999</v>
      </c>
      <c r="G113" s="179">
        <f t="shared" si="6"/>
        <v>0.74591679717001669</v>
      </c>
      <c r="H113" s="178">
        <v>15985.538</v>
      </c>
      <c r="I113" s="179">
        <f t="shared" si="7"/>
        <v>0.90122806787809595</v>
      </c>
      <c r="J113" s="178">
        <v>3763.2349999999988</v>
      </c>
      <c r="K113" s="178">
        <v>7414.8330000000005</v>
      </c>
      <c r="L113" s="178"/>
      <c r="M113" s="155" t="s">
        <v>997</v>
      </c>
    </row>
    <row r="114" spans="1:13" x14ac:dyDescent="0.2">
      <c r="A114" s="155" t="s">
        <v>805</v>
      </c>
      <c r="B114" s="178" t="s">
        <v>733</v>
      </c>
      <c r="C114" s="179" t="str">
        <f t="shared" si="4"/>
        <v>x</v>
      </c>
      <c r="D114" s="178" t="s">
        <v>728</v>
      </c>
      <c r="E114" s="179" t="str">
        <f t="shared" si="5"/>
        <v>x</v>
      </c>
      <c r="F114" s="178">
        <v>64.031000000000006</v>
      </c>
      <c r="G114" s="179">
        <f t="shared" si="6"/>
        <v>3.6463003804417977E-3</v>
      </c>
      <c r="H114" s="178">
        <v>51.051000000000002</v>
      </c>
      <c r="I114" s="179">
        <f t="shared" si="7"/>
        <v>2.8781386083624261E-3</v>
      </c>
      <c r="J114" s="178">
        <v>63.975000000000009</v>
      </c>
      <c r="K114" s="178">
        <v>51.051000000000002</v>
      </c>
      <c r="L114" s="178"/>
      <c r="M114" s="155" t="s">
        <v>998</v>
      </c>
    </row>
    <row r="115" spans="1:13" x14ac:dyDescent="0.2">
      <c r="A115" s="155" t="s">
        <v>806</v>
      </c>
      <c r="B115" s="178" t="s">
        <v>733</v>
      </c>
      <c r="C115" s="179" t="str">
        <f t="shared" si="4"/>
        <v>x</v>
      </c>
      <c r="D115" s="178">
        <v>28.558</v>
      </c>
      <c r="E115" s="179">
        <f t="shared" si="5"/>
        <v>1.3785438451404302E-3</v>
      </c>
      <c r="F115" s="178">
        <v>28.437999999999999</v>
      </c>
      <c r="G115" s="179">
        <f t="shared" si="6"/>
        <v>1.6194263750215338E-3</v>
      </c>
      <c r="H115" s="178">
        <v>5.3239999999999998</v>
      </c>
      <c r="I115" s="179">
        <f t="shared" si="7"/>
        <v>3.0015494213475846E-4</v>
      </c>
      <c r="J115" s="178">
        <v>28.38</v>
      </c>
      <c r="K115" s="178">
        <v>-23.234000000000002</v>
      </c>
      <c r="L115" s="178"/>
      <c r="M115" s="155" t="s">
        <v>999</v>
      </c>
    </row>
    <row r="116" spans="1:13" x14ac:dyDescent="0.2">
      <c r="A116" s="155" t="s">
        <v>807</v>
      </c>
      <c r="B116" s="178">
        <v>440370.46400000004</v>
      </c>
      <c r="C116" s="179">
        <f t="shared" si="4"/>
        <v>21.777494109145096</v>
      </c>
      <c r="D116" s="178">
        <v>513192.24800000002</v>
      </c>
      <c r="E116" s="179">
        <f t="shared" si="5"/>
        <v>24.77267367652431</v>
      </c>
      <c r="F116" s="178">
        <v>582695.66000000015</v>
      </c>
      <c r="G116" s="179">
        <f t="shared" si="6"/>
        <v>33.18210564788594</v>
      </c>
      <c r="H116" s="178">
        <v>523932.89600000007</v>
      </c>
      <c r="I116" s="179">
        <f t="shared" si="7"/>
        <v>29.538138257208196</v>
      </c>
      <c r="J116" s="178">
        <v>142325.19600000011</v>
      </c>
      <c r="K116" s="178">
        <v>10740.648000000045</v>
      </c>
      <c r="L116" s="178"/>
      <c r="M116" s="155" t="s">
        <v>807</v>
      </c>
    </row>
    <row r="117" spans="1:13" x14ac:dyDescent="0.2">
      <c r="A117" s="155" t="s">
        <v>808</v>
      </c>
      <c r="B117" s="178">
        <v>8.6890000000000001</v>
      </c>
      <c r="C117" s="179">
        <f t="shared" si="4"/>
        <v>4.2969422743656513E-4</v>
      </c>
      <c r="D117" s="178">
        <v>0.55300000000000005</v>
      </c>
      <c r="E117" s="179">
        <f t="shared" si="5"/>
        <v>2.6694262426033265E-5</v>
      </c>
      <c r="F117" s="178">
        <v>26.213000000000001</v>
      </c>
      <c r="G117" s="179">
        <f t="shared" si="6"/>
        <v>1.4927218358688889E-3</v>
      </c>
      <c r="H117" s="178">
        <v>179.70400000000001</v>
      </c>
      <c r="I117" s="179">
        <f t="shared" si="7"/>
        <v>1.0131300473588399E-2</v>
      </c>
      <c r="J117" s="178">
        <v>17.524000000000001</v>
      </c>
      <c r="K117" s="178">
        <v>179.15100000000001</v>
      </c>
      <c r="L117" s="178"/>
      <c r="M117" s="155" t="s">
        <v>1000</v>
      </c>
    </row>
    <row r="118" spans="1:13" x14ac:dyDescent="0.2">
      <c r="A118" s="155" t="s">
        <v>809</v>
      </c>
      <c r="B118" s="178" t="s">
        <v>728</v>
      </c>
      <c r="C118" s="179" t="str">
        <f t="shared" si="4"/>
        <v>x</v>
      </c>
      <c r="D118" s="178" t="s">
        <v>728</v>
      </c>
      <c r="E118" s="179" t="str">
        <f t="shared" si="5"/>
        <v>x</v>
      </c>
      <c r="F118" s="178" t="s">
        <v>728</v>
      </c>
      <c r="G118" s="179" t="str">
        <f t="shared" si="6"/>
        <v>x</v>
      </c>
      <c r="H118" s="178">
        <v>2.073</v>
      </c>
      <c r="I118" s="179">
        <f t="shared" si="7"/>
        <v>1.1687099831806054E-4</v>
      </c>
      <c r="J118" s="178" t="s">
        <v>728</v>
      </c>
      <c r="K118" s="178">
        <v>2.073</v>
      </c>
      <c r="L118" s="178"/>
      <c r="M118" s="155" t="s">
        <v>1001</v>
      </c>
    </row>
    <row r="119" spans="1:13" x14ac:dyDescent="0.2">
      <c r="A119" s="155" t="s">
        <v>810</v>
      </c>
      <c r="B119" s="178">
        <v>14234.78</v>
      </c>
      <c r="C119" s="179">
        <f t="shared" si="4"/>
        <v>0.70394784150413958</v>
      </c>
      <c r="D119" s="178">
        <v>16618.682000000001</v>
      </c>
      <c r="E119" s="179">
        <f t="shared" si="5"/>
        <v>0.80221240231970214</v>
      </c>
      <c r="F119" s="178">
        <v>2679.7510000000002</v>
      </c>
      <c r="G119" s="179">
        <f t="shared" si="6"/>
        <v>0.15260072606689395</v>
      </c>
      <c r="H119" s="178">
        <v>2801.2579999999998</v>
      </c>
      <c r="I119" s="179">
        <f t="shared" si="7"/>
        <v>0.15792851857523085</v>
      </c>
      <c r="J119" s="178">
        <v>-11555.029</v>
      </c>
      <c r="K119" s="178">
        <v>-13817.424000000001</v>
      </c>
      <c r="L119" s="178"/>
      <c r="M119" s="155" t="s">
        <v>1002</v>
      </c>
    </row>
    <row r="120" spans="1:13" x14ac:dyDescent="0.2">
      <c r="A120" s="155" t="s">
        <v>811</v>
      </c>
      <c r="B120" s="178" t="s">
        <v>728</v>
      </c>
      <c r="C120" s="179" t="str">
        <f t="shared" si="4"/>
        <v>x</v>
      </c>
      <c r="D120" s="178" t="s">
        <v>728</v>
      </c>
      <c r="E120" s="179" t="str">
        <f t="shared" si="5"/>
        <v>x</v>
      </c>
      <c r="F120" s="178">
        <v>383.65499999999997</v>
      </c>
      <c r="G120" s="179">
        <f t="shared" si="6"/>
        <v>2.1847564030835025E-2</v>
      </c>
      <c r="H120" s="178">
        <v>295.86099999999999</v>
      </c>
      <c r="I120" s="179">
        <f t="shared" si="7"/>
        <v>1.667996644157246E-2</v>
      </c>
      <c r="J120" s="178">
        <v>383.65499999999997</v>
      </c>
      <c r="K120" s="178">
        <v>295.86099999999999</v>
      </c>
      <c r="L120" s="178"/>
      <c r="M120" s="155" t="s">
        <v>1003</v>
      </c>
    </row>
    <row r="121" spans="1:13" x14ac:dyDescent="0.2">
      <c r="A121" s="155" t="s">
        <v>812</v>
      </c>
      <c r="B121" s="178" t="s">
        <v>733</v>
      </c>
      <c r="C121" s="179" t="str">
        <f t="shared" si="4"/>
        <v>x</v>
      </c>
      <c r="D121" s="178" t="s">
        <v>728</v>
      </c>
      <c r="E121" s="179" t="str">
        <f t="shared" si="5"/>
        <v>x</v>
      </c>
      <c r="F121" s="178">
        <v>59.869</v>
      </c>
      <c r="G121" s="179">
        <f t="shared" si="6"/>
        <v>3.4092917099009844E-3</v>
      </c>
      <c r="H121" s="178">
        <v>652.83299999999997</v>
      </c>
      <c r="I121" s="179">
        <f t="shared" si="7"/>
        <v>3.6805231280740189E-2</v>
      </c>
      <c r="J121" s="178">
        <v>59.807000000000002</v>
      </c>
      <c r="K121" s="178">
        <v>652.83299999999997</v>
      </c>
      <c r="L121" s="178"/>
      <c r="M121" s="155" t="s">
        <v>1004</v>
      </c>
    </row>
    <row r="122" spans="1:13" x14ac:dyDescent="0.2">
      <c r="A122" s="155" t="s">
        <v>813</v>
      </c>
      <c r="B122" s="178" t="s">
        <v>728</v>
      </c>
      <c r="C122" s="179" t="str">
        <f t="shared" si="4"/>
        <v>x</v>
      </c>
      <c r="D122" s="178" t="s">
        <v>728</v>
      </c>
      <c r="E122" s="179" t="str">
        <f t="shared" si="5"/>
        <v>x</v>
      </c>
      <c r="F122" s="178">
        <v>565.03599999999994</v>
      </c>
      <c r="G122" s="179">
        <f t="shared" si="6"/>
        <v>3.2176461116698335E-2</v>
      </c>
      <c r="H122" s="178">
        <v>190.983</v>
      </c>
      <c r="I122" s="179">
        <f t="shared" si="7"/>
        <v>1.0767184694538426E-2</v>
      </c>
      <c r="J122" s="178">
        <v>565.03599999999994</v>
      </c>
      <c r="K122" s="178">
        <v>190.983</v>
      </c>
      <c r="L122" s="178"/>
      <c r="M122" s="155" t="s">
        <v>1005</v>
      </c>
    </row>
    <row r="123" spans="1:13" x14ac:dyDescent="0.2">
      <c r="A123" s="155" t="s">
        <v>814</v>
      </c>
      <c r="B123" s="178">
        <v>0.501</v>
      </c>
      <c r="C123" s="179">
        <f t="shared" si="4"/>
        <v>2.4775786390346314E-5</v>
      </c>
      <c r="D123" s="178">
        <v>1.974</v>
      </c>
      <c r="E123" s="179">
        <f t="shared" si="5"/>
        <v>9.5288379799257961E-5</v>
      </c>
      <c r="F123" s="178">
        <v>80.165999999999997</v>
      </c>
      <c r="G123" s="179">
        <f t="shared" si="6"/>
        <v>4.5651218362745714E-3</v>
      </c>
      <c r="H123" s="178">
        <v>91.254999999999995</v>
      </c>
      <c r="I123" s="179">
        <f t="shared" si="7"/>
        <v>5.1447481676385014E-3</v>
      </c>
      <c r="J123" s="178">
        <v>79.664999999999992</v>
      </c>
      <c r="K123" s="178">
        <v>89.280999999999992</v>
      </c>
      <c r="L123" s="178"/>
      <c r="M123" s="155" t="s">
        <v>1006</v>
      </c>
    </row>
    <row r="124" spans="1:13" x14ac:dyDescent="0.2">
      <c r="A124" s="155" t="s">
        <v>815</v>
      </c>
      <c r="B124" s="178">
        <v>62.116</v>
      </c>
      <c r="C124" s="179">
        <f t="shared" si="4"/>
        <v>3.0718018910633766E-3</v>
      </c>
      <c r="D124" s="178">
        <v>104.901</v>
      </c>
      <c r="E124" s="179">
        <f t="shared" si="5"/>
        <v>5.0637519398794122E-3</v>
      </c>
      <c r="F124" s="178">
        <v>180.42</v>
      </c>
      <c r="G124" s="179">
        <f t="shared" si="6"/>
        <v>1.0274172114121424E-2</v>
      </c>
      <c r="H124" s="178">
        <v>544.59299999999996</v>
      </c>
      <c r="I124" s="179">
        <f t="shared" si="7"/>
        <v>3.0702907663785594E-2</v>
      </c>
      <c r="J124" s="178">
        <v>118.30399999999999</v>
      </c>
      <c r="K124" s="178">
        <v>439.69199999999995</v>
      </c>
      <c r="L124" s="178"/>
      <c r="M124" s="155" t="s">
        <v>1007</v>
      </c>
    </row>
    <row r="125" spans="1:13" x14ac:dyDescent="0.2">
      <c r="A125" s="155" t="s">
        <v>816</v>
      </c>
      <c r="B125" s="178" t="s">
        <v>728</v>
      </c>
      <c r="C125" s="179" t="str">
        <f t="shared" si="4"/>
        <v>x</v>
      </c>
      <c r="D125" s="178" t="s">
        <v>728</v>
      </c>
      <c r="E125" s="179" t="str">
        <f t="shared" si="5"/>
        <v>x</v>
      </c>
      <c r="F125" s="178">
        <v>197.858</v>
      </c>
      <c r="G125" s="179">
        <f t="shared" si="6"/>
        <v>1.12671940259164E-2</v>
      </c>
      <c r="H125" s="178">
        <v>90.391000000000005</v>
      </c>
      <c r="I125" s="179">
        <f t="shared" si="7"/>
        <v>5.0960378239111488E-3</v>
      </c>
      <c r="J125" s="178">
        <v>197.858</v>
      </c>
      <c r="K125" s="178">
        <v>90.391000000000005</v>
      </c>
      <c r="L125" s="178"/>
      <c r="M125" s="155" t="s">
        <v>1008</v>
      </c>
    </row>
    <row r="126" spans="1:13" x14ac:dyDescent="0.2">
      <c r="A126" s="155" t="s">
        <v>817</v>
      </c>
      <c r="B126" s="178">
        <v>236968.29</v>
      </c>
      <c r="C126" s="179">
        <f t="shared" si="4"/>
        <v>11.718714040570138</v>
      </c>
      <c r="D126" s="178">
        <v>268465.34499999997</v>
      </c>
      <c r="E126" s="179">
        <f t="shared" si="5"/>
        <v>12.959284578165562</v>
      </c>
      <c r="F126" s="178">
        <v>110976.50900000001</v>
      </c>
      <c r="G126" s="179">
        <f t="shared" si="6"/>
        <v>6.3196527773547588</v>
      </c>
      <c r="H126" s="178">
        <v>87016.263000000006</v>
      </c>
      <c r="I126" s="179">
        <f t="shared" si="7"/>
        <v>4.9057778710645987</v>
      </c>
      <c r="J126" s="178">
        <v>-125991.781</v>
      </c>
      <c r="K126" s="178">
        <v>-181449.08199999997</v>
      </c>
      <c r="L126" s="178"/>
      <c r="M126" s="155" t="s">
        <v>1009</v>
      </c>
    </row>
    <row r="127" spans="1:13" x14ac:dyDescent="0.2">
      <c r="A127" s="155" t="s">
        <v>818</v>
      </c>
      <c r="B127" s="178">
        <v>2.6019999999999999</v>
      </c>
      <c r="C127" s="179">
        <f t="shared" si="4"/>
        <v>1.2867584069397426E-4</v>
      </c>
      <c r="D127" s="178" t="s">
        <v>733</v>
      </c>
      <c r="E127" s="179" t="str">
        <f t="shared" si="5"/>
        <v>x</v>
      </c>
      <c r="F127" s="178">
        <v>147.23500000000001</v>
      </c>
      <c r="G127" s="179">
        <f t="shared" si="6"/>
        <v>8.384423740287486E-3</v>
      </c>
      <c r="H127" s="178">
        <v>23.478999999999999</v>
      </c>
      <c r="I127" s="179">
        <f t="shared" si="7"/>
        <v>1.3236923152483084E-3</v>
      </c>
      <c r="J127" s="178">
        <v>144.63300000000001</v>
      </c>
      <c r="K127" s="178">
        <v>23.172999999999998</v>
      </c>
      <c r="L127" s="178"/>
      <c r="M127" s="155" t="s">
        <v>1010</v>
      </c>
    </row>
    <row r="128" spans="1:13" x14ac:dyDescent="0.2">
      <c r="A128" s="155" t="s">
        <v>819</v>
      </c>
      <c r="B128" s="178">
        <v>231.28899999999999</v>
      </c>
      <c r="C128" s="179">
        <f t="shared" si="4"/>
        <v>1.1437858000871872E-2</v>
      </c>
      <c r="D128" s="178">
        <v>125.22</v>
      </c>
      <c r="E128" s="179">
        <f t="shared" si="5"/>
        <v>6.0445850650775491E-3</v>
      </c>
      <c r="F128" s="178" t="s">
        <v>728</v>
      </c>
      <c r="G128" s="179" t="str">
        <f t="shared" si="6"/>
        <v>x</v>
      </c>
      <c r="H128" s="178" t="s">
        <v>728</v>
      </c>
      <c r="I128" s="179" t="str">
        <f t="shared" si="7"/>
        <v>x</v>
      </c>
      <c r="J128" s="178">
        <v>-231.28899999999999</v>
      </c>
      <c r="K128" s="178">
        <v>-125.22</v>
      </c>
      <c r="L128" s="178"/>
      <c r="M128" s="155" t="s">
        <v>1011</v>
      </c>
    </row>
    <row r="129" spans="1:13" x14ac:dyDescent="0.2">
      <c r="A129" s="155" t="s">
        <v>820</v>
      </c>
      <c r="B129" s="178">
        <v>17921.624</v>
      </c>
      <c r="C129" s="179">
        <f t="shared" si="4"/>
        <v>0.88627211176068643</v>
      </c>
      <c r="D129" s="178">
        <v>39382.538</v>
      </c>
      <c r="E129" s="179">
        <f t="shared" si="5"/>
        <v>1.9010629373873904</v>
      </c>
      <c r="F129" s="178">
        <v>32644.858</v>
      </c>
      <c r="G129" s="179">
        <f t="shared" si="6"/>
        <v>1.8589895229633839</v>
      </c>
      <c r="H129" s="178">
        <v>28222.302</v>
      </c>
      <c r="I129" s="179">
        <f t="shared" si="7"/>
        <v>1.5911088324041467</v>
      </c>
      <c r="J129" s="178">
        <v>14723.234</v>
      </c>
      <c r="K129" s="178">
        <v>-11160.236000000001</v>
      </c>
      <c r="L129" s="178"/>
      <c r="M129" s="155" t="s">
        <v>1012</v>
      </c>
    </row>
    <row r="130" spans="1:13" x14ac:dyDescent="0.2">
      <c r="A130" s="155" t="s">
        <v>821</v>
      </c>
      <c r="B130" s="178">
        <v>3952.0859999999998</v>
      </c>
      <c r="C130" s="179">
        <f t="shared" si="4"/>
        <v>0.19544119467520601</v>
      </c>
      <c r="D130" s="178">
        <v>3558.683</v>
      </c>
      <c r="E130" s="179">
        <f t="shared" si="5"/>
        <v>0.17178375749197708</v>
      </c>
      <c r="F130" s="178">
        <v>5076.0519999999997</v>
      </c>
      <c r="G130" s="179">
        <f t="shared" si="6"/>
        <v>0.28906014803364533</v>
      </c>
      <c r="H130" s="178">
        <v>4739.6109999999999</v>
      </c>
      <c r="I130" s="179">
        <f t="shared" si="7"/>
        <v>0.26720842701845693</v>
      </c>
      <c r="J130" s="178">
        <v>1123.9659999999999</v>
      </c>
      <c r="K130" s="178">
        <v>1180.9279999999999</v>
      </c>
      <c r="L130" s="178"/>
      <c r="M130" s="155" t="s">
        <v>1013</v>
      </c>
    </row>
    <row r="131" spans="1:13" x14ac:dyDescent="0.2">
      <c r="A131" s="155" t="s">
        <v>822</v>
      </c>
      <c r="B131" s="178">
        <v>3757.1759999999999</v>
      </c>
      <c r="C131" s="179">
        <f t="shared" si="4"/>
        <v>0.18580237526334492</v>
      </c>
      <c r="D131" s="178">
        <v>5373.36</v>
      </c>
      <c r="E131" s="179">
        <f t="shared" si="5"/>
        <v>0.25938134168092236</v>
      </c>
      <c r="F131" s="178">
        <v>5394.4679999999998</v>
      </c>
      <c r="G131" s="179">
        <f t="shared" si="6"/>
        <v>0.30719262108480422</v>
      </c>
      <c r="H131" s="178">
        <v>4647.5389999999998</v>
      </c>
      <c r="I131" s="179">
        <f t="shared" si="7"/>
        <v>0.26201761825958547</v>
      </c>
      <c r="J131" s="178">
        <v>1637.2919999999999</v>
      </c>
      <c r="K131" s="178">
        <v>-725.82099999999991</v>
      </c>
      <c r="L131" s="178"/>
      <c r="M131" s="155" t="s">
        <v>1014</v>
      </c>
    </row>
    <row r="132" spans="1:13" x14ac:dyDescent="0.2">
      <c r="A132" s="155" t="s">
        <v>823</v>
      </c>
      <c r="B132" s="178">
        <v>5270.2290000000003</v>
      </c>
      <c r="C132" s="179">
        <f t="shared" si="4"/>
        <v>0.26062688210021651</v>
      </c>
      <c r="D132" s="178">
        <v>5659.0140000000001</v>
      </c>
      <c r="E132" s="179">
        <f t="shared" si="5"/>
        <v>0.27317035223977609</v>
      </c>
      <c r="F132" s="178">
        <v>698.26900000000001</v>
      </c>
      <c r="G132" s="179">
        <f t="shared" si="6"/>
        <v>3.9763528921158704E-2</v>
      </c>
      <c r="H132" s="178">
        <v>1165.635</v>
      </c>
      <c r="I132" s="179">
        <f t="shared" si="7"/>
        <v>6.5715835081752286E-2</v>
      </c>
      <c r="J132" s="178">
        <v>-4571.96</v>
      </c>
      <c r="K132" s="178">
        <v>-4493.3789999999999</v>
      </c>
      <c r="L132" s="178"/>
      <c r="M132" s="155" t="s">
        <v>1015</v>
      </c>
    </row>
    <row r="133" spans="1:13" x14ac:dyDescent="0.2">
      <c r="A133" s="155" t="s">
        <v>824</v>
      </c>
      <c r="B133" s="178">
        <v>726.92600000000004</v>
      </c>
      <c r="C133" s="179">
        <f t="shared" si="4"/>
        <v>3.5948429735706361E-2</v>
      </c>
      <c r="D133" s="178">
        <v>411.72800000000001</v>
      </c>
      <c r="E133" s="179">
        <f t="shared" si="5"/>
        <v>1.9874819674766404E-2</v>
      </c>
      <c r="F133" s="178">
        <v>1790.1980000000001</v>
      </c>
      <c r="G133" s="179">
        <f t="shared" si="6"/>
        <v>0.10194436520538715</v>
      </c>
      <c r="H133" s="178">
        <v>1457.5409999999999</v>
      </c>
      <c r="I133" s="179">
        <f t="shared" si="7"/>
        <v>8.2172827669804285E-2</v>
      </c>
      <c r="J133" s="178">
        <v>1063.2719999999999</v>
      </c>
      <c r="K133" s="178">
        <v>1045.8129999999999</v>
      </c>
      <c r="L133" s="178"/>
      <c r="M133" s="155" t="s">
        <v>1016</v>
      </c>
    </row>
    <row r="134" spans="1:13" x14ac:dyDescent="0.2">
      <c r="A134" s="155" t="s">
        <v>825</v>
      </c>
      <c r="B134" s="178" t="s">
        <v>728</v>
      </c>
      <c r="C134" s="179" t="str">
        <f t="shared" si="4"/>
        <v>x</v>
      </c>
      <c r="D134" s="178" t="s">
        <v>733</v>
      </c>
      <c r="E134" s="179" t="str">
        <f t="shared" si="5"/>
        <v>x</v>
      </c>
      <c r="F134" s="178">
        <v>377.452</v>
      </c>
      <c r="G134" s="179">
        <f t="shared" si="6"/>
        <v>2.149432885943554E-2</v>
      </c>
      <c r="H134" s="178">
        <v>59.923000000000002</v>
      </c>
      <c r="I134" s="179">
        <f t="shared" si="7"/>
        <v>3.3783216749701602E-3</v>
      </c>
      <c r="J134" s="178">
        <v>377.452</v>
      </c>
      <c r="K134" s="178">
        <v>59.819000000000003</v>
      </c>
      <c r="L134" s="178"/>
      <c r="M134" s="155" t="s">
        <v>1017</v>
      </c>
    </row>
    <row r="135" spans="1:13" x14ac:dyDescent="0.2">
      <c r="A135" s="155" t="s">
        <v>826</v>
      </c>
      <c r="B135" s="178">
        <v>400.99900000000002</v>
      </c>
      <c r="C135" s="179">
        <f t="shared" si="4"/>
        <v>1.9830470193098769E-2</v>
      </c>
      <c r="D135" s="178">
        <v>326.52499999999998</v>
      </c>
      <c r="E135" s="179">
        <f t="shared" si="5"/>
        <v>1.5761924120543416E-2</v>
      </c>
      <c r="F135" s="178">
        <v>2008.6690000000001</v>
      </c>
      <c r="G135" s="179">
        <f t="shared" si="6"/>
        <v>0.11438538424952982</v>
      </c>
      <c r="H135" s="178">
        <v>1869.809</v>
      </c>
      <c r="I135" s="179">
        <f t="shared" si="7"/>
        <v>0.10541555450752264</v>
      </c>
      <c r="J135" s="178">
        <v>1607.67</v>
      </c>
      <c r="K135" s="178">
        <v>1543.2840000000001</v>
      </c>
      <c r="L135" s="178"/>
      <c r="M135" s="155" t="s">
        <v>1018</v>
      </c>
    </row>
    <row r="136" spans="1:13" x14ac:dyDescent="0.2">
      <c r="A136" s="155" t="s">
        <v>827</v>
      </c>
      <c r="B136" s="178">
        <v>6846.0590000000002</v>
      </c>
      <c r="C136" s="179">
        <f t="shared" si="4"/>
        <v>0.33855587904133316</v>
      </c>
      <c r="D136" s="178">
        <v>11225.46</v>
      </c>
      <c r="E136" s="179">
        <f t="shared" si="5"/>
        <v>0.54187228769066775</v>
      </c>
      <c r="F136" s="178">
        <v>1386.798</v>
      </c>
      <c r="G136" s="179">
        <f t="shared" si="6"/>
        <v>7.8972405163060436E-2</v>
      </c>
      <c r="H136" s="178">
        <v>1001.034</v>
      </c>
      <c r="I136" s="179">
        <f t="shared" si="7"/>
        <v>5.6436007202277573E-2</v>
      </c>
      <c r="J136" s="178">
        <v>-5459.2610000000004</v>
      </c>
      <c r="K136" s="178">
        <v>-10224.425999999999</v>
      </c>
      <c r="L136" s="178"/>
      <c r="M136" s="155" t="s">
        <v>1019</v>
      </c>
    </row>
    <row r="137" spans="1:13" x14ac:dyDescent="0.2">
      <c r="A137" s="155" t="s">
        <v>828</v>
      </c>
      <c r="B137" s="178">
        <v>235.65199999999999</v>
      </c>
      <c r="C137" s="179">
        <f t="shared" si="4"/>
        <v>1.1653619988937903E-2</v>
      </c>
      <c r="D137" s="178" t="s">
        <v>728</v>
      </c>
      <c r="E137" s="179" t="str">
        <f t="shared" si="5"/>
        <v>x</v>
      </c>
      <c r="F137" s="178" t="s">
        <v>728</v>
      </c>
      <c r="G137" s="179" t="str">
        <f t="shared" si="6"/>
        <v>x</v>
      </c>
      <c r="H137" s="178" t="s">
        <v>728</v>
      </c>
      <c r="I137" s="179" t="str">
        <f t="shared" si="7"/>
        <v>x</v>
      </c>
      <c r="J137" s="178">
        <v>-235.65199999999999</v>
      </c>
      <c r="K137" s="178" t="s">
        <v>728</v>
      </c>
      <c r="L137" s="178"/>
      <c r="M137" s="155" t="s">
        <v>1020</v>
      </c>
    </row>
    <row r="138" spans="1:13" x14ac:dyDescent="0.2">
      <c r="A138" s="155" t="s">
        <v>829</v>
      </c>
      <c r="B138" s="178" t="s">
        <v>728</v>
      </c>
      <c r="C138" s="179" t="str">
        <f t="shared" si="4"/>
        <v>x</v>
      </c>
      <c r="D138" s="178">
        <v>822.04899999999998</v>
      </c>
      <c r="E138" s="179">
        <f t="shared" si="5"/>
        <v>3.9681721036271635E-2</v>
      </c>
      <c r="F138" s="178">
        <v>137.85900000000001</v>
      </c>
      <c r="G138" s="179">
        <f t="shared" si="6"/>
        <v>7.8504993541772851E-3</v>
      </c>
      <c r="H138" s="178">
        <v>7.5380000000000003</v>
      </c>
      <c r="I138" s="179">
        <f t="shared" si="7"/>
        <v>4.2497519793610247E-4</v>
      </c>
      <c r="J138" s="178">
        <v>137.85900000000001</v>
      </c>
      <c r="K138" s="178">
        <v>-814.51099999999997</v>
      </c>
      <c r="L138" s="178"/>
      <c r="M138" s="155" t="s">
        <v>1021</v>
      </c>
    </row>
    <row r="139" spans="1:13" x14ac:dyDescent="0.2">
      <c r="A139" s="155" t="s">
        <v>830</v>
      </c>
      <c r="B139" s="178">
        <v>52.316000000000003</v>
      </c>
      <c r="C139" s="179">
        <f t="shared" si="4"/>
        <v>2.5871657500945266E-3</v>
      </c>
      <c r="D139" s="178">
        <v>64.495000000000005</v>
      </c>
      <c r="E139" s="179">
        <f t="shared" si="5"/>
        <v>3.1132847290542766E-3</v>
      </c>
      <c r="F139" s="178">
        <v>687.03200000000004</v>
      </c>
      <c r="G139" s="179">
        <f t="shared" si="6"/>
        <v>3.9123628289042631E-2</v>
      </c>
      <c r="H139" s="178">
        <v>967.22799999999995</v>
      </c>
      <c r="I139" s="179">
        <f t="shared" si="7"/>
        <v>5.4530102248519563E-2</v>
      </c>
      <c r="J139" s="178">
        <v>634.71600000000001</v>
      </c>
      <c r="K139" s="178">
        <v>902.73299999999995</v>
      </c>
      <c r="L139" s="178"/>
      <c r="M139" s="155" t="s">
        <v>1022</v>
      </c>
    </row>
    <row r="140" spans="1:13" x14ac:dyDescent="0.2">
      <c r="A140" s="155" t="s">
        <v>831</v>
      </c>
      <c r="B140" s="178">
        <v>1816.989</v>
      </c>
      <c r="C140" s="179">
        <f t="shared" si="4"/>
        <v>8.9854952769678573E-2</v>
      </c>
      <c r="D140" s="178">
        <v>5727.9549999999999</v>
      </c>
      <c r="E140" s="179">
        <f t="shared" si="5"/>
        <v>0.27649825304612902</v>
      </c>
      <c r="F140" s="178">
        <v>126.258</v>
      </c>
      <c r="G140" s="179">
        <f t="shared" si="6"/>
        <v>7.1898704289144388E-3</v>
      </c>
      <c r="H140" s="178">
        <v>40.798000000000002</v>
      </c>
      <c r="I140" s="179">
        <f t="shared" si="7"/>
        <v>2.3000979205886319E-3</v>
      </c>
      <c r="J140" s="178">
        <v>-1690.731</v>
      </c>
      <c r="K140" s="178">
        <v>-5687.1570000000002</v>
      </c>
      <c r="L140" s="178"/>
      <c r="M140" s="155" t="s">
        <v>1023</v>
      </c>
    </row>
    <row r="141" spans="1:13" x14ac:dyDescent="0.2">
      <c r="A141" s="155" t="s">
        <v>832</v>
      </c>
      <c r="B141" s="178">
        <v>1379.1510000000001</v>
      </c>
      <c r="C141" s="179">
        <f t="shared" si="4"/>
        <v>6.8202695760543941E-2</v>
      </c>
      <c r="D141" s="178">
        <v>1272.059</v>
      </c>
      <c r="E141" s="179">
        <f t="shared" si="5"/>
        <v>6.1404478783720511E-2</v>
      </c>
      <c r="F141" s="178">
        <v>1779.518</v>
      </c>
      <c r="G141" s="179">
        <f t="shared" si="6"/>
        <v>0.10133618341745446</v>
      </c>
      <c r="H141" s="178">
        <v>2140.5169999999998</v>
      </c>
      <c r="I141" s="179">
        <f t="shared" si="7"/>
        <v>0.12067745234287505</v>
      </c>
      <c r="J141" s="178">
        <v>400.36699999999996</v>
      </c>
      <c r="K141" s="178">
        <v>868.45799999999986</v>
      </c>
      <c r="L141" s="178"/>
      <c r="M141" s="155" t="s">
        <v>1024</v>
      </c>
    </row>
    <row r="142" spans="1:13" x14ac:dyDescent="0.2">
      <c r="A142" s="155" t="s">
        <v>833</v>
      </c>
      <c r="B142" s="178">
        <v>38.045000000000002</v>
      </c>
      <c r="C142" s="179">
        <f t="shared" ref="C142:C205" si="8">IF(B142=0,0,IF(OR(B142="x",B142="Ə"),"x",B142/$B$12*100))</f>
        <v>1.8814267329755002E-3</v>
      </c>
      <c r="D142" s="178">
        <v>3.254</v>
      </c>
      <c r="E142" s="179">
        <f t="shared" ref="E142:E205" si="9">IF(D142=0,0,IF(OR(D142="x",D142="Ə"),"x",D142/$D$12*100))</f>
        <v>1.5707618432967853E-4</v>
      </c>
      <c r="F142" s="178">
        <v>30.786000000000001</v>
      </c>
      <c r="G142" s="179">
        <f t="shared" ref="G142:G205" si="10">IF(F142=0,0,IF(OR(F142="x",F142="Ə"),"x",F142/$F$12*100))</f>
        <v>1.7531352549902573E-3</v>
      </c>
      <c r="H142" s="178">
        <v>91.367000000000004</v>
      </c>
      <c r="I142" s="179">
        <f t="shared" ref="I142:I205" si="11">IF(H142=0,0,IF(OR(H142="x",H142="Ə"),"x",H142/$H$12*100))</f>
        <v>5.151062471455011E-3</v>
      </c>
      <c r="J142" s="178">
        <v>-7.2590000000000003</v>
      </c>
      <c r="K142" s="178">
        <v>88.113</v>
      </c>
      <c r="L142" s="178"/>
      <c r="M142" s="155" t="s">
        <v>1025</v>
      </c>
    </row>
    <row r="143" spans="1:13" x14ac:dyDescent="0.2">
      <c r="A143" s="155" t="s">
        <v>834</v>
      </c>
      <c r="B143" s="178" t="s">
        <v>728</v>
      </c>
      <c r="C143" s="179" t="str">
        <f t="shared" si="8"/>
        <v>x</v>
      </c>
      <c r="D143" s="178" t="s">
        <v>733</v>
      </c>
      <c r="E143" s="179" t="str">
        <f t="shared" si="9"/>
        <v>x</v>
      </c>
      <c r="F143" s="178">
        <v>106.94499999999999</v>
      </c>
      <c r="G143" s="179">
        <f t="shared" si="10"/>
        <v>6.0900750290694807E-3</v>
      </c>
      <c r="H143" s="178">
        <v>197.86099999999999</v>
      </c>
      <c r="I143" s="179">
        <f t="shared" si="11"/>
        <v>1.1154950602127244E-2</v>
      </c>
      <c r="J143" s="178">
        <v>106.94499999999999</v>
      </c>
      <c r="K143" s="178">
        <v>197.84</v>
      </c>
      <c r="L143" s="178"/>
      <c r="M143" s="155" t="s">
        <v>1026</v>
      </c>
    </row>
    <row r="144" spans="1:13" x14ac:dyDescent="0.2">
      <c r="A144" s="155" t="s">
        <v>835</v>
      </c>
      <c r="B144" s="178" t="s">
        <v>733</v>
      </c>
      <c r="C144" s="179" t="str">
        <f t="shared" si="8"/>
        <v>x</v>
      </c>
      <c r="D144" s="178" t="s">
        <v>728</v>
      </c>
      <c r="E144" s="179" t="str">
        <f t="shared" si="9"/>
        <v>x</v>
      </c>
      <c r="F144" s="178" t="s">
        <v>728</v>
      </c>
      <c r="G144" s="179" t="str">
        <f t="shared" si="10"/>
        <v>x</v>
      </c>
      <c r="H144" s="178" t="s">
        <v>728</v>
      </c>
      <c r="I144" s="179" t="str">
        <f t="shared" si="11"/>
        <v>x</v>
      </c>
      <c r="J144" s="178" t="s">
        <v>733</v>
      </c>
      <c r="K144" s="178" t="s">
        <v>728</v>
      </c>
      <c r="L144" s="178"/>
      <c r="M144" s="155" t="s">
        <v>1027</v>
      </c>
    </row>
    <row r="145" spans="1:13" x14ac:dyDescent="0.2">
      <c r="A145" s="155" t="s">
        <v>836</v>
      </c>
      <c r="B145" s="178" t="s">
        <v>728</v>
      </c>
      <c r="C145" s="179" t="str">
        <f t="shared" si="8"/>
        <v>x</v>
      </c>
      <c r="D145" s="178" t="s">
        <v>733</v>
      </c>
      <c r="E145" s="179" t="str">
        <f t="shared" si="9"/>
        <v>x</v>
      </c>
      <c r="F145" s="178" t="s">
        <v>733</v>
      </c>
      <c r="G145" s="179" t="str">
        <f t="shared" si="10"/>
        <v>x</v>
      </c>
      <c r="H145" s="178">
        <v>10.904999999999999</v>
      </c>
      <c r="I145" s="179">
        <f t="shared" si="11"/>
        <v>6.1479895641989874E-4</v>
      </c>
      <c r="J145" s="178" t="s">
        <v>733</v>
      </c>
      <c r="K145" s="178">
        <v>10.798</v>
      </c>
      <c r="L145" s="178"/>
      <c r="M145" s="155" t="s">
        <v>1028</v>
      </c>
    </row>
    <row r="146" spans="1:13" x14ac:dyDescent="0.2">
      <c r="A146" s="155" t="s">
        <v>837</v>
      </c>
      <c r="B146" s="178" t="s">
        <v>728</v>
      </c>
      <c r="C146" s="179" t="str">
        <f t="shared" si="8"/>
        <v>x</v>
      </c>
      <c r="D146" s="178" t="s">
        <v>728</v>
      </c>
      <c r="E146" s="179" t="str">
        <f t="shared" si="9"/>
        <v>x</v>
      </c>
      <c r="F146" s="178" t="s">
        <v>728</v>
      </c>
      <c r="G146" s="179" t="str">
        <f t="shared" si="10"/>
        <v>x</v>
      </c>
      <c r="H146" s="178">
        <v>79.040000000000006</v>
      </c>
      <c r="I146" s="179">
        <f t="shared" si="11"/>
        <v>4.4560944076505087E-3</v>
      </c>
      <c r="J146" s="178" t="s">
        <v>728</v>
      </c>
      <c r="K146" s="178">
        <v>79.040000000000006</v>
      </c>
      <c r="L146" s="178"/>
      <c r="M146" s="155" t="s">
        <v>1029</v>
      </c>
    </row>
    <row r="147" spans="1:13" x14ac:dyDescent="0.2">
      <c r="A147" s="155" t="s">
        <v>838</v>
      </c>
      <c r="B147" s="178" t="s">
        <v>728</v>
      </c>
      <c r="C147" s="179" t="str">
        <f t="shared" si="8"/>
        <v>x</v>
      </c>
      <c r="D147" s="178" t="s">
        <v>728</v>
      </c>
      <c r="E147" s="179" t="str">
        <f t="shared" si="9"/>
        <v>x</v>
      </c>
      <c r="F147" s="178" t="s">
        <v>728</v>
      </c>
      <c r="G147" s="179" t="str">
        <f t="shared" si="10"/>
        <v>x</v>
      </c>
      <c r="H147" s="178" t="s">
        <v>733</v>
      </c>
      <c r="I147" s="179" t="str">
        <f t="shared" si="11"/>
        <v>x</v>
      </c>
      <c r="J147" s="178" t="s">
        <v>728</v>
      </c>
      <c r="K147" s="178" t="s">
        <v>733</v>
      </c>
      <c r="L147" s="178"/>
      <c r="M147" s="155" t="s">
        <v>1030</v>
      </c>
    </row>
    <row r="148" spans="1:13" x14ac:dyDescent="0.2">
      <c r="A148" s="155" t="s">
        <v>839</v>
      </c>
      <c r="B148" s="178">
        <v>6509.01</v>
      </c>
      <c r="C148" s="179">
        <f t="shared" si="8"/>
        <v>0.32188790693139335</v>
      </c>
      <c r="D148" s="178">
        <v>4837.8010000000004</v>
      </c>
      <c r="E148" s="179">
        <f t="shared" si="9"/>
        <v>0.23352898636333838</v>
      </c>
      <c r="F148" s="178">
        <v>28003.175999999999</v>
      </c>
      <c r="G148" s="179">
        <f t="shared" si="10"/>
        <v>1.5946649482653494</v>
      </c>
      <c r="H148" s="178">
        <v>26582.588</v>
      </c>
      <c r="I148" s="179">
        <f t="shared" si="11"/>
        <v>1.4986655076882278</v>
      </c>
      <c r="J148" s="178">
        <v>21494.165999999997</v>
      </c>
      <c r="K148" s="178">
        <v>21744.787</v>
      </c>
      <c r="L148" s="178"/>
      <c r="M148" s="155" t="s">
        <v>1031</v>
      </c>
    </row>
    <row r="149" spans="1:13" x14ac:dyDescent="0.2">
      <c r="A149" s="155" t="s">
        <v>840</v>
      </c>
      <c r="B149" s="178">
        <v>73.119</v>
      </c>
      <c r="C149" s="179">
        <f t="shared" si="8"/>
        <v>3.6159295909695254E-3</v>
      </c>
      <c r="D149" s="178">
        <v>301.79300000000001</v>
      </c>
      <c r="E149" s="179">
        <f t="shared" si="9"/>
        <v>1.4568067884882199E-2</v>
      </c>
      <c r="F149" s="178">
        <v>395.92899999999997</v>
      </c>
      <c r="G149" s="179">
        <f t="shared" si="10"/>
        <v>2.2546517520075277E-2</v>
      </c>
      <c r="H149" s="178">
        <v>228.22800000000001</v>
      </c>
      <c r="I149" s="179">
        <f t="shared" si="11"/>
        <v>1.2866972602090845E-2</v>
      </c>
      <c r="J149" s="178">
        <v>322.80999999999995</v>
      </c>
      <c r="K149" s="178">
        <v>-73.564999999999998</v>
      </c>
      <c r="L149" s="178"/>
      <c r="M149" s="155" t="s">
        <v>1032</v>
      </c>
    </row>
    <row r="150" spans="1:13" x14ac:dyDescent="0.2">
      <c r="A150" s="155" t="s">
        <v>841</v>
      </c>
      <c r="B150" s="178">
        <v>159.19200000000001</v>
      </c>
      <c r="C150" s="179">
        <f t="shared" si="8"/>
        <v>7.8724690360319569E-3</v>
      </c>
      <c r="D150" s="178">
        <v>14.944000000000001</v>
      </c>
      <c r="E150" s="179">
        <f t="shared" si="9"/>
        <v>7.2137261789266018E-4</v>
      </c>
      <c r="F150" s="178">
        <v>725.47199999999998</v>
      </c>
      <c r="G150" s="179">
        <f t="shared" si="10"/>
        <v>4.1312627158717988E-2</v>
      </c>
      <c r="H150" s="178">
        <v>23639.401999999998</v>
      </c>
      <c r="I150" s="179">
        <f t="shared" si="11"/>
        <v>1.3327354131123765</v>
      </c>
      <c r="J150" s="178">
        <v>566.28</v>
      </c>
      <c r="K150" s="178">
        <v>23624.457999999999</v>
      </c>
      <c r="L150" s="178"/>
      <c r="M150" s="155" t="s">
        <v>1033</v>
      </c>
    </row>
    <row r="151" spans="1:13" x14ac:dyDescent="0.2">
      <c r="A151" s="155" t="s">
        <v>842</v>
      </c>
      <c r="B151" s="178">
        <v>3892.2939999999999</v>
      </c>
      <c r="C151" s="179">
        <f t="shared" si="8"/>
        <v>0.19248432078328667</v>
      </c>
      <c r="D151" s="178">
        <v>3448.0410000000002</v>
      </c>
      <c r="E151" s="179">
        <f t="shared" si="9"/>
        <v>0.16644287759443427</v>
      </c>
      <c r="F151" s="178">
        <v>901.66399999999999</v>
      </c>
      <c r="G151" s="179">
        <f t="shared" si="10"/>
        <v>5.1346032175519238E-2</v>
      </c>
      <c r="H151" s="178">
        <v>2388.2849999999999</v>
      </c>
      <c r="I151" s="179">
        <f t="shared" si="11"/>
        <v>0.13464604545009609</v>
      </c>
      <c r="J151" s="178">
        <v>-2990.63</v>
      </c>
      <c r="K151" s="178">
        <v>-1059.7560000000003</v>
      </c>
      <c r="L151" s="178"/>
      <c r="M151" s="155" t="s">
        <v>1034</v>
      </c>
    </row>
    <row r="152" spans="1:13" x14ac:dyDescent="0.2">
      <c r="A152" s="155" t="s">
        <v>843</v>
      </c>
      <c r="B152" s="178">
        <v>645.19899999999996</v>
      </c>
      <c r="C152" s="179">
        <f t="shared" si="8"/>
        <v>3.1906811583363372E-2</v>
      </c>
      <c r="D152" s="178">
        <v>1391.317</v>
      </c>
      <c r="E152" s="179">
        <f t="shared" si="9"/>
        <v>6.7161267840508715E-2</v>
      </c>
      <c r="F152" s="178">
        <v>1123.5509999999999</v>
      </c>
      <c r="G152" s="179">
        <f t="shared" si="10"/>
        <v>6.3981578278423906E-2</v>
      </c>
      <c r="H152" s="178">
        <v>466.01900000000001</v>
      </c>
      <c r="I152" s="179">
        <f t="shared" si="11"/>
        <v>2.6273085270228778E-2</v>
      </c>
      <c r="J152" s="178">
        <v>478.35199999999998</v>
      </c>
      <c r="K152" s="178">
        <v>-925.298</v>
      </c>
      <c r="L152" s="178"/>
      <c r="M152" s="155" t="s">
        <v>1035</v>
      </c>
    </row>
    <row r="153" spans="1:13" x14ac:dyDescent="0.2">
      <c r="A153" s="155" t="s">
        <v>844</v>
      </c>
      <c r="B153" s="178" t="s">
        <v>733</v>
      </c>
      <c r="C153" s="179" t="str">
        <f t="shared" si="8"/>
        <v>x</v>
      </c>
      <c r="D153" s="178" t="s">
        <v>728</v>
      </c>
      <c r="E153" s="179" t="str">
        <f t="shared" si="9"/>
        <v>x</v>
      </c>
      <c r="F153" s="178">
        <v>156.88999999999999</v>
      </c>
      <c r="G153" s="179">
        <f t="shared" si="10"/>
        <v>8.9342360214195241E-3</v>
      </c>
      <c r="H153" s="178">
        <v>47.362000000000002</v>
      </c>
      <c r="I153" s="179">
        <f t="shared" si="11"/>
        <v>2.6701612264061667E-3</v>
      </c>
      <c r="J153" s="178">
        <v>156.76399999999998</v>
      </c>
      <c r="K153" s="178">
        <v>47.362000000000002</v>
      </c>
      <c r="L153" s="178"/>
      <c r="M153" s="155" t="s">
        <v>1036</v>
      </c>
    </row>
    <row r="154" spans="1:13" x14ac:dyDescent="0.2">
      <c r="A154" s="155" t="s">
        <v>845</v>
      </c>
      <c r="B154" s="178">
        <v>1.6040000000000001</v>
      </c>
      <c r="C154" s="179">
        <f t="shared" si="8"/>
        <v>7.9322078583064857E-5</v>
      </c>
      <c r="D154" s="178">
        <v>158.47</v>
      </c>
      <c r="E154" s="179">
        <f t="shared" si="9"/>
        <v>7.6496198311998016E-3</v>
      </c>
      <c r="F154" s="178">
        <v>676.75300000000004</v>
      </c>
      <c r="G154" s="179">
        <f t="shared" si="10"/>
        <v>3.8538281791087564E-2</v>
      </c>
      <c r="H154" s="178">
        <v>549.79100000000005</v>
      </c>
      <c r="I154" s="179">
        <f t="shared" si="11"/>
        <v>3.0995959014126783E-2</v>
      </c>
      <c r="J154" s="178">
        <v>675.149</v>
      </c>
      <c r="K154" s="178">
        <v>391.32100000000003</v>
      </c>
      <c r="L154" s="178"/>
      <c r="M154" s="155" t="s">
        <v>1037</v>
      </c>
    </row>
    <row r="155" spans="1:13" x14ac:dyDescent="0.2">
      <c r="A155" s="155" t="s">
        <v>846</v>
      </c>
      <c r="B155" s="178" t="s">
        <v>728</v>
      </c>
      <c r="C155" s="179" t="str">
        <f t="shared" si="8"/>
        <v>x</v>
      </c>
      <c r="D155" s="178" t="s">
        <v>728</v>
      </c>
      <c r="E155" s="179" t="str">
        <f t="shared" si="9"/>
        <v>x</v>
      </c>
      <c r="F155" s="178">
        <v>115.709</v>
      </c>
      <c r="G155" s="179">
        <f t="shared" si="10"/>
        <v>6.5891485486801685E-3</v>
      </c>
      <c r="H155" s="178">
        <v>21.433</v>
      </c>
      <c r="I155" s="179">
        <f t="shared" si="11"/>
        <v>1.2083435151717277E-3</v>
      </c>
      <c r="J155" s="178">
        <v>115.709</v>
      </c>
      <c r="K155" s="178">
        <v>21.433</v>
      </c>
      <c r="L155" s="178"/>
      <c r="M155" s="155" t="s">
        <v>1038</v>
      </c>
    </row>
    <row r="156" spans="1:13" x14ac:dyDescent="0.2">
      <c r="A156" s="155" t="s">
        <v>847</v>
      </c>
      <c r="B156" s="178" t="s">
        <v>733</v>
      </c>
      <c r="C156" s="179" t="str">
        <f t="shared" si="8"/>
        <v>x</v>
      </c>
      <c r="D156" s="178" t="s">
        <v>728</v>
      </c>
      <c r="E156" s="179" t="str">
        <f t="shared" si="9"/>
        <v>x</v>
      </c>
      <c r="F156" s="178">
        <v>89.263999999999996</v>
      </c>
      <c r="G156" s="179">
        <f t="shared" si="10"/>
        <v>5.0832152732232291E-3</v>
      </c>
      <c r="H156" s="178">
        <v>4.0640000000000001</v>
      </c>
      <c r="I156" s="179">
        <f t="shared" si="11"/>
        <v>2.2911902419903428E-4</v>
      </c>
      <c r="J156" s="178">
        <v>88.99499999999999</v>
      </c>
      <c r="K156" s="178">
        <v>4.0640000000000001</v>
      </c>
      <c r="L156" s="178"/>
      <c r="M156" s="155" t="s">
        <v>1039</v>
      </c>
    </row>
    <row r="157" spans="1:13" x14ac:dyDescent="0.2">
      <c r="A157" s="155" t="s">
        <v>848</v>
      </c>
      <c r="B157" s="178">
        <v>2040.0319999999999</v>
      </c>
      <c r="C157" s="179">
        <f t="shared" si="8"/>
        <v>0.10088502407479234</v>
      </c>
      <c r="D157" s="178">
        <v>2599.4259999999999</v>
      </c>
      <c r="E157" s="179">
        <f t="shared" si="9"/>
        <v>0.12547876998382265</v>
      </c>
      <c r="F157" s="178">
        <v>325.142</v>
      </c>
      <c r="G157" s="179">
        <f t="shared" si="10"/>
        <v>1.8515490907491789E-2</v>
      </c>
      <c r="H157" s="178">
        <v>510.81400000000002</v>
      </c>
      <c r="I157" s="179">
        <f t="shared" si="11"/>
        <v>2.8798524908269067E-2</v>
      </c>
      <c r="J157" s="178">
        <v>-1714.8899999999999</v>
      </c>
      <c r="K157" s="178">
        <v>-2088.6120000000001</v>
      </c>
      <c r="L157" s="178"/>
      <c r="M157" s="155" t="s">
        <v>1040</v>
      </c>
    </row>
    <row r="158" spans="1:13" x14ac:dyDescent="0.2">
      <c r="A158" s="155" t="s">
        <v>849</v>
      </c>
      <c r="B158" s="178">
        <v>120642.289</v>
      </c>
      <c r="C158" s="179">
        <f t="shared" si="8"/>
        <v>5.9660829978172192</v>
      </c>
      <c r="D158" s="178">
        <v>133589.69399999999</v>
      </c>
      <c r="E158" s="179">
        <f t="shared" si="9"/>
        <v>6.4486046094927305</v>
      </c>
      <c r="F158" s="178">
        <v>380556.73800000001</v>
      </c>
      <c r="G158" s="179">
        <f t="shared" si="10"/>
        <v>21.671130835830915</v>
      </c>
      <c r="H158" s="178">
        <v>329647.28200000001</v>
      </c>
      <c r="I158" s="179">
        <f t="shared" si="11"/>
        <v>18.584759739592489</v>
      </c>
      <c r="J158" s="178">
        <v>259914.44900000002</v>
      </c>
      <c r="K158" s="178">
        <v>196057.58800000002</v>
      </c>
      <c r="L158" s="178"/>
      <c r="M158" s="155" t="s">
        <v>1041</v>
      </c>
    </row>
    <row r="159" spans="1:13" x14ac:dyDescent="0.2">
      <c r="A159" s="155" t="s">
        <v>850</v>
      </c>
      <c r="B159" s="178">
        <v>12289.063</v>
      </c>
      <c r="C159" s="179">
        <f t="shared" si="8"/>
        <v>0.60772694575949793</v>
      </c>
      <c r="D159" s="178">
        <v>7611.2719999999999</v>
      </c>
      <c r="E159" s="179">
        <f t="shared" si="9"/>
        <v>0.36740920825301809</v>
      </c>
      <c r="F159" s="178">
        <v>1724.675</v>
      </c>
      <c r="G159" s="179">
        <f t="shared" si="10"/>
        <v>9.8213101601387715E-2</v>
      </c>
      <c r="H159" s="178">
        <v>890.54399999999998</v>
      </c>
      <c r="I159" s="179">
        <f t="shared" si="11"/>
        <v>5.0206833731866331E-2</v>
      </c>
      <c r="J159" s="178">
        <v>-10564.388000000001</v>
      </c>
      <c r="K159" s="178">
        <v>-6720.7280000000001</v>
      </c>
      <c r="L159" s="178"/>
      <c r="M159" s="155" t="s">
        <v>1042</v>
      </c>
    </row>
    <row r="160" spans="1:13" x14ac:dyDescent="0.2">
      <c r="A160" s="155" t="s">
        <v>736</v>
      </c>
      <c r="B160" s="178">
        <v>25.891999999999999</v>
      </c>
      <c r="C160" s="179">
        <f t="shared" si="8"/>
        <v>1.2804284655066802E-3</v>
      </c>
      <c r="D160" s="178">
        <v>95.156999999999996</v>
      </c>
      <c r="E160" s="179">
        <f t="shared" si="9"/>
        <v>4.5933922778915856E-3</v>
      </c>
      <c r="F160" s="178">
        <v>357.67700000000002</v>
      </c>
      <c r="G160" s="179">
        <f t="shared" si="10"/>
        <v>2.0368224472135068E-2</v>
      </c>
      <c r="H160" s="178">
        <v>368.464</v>
      </c>
      <c r="I160" s="179">
        <f t="shared" si="11"/>
        <v>2.0773157512911655E-2</v>
      </c>
      <c r="J160" s="178">
        <v>331.78500000000003</v>
      </c>
      <c r="K160" s="178">
        <v>273.30700000000002</v>
      </c>
      <c r="L160" s="178"/>
      <c r="M160" s="155" t="s">
        <v>930</v>
      </c>
    </row>
    <row r="161" spans="1:13" x14ac:dyDescent="0.2">
      <c r="A161" s="155" t="s">
        <v>851</v>
      </c>
      <c r="B161" s="178">
        <v>186.62299999999999</v>
      </c>
      <c r="C161" s="179">
        <f t="shared" si="8"/>
        <v>9.2290051567377254E-3</v>
      </c>
      <c r="D161" s="178" t="s">
        <v>728</v>
      </c>
      <c r="E161" s="179" t="str">
        <f t="shared" si="9"/>
        <v>x</v>
      </c>
      <c r="F161" s="178" t="s">
        <v>728</v>
      </c>
      <c r="G161" s="179" t="str">
        <f t="shared" si="10"/>
        <v>x</v>
      </c>
      <c r="H161" s="178" t="s">
        <v>728</v>
      </c>
      <c r="I161" s="179" t="str">
        <f t="shared" si="11"/>
        <v>x</v>
      </c>
      <c r="J161" s="178">
        <v>-186.62299999999999</v>
      </c>
      <c r="K161" s="178" t="s">
        <v>728</v>
      </c>
      <c r="L161" s="178"/>
      <c r="M161" s="155" t="s">
        <v>1043</v>
      </c>
    </row>
    <row r="162" spans="1:13" x14ac:dyDescent="0.2">
      <c r="A162" s="155" t="s">
        <v>852</v>
      </c>
      <c r="B162" s="178" t="s">
        <v>733</v>
      </c>
      <c r="C162" s="179" t="str">
        <f t="shared" si="8"/>
        <v>x</v>
      </c>
      <c r="D162" s="178" t="s">
        <v>728</v>
      </c>
      <c r="E162" s="179" t="str">
        <f t="shared" si="9"/>
        <v>x</v>
      </c>
      <c r="F162" s="178">
        <v>1.079</v>
      </c>
      <c r="G162" s="179">
        <f t="shared" si="10"/>
        <v>6.1444583256496055E-5</v>
      </c>
      <c r="H162" s="178">
        <v>1.167</v>
      </c>
      <c r="I162" s="179">
        <f t="shared" si="11"/>
        <v>6.5792790659515991E-5</v>
      </c>
      <c r="J162" s="178">
        <v>0.999</v>
      </c>
      <c r="K162" s="178">
        <v>1.167</v>
      </c>
      <c r="L162" s="178"/>
      <c r="M162" s="155" t="s">
        <v>1044</v>
      </c>
    </row>
    <row r="163" spans="1:13" x14ac:dyDescent="0.2">
      <c r="A163" s="155" t="s">
        <v>853</v>
      </c>
      <c r="B163" s="178">
        <v>945916.74399999983</v>
      </c>
      <c r="C163" s="179">
        <f t="shared" si="8"/>
        <v>46.778106172446897</v>
      </c>
      <c r="D163" s="178">
        <v>987336.18400000001</v>
      </c>
      <c r="E163" s="179">
        <f t="shared" si="9"/>
        <v>47.660418080315118</v>
      </c>
      <c r="F163" s="178">
        <v>237943.50900000002</v>
      </c>
      <c r="G163" s="179">
        <f t="shared" si="10"/>
        <v>13.549897821217163</v>
      </c>
      <c r="H163" s="178">
        <v>264492.45600000001</v>
      </c>
      <c r="I163" s="179">
        <f t="shared" si="11"/>
        <v>14.911479681773132</v>
      </c>
      <c r="J163" s="178">
        <v>-707973.23499999987</v>
      </c>
      <c r="K163" s="178">
        <v>-722843.728</v>
      </c>
      <c r="L163" s="178"/>
      <c r="M163" s="155" t="s">
        <v>853</v>
      </c>
    </row>
    <row r="164" spans="1:13" x14ac:dyDescent="0.2">
      <c r="A164" s="155" t="s">
        <v>723</v>
      </c>
      <c r="B164" s="178">
        <v>3021.777</v>
      </c>
      <c r="C164" s="179">
        <f t="shared" si="8"/>
        <v>0.14943493307637029</v>
      </c>
      <c r="D164" s="178">
        <v>3610.67</v>
      </c>
      <c r="E164" s="179">
        <f t="shared" si="9"/>
        <v>0.17429325951863564</v>
      </c>
      <c r="F164" s="178">
        <v>15271.732</v>
      </c>
      <c r="G164" s="179">
        <f t="shared" si="10"/>
        <v>0.8696619169090779</v>
      </c>
      <c r="H164" s="178">
        <v>13591.063</v>
      </c>
      <c r="I164" s="179">
        <f t="shared" si="11"/>
        <v>0.76623304438671236</v>
      </c>
      <c r="J164" s="178">
        <v>12249.955</v>
      </c>
      <c r="K164" s="178">
        <v>9980.393</v>
      </c>
      <c r="L164" s="178"/>
      <c r="M164" s="155" t="s">
        <v>919</v>
      </c>
    </row>
    <row r="165" spans="1:13" x14ac:dyDescent="0.2">
      <c r="A165" s="155" t="s">
        <v>854</v>
      </c>
      <c r="B165" s="178" t="s">
        <v>733</v>
      </c>
      <c r="C165" s="179" t="str">
        <f t="shared" si="8"/>
        <v>x</v>
      </c>
      <c r="D165" s="178">
        <v>0.73699999999999999</v>
      </c>
      <c r="E165" s="179">
        <f t="shared" si="9"/>
        <v>3.5576259327281213E-5</v>
      </c>
      <c r="F165" s="178">
        <v>611.80700000000002</v>
      </c>
      <c r="G165" s="179">
        <f t="shared" si="10"/>
        <v>3.4839875948477372E-2</v>
      </c>
      <c r="H165" s="178">
        <v>9.3330000000000002</v>
      </c>
      <c r="I165" s="179">
        <f t="shared" si="11"/>
        <v>5.2617319213818579E-4</v>
      </c>
      <c r="J165" s="178">
        <v>611.32799999999997</v>
      </c>
      <c r="K165" s="178">
        <v>8.5960000000000001</v>
      </c>
      <c r="L165" s="178"/>
      <c r="M165" s="155" t="s">
        <v>1045</v>
      </c>
    </row>
    <row r="166" spans="1:13" x14ac:dyDescent="0.2">
      <c r="A166" s="155" t="s">
        <v>855</v>
      </c>
      <c r="B166" s="178">
        <v>29.63</v>
      </c>
      <c r="C166" s="179">
        <f t="shared" si="8"/>
        <v>1.4652825364190845E-3</v>
      </c>
      <c r="D166" s="178">
        <v>42.515000000000001</v>
      </c>
      <c r="E166" s="179">
        <f t="shared" si="9"/>
        <v>2.0522722731334611E-3</v>
      </c>
      <c r="F166" s="178">
        <v>622.84299999999996</v>
      </c>
      <c r="G166" s="179">
        <f t="shared" si="10"/>
        <v>3.5468330462674481E-2</v>
      </c>
      <c r="H166" s="178">
        <v>203.727</v>
      </c>
      <c r="I166" s="179">
        <f t="shared" si="11"/>
        <v>1.1485662264516893E-2</v>
      </c>
      <c r="J166" s="178">
        <v>593.21299999999997</v>
      </c>
      <c r="K166" s="178">
        <v>161.21199999999999</v>
      </c>
      <c r="L166" s="178"/>
      <c r="M166" s="155" t="s">
        <v>1046</v>
      </c>
    </row>
    <row r="167" spans="1:13" x14ac:dyDescent="0.2">
      <c r="A167" s="155" t="s">
        <v>856</v>
      </c>
      <c r="B167" s="178">
        <v>82695.115000000005</v>
      </c>
      <c r="C167" s="179">
        <f t="shared" si="8"/>
        <v>4.0894940214872726</v>
      </c>
      <c r="D167" s="178">
        <v>82486.180999999997</v>
      </c>
      <c r="E167" s="179">
        <f t="shared" si="9"/>
        <v>3.9817500219444453</v>
      </c>
      <c r="F167" s="178">
        <v>214.01900000000001</v>
      </c>
      <c r="G167" s="179">
        <f t="shared" si="10"/>
        <v>1.2187496074116802E-2</v>
      </c>
      <c r="H167" s="178">
        <v>746.73599999999999</v>
      </c>
      <c r="I167" s="179">
        <f t="shared" si="11"/>
        <v>4.2099267631469012E-2</v>
      </c>
      <c r="J167" s="178">
        <v>-82481.096000000005</v>
      </c>
      <c r="K167" s="178">
        <v>-81739.444999999992</v>
      </c>
      <c r="L167" s="178"/>
      <c r="M167" s="155" t="s">
        <v>1047</v>
      </c>
    </row>
    <row r="168" spans="1:13" x14ac:dyDescent="0.2">
      <c r="A168" s="155" t="s">
        <v>857</v>
      </c>
      <c r="B168" s="178">
        <v>7464.6310000000003</v>
      </c>
      <c r="C168" s="179">
        <f t="shared" si="8"/>
        <v>0.36914591444861722</v>
      </c>
      <c r="D168" s="178">
        <v>11131.513000000001</v>
      </c>
      <c r="E168" s="179">
        <f t="shared" si="9"/>
        <v>0.53733730419674641</v>
      </c>
      <c r="F168" s="178">
        <v>608.49</v>
      </c>
      <c r="G168" s="179">
        <f t="shared" si="10"/>
        <v>3.4650986529884416E-2</v>
      </c>
      <c r="H168" s="178">
        <v>348.24799999999999</v>
      </c>
      <c r="I168" s="179">
        <f t="shared" si="11"/>
        <v>1.9633425674031812E-2</v>
      </c>
      <c r="J168" s="178">
        <v>-6856.1410000000005</v>
      </c>
      <c r="K168" s="178">
        <v>-10783.265000000001</v>
      </c>
      <c r="L168" s="178"/>
      <c r="M168" s="155" t="s">
        <v>1048</v>
      </c>
    </row>
    <row r="169" spans="1:13" x14ac:dyDescent="0.2">
      <c r="A169" s="155" t="s">
        <v>858</v>
      </c>
      <c r="B169" s="178">
        <v>128.102</v>
      </c>
      <c r="C169" s="179">
        <f t="shared" si="8"/>
        <v>6.3349856051420038E-3</v>
      </c>
      <c r="D169" s="178">
        <v>109.574</v>
      </c>
      <c r="E169" s="179">
        <f t="shared" si="9"/>
        <v>5.2893256981377361E-3</v>
      </c>
      <c r="F169" s="178">
        <v>461.19600000000003</v>
      </c>
      <c r="G169" s="179">
        <f t="shared" si="10"/>
        <v>2.6263202983839624E-2</v>
      </c>
      <c r="H169" s="178">
        <v>452.834</v>
      </c>
      <c r="I169" s="179">
        <f t="shared" si="11"/>
        <v>2.5529745128972804E-2</v>
      </c>
      <c r="J169" s="178">
        <v>333.09400000000005</v>
      </c>
      <c r="K169" s="178">
        <v>343.26</v>
      </c>
      <c r="L169" s="178"/>
      <c r="M169" s="155" t="s">
        <v>1049</v>
      </c>
    </row>
    <row r="170" spans="1:13" x14ac:dyDescent="0.2">
      <c r="A170" s="155" t="s">
        <v>859</v>
      </c>
      <c r="B170" s="178" t="s">
        <v>728</v>
      </c>
      <c r="C170" s="179" t="str">
        <f t="shared" si="8"/>
        <v>x</v>
      </c>
      <c r="D170" s="178" t="s">
        <v>733</v>
      </c>
      <c r="E170" s="179" t="str">
        <f t="shared" si="9"/>
        <v>x</v>
      </c>
      <c r="F170" s="178">
        <v>1.121</v>
      </c>
      <c r="G170" s="179">
        <f t="shared" si="10"/>
        <v>6.383630938881565E-5</v>
      </c>
      <c r="H170" s="178">
        <v>3.6539999999999999</v>
      </c>
      <c r="I170" s="179">
        <f t="shared" si="11"/>
        <v>2.0600416201360021E-4</v>
      </c>
      <c r="J170" s="178">
        <v>1.121</v>
      </c>
      <c r="K170" s="178">
        <v>3.5749999999999997</v>
      </c>
      <c r="L170" s="178"/>
      <c r="M170" s="155" t="s">
        <v>1050</v>
      </c>
    </row>
    <row r="171" spans="1:13" x14ac:dyDescent="0.2">
      <c r="A171" s="155" t="s">
        <v>860</v>
      </c>
      <c r="B171" s="178">
        <v>375803.56599999999</v>
      </c>
      <c r="C171" s="179">
        <f t="shared" si="8"/>
        <v>18.584488774344138</v>
      </c>
      <c r="D171" s="178">
        <v>440709.02500000002</v>
      </c>
      <c r="E171" s="179">
        <f t="shared" si="9"/>
        <v>21.273783665228304</v>
      </c>
      <c r="F171" s="178">
        <v>51526.260999999999</v>
      </c>
      <c r="G171" s="179">
        <f t="shared" si="10"/>
        <v>2.9342072603433231</v>
      </c>
      <c r="H171" s="178">
        <v>49212.673000000003</v>
      </c>
      <c r="I171" s="179">
        <f t="shared" si="11"/>
        <v>2.7744979370044685</v>
      </c>
      <c r="J171" s="178">
        <v>-324277.30499999999</v>
      </c>
      <c r="K171" s="178">
        <v>-391496.35200000001</v>
      </c>
      <c r="L171" s="178"/>
      <c r="M171" s="155" t="s">
        <v>1051</v>
      </c>
    </row>
    <row r="172" spans="1:13" x14ac:dyDescent="0.2">
      <c r="A172" s="155" t="s">
        <v>861</v>
      </c>
      <c r="B172" s="178">
        <v>252.88800000000001</v>
      </c>
      <c r="C172" s="179">
        <f t="shared" si="8"/>
        <v>1.250598616503373E-2</v>
      </c>
      <c r="D172" s="178">
        <v>130.06800000000001</v>
      </c>
      <c r="E172" s="179">
        <f t="shared" si="9"/>
        <v>6.2786063747365178E-3</v>
      </c>
      <c r="F172" s="178">
        <v>655.26700000000005</v>
      </c>
      <c r="G172" s="179">
        <f t="shared" si="10"/>
        <v>3.7314743036825207E-2</v>
      </c>
      <c r="H172" s="178">
        <v>609.08900000000006</v>
      </c>
      <c r="I172" s="179">
        <f t="shared" si="11"/>
        <v>3.4339044618692319E-2</v>
      </c>
      <c r="J172" s="178">
        <v>402.37900000000002</v>
      </c>
      <c r="K172" s="178">
        <v>479.02100000000007</v>
      </c>
      <c r="L172" s="178"/>
      <c r="M172" s="155" t="s">
        <v>1052</v>
      </c>
    </row>
    <row r="173" spans="1:13" x14ac:dyDescent="0.2">
      <c r="A173" s="155" t="s">
        <v>862</v>
      </c>
      <c r="B173" s="178">
        <v>8373.4159999999993</v>
      </c>
      <c r="C173" s="179">
        <f t="shared" si="8"/>
        <v>0.41408775683334942</v>
      </c>
      <c r="D173" s="178">
        <v>7552.4009999999998</v>
      </c>
      <c r="E173" s="179">
        <f t="shared" si="9"/>
        <v>0.36456740369011936</v>
      </c>
      <c r="F173" s="178">
        <v>8167.2430000000004</v>
      </c>
      <c r="G173" s="179">
        <f t="shared" si="10"/>
        <v>0.4650906788596243</v>
      </c>
      <c r="H173" s="178">
        <v>5325.732</v>
      </c>
      <c r="I173" s="179">
        <f t="shared" si="11"/>
        <v>0.30025258833306379</v>
      </c>
      <c r="J173" s="178">
        <v>-206.17299999999886</v>
      </c>
      <c r="K173" s="178">
        <v>-2226.6689999999999</v>
      </c>
      <c r="L173" s="178"/>
      <c r="M173" s="155" t="s">
        <v>1053</v>
      </c>
    </row>
    <row r="174" spans="1:13" x14ac:dyDescent="0.2">
      <c r="A174" s="155" t="s">
        <v>863</v>
      </c>
      <c r="B174" s="178">
        <v>5867.12</v>
      </c>
      <c r="C174" s="179">
        <f t="shared" si="8"/>
        <v>0.29014473422460813</v>
      </c>
      <c r="D174" s="178">
        <v>8227.8860000000004</v>
      </c>
      <c r="E174" s="179">
        <f t="shared" si="9"/>
        <v>0.39717422802076874</v>
      </c>
      <c r="F174" s="178">
        <v>1221.5170000000001</v>
      </c>
      <c r="G174" s="179">
        <f t="shared" si="10"/>
        <v>6.9560336427919645E-2</v>
      </c>
      <c r="H174" s="178">
        <v>1028.0150000000001</v>
      </c>
      <c r="I174" s="179">
        <f t="shared" si="11"/>
        <v>5.7957134267217089E-2</v>
      </c>
      <c r="J174" s="178">
        <v>-4645.6030000000001</v>
      </c>
      <c r="K174" s="178">
        <v>-7199.8710000000001</v>
      </c>
      <c r="L174" s="178"/>
      <c r="M174" s="155" t="s">
        <v>1054</v>
      </c>
    </row>
    <row r="175" spans="1:13" x14ac:dyDescent="0.2">
      <c r="A175" s="155" t="s">
        <v>864</v>
      </c>
      <c r="B175" s="178">
        <v>4731.3270000000002</v>
      </c>
      <c r="C175" s="179">
        <f t="shared" si="8"/>
        <v>0.23397674070833943</v>
      </c>
      <c r="D175" s="178">
        <v>5313.1540000000005</v>
      </c>
      <c r="E175" s="179">
        <f t="shared" si="9"/>
        <v>0.25647509436876731</v>
      </c>
      <c r="F175" s="178">
        <v>18448.571</v>
      </c>
      <c r="G175" s="179">
        <f t="shared" si="10"/>
        <v>1.0505697467774595</v>
      </c>
      <c r="H175" s="178">
        <v>54706.118000000002</v>
      </c>
      <c r="I175" s="179">
        <f t="shared" si="11"/>
        <v>3.0842058006587658</v>
      </c>
      <c r="J175" s="178">
        <v>13717.243999999999</v>
      </c>
      <c r="K175" s="178">
        <v>49392.964</v>
      </c>
      <c r="L175" s="178"/>
      <c r="M175" s="155" t="s">
        <v>1055</v>
      </c>
    </row>
    <row r="176" spans="1:13" x14ac:dyDescent="0.2">
      <c r="A176" s="155" t="s">
        <v>865</v>
      </c>
      <c r="B176" s="178">
        <v>96137.129000000001</v>
      </c>
      <c r="C176" s="179">
        <f t="shared" si="8"/>
        <v>4.7542374696310734</v>
      </c>
      <c r="D176" s="178">
        <v>72767.698999999993</v>
      </c>
      <c r="E176" s="179">
        <f t="shared" si="9"/>
        <v>3.5126221577659997</v>
      </c>
      <c r="F176" s="178">
        <v>10650.162</v>
      </c>
      <c r="G176" s="179">
        <f t="shared" si="10"/>
        <v>0.6064826373532628</v>
      </c>
      <c r="H176" s="178">
        <v>15258.991</v>
      </c>
      <c r="I176" s="179">
        <f t="shared" si="11"/>
        <v>0.86026700988726534</v>
      </c>
      <c r="J176" s="178">
        <v>-85486.967000000004</v>
      </c>
      <c r="K176" s="178">
        <v>-57508.707999999991</v>
      </c>
      <c r="L176" s="178"/>
      <c r="M176" s="155" t="s">
        <v>1056</v>
      </c>
    </row>
    <row r="177" spans="1:13" x14ac:dyDescent="0.2">
      <c r="A177" s="155" t="s">
        <v>729</v>
      </c>
      <c r="B177" s="178" t="s">
        <v>728</v>
      </c>
      <c r="C177" s="179" t="str">
        <f t="shared" si="8"/>
        <v>x</v>
      </c>
      <c r="D177" s="178">
        <v>1.329</v>
      </c>
      <c r="E177" s="179">
        <f t="shared" si="9"/>
        <v>6.4153118922600724E-5</v>
      </c>
      <c r="F177" s="178">
        <v>4188.9179999999997</v>
      </c>
      <c r="G177" s="179">
        <f t="shared" si="10"/>
        <v>0.23854153920818805</v>
      </c>
      <c r="H177" s="178">
        <v>3375.2310000000002</v>
      </c>
      <c r="I177" s="179">
        <f t="shared" si="11"/>
        <v>0.19028780343659712</v>
      </c>
      <c r="J177" s="178">
        <v>4188.9179999999997</v>
      </c>
      <c r="K177" s="178">
        <v>3373.902</v>
      </c>
      <c r="L177" s="178"/>
      <c r="M177" s="155" t="s">
        <v>924</v>
      </c>
    </row>
    <row r="178" spans="1:13" x14ac:dyDescent="0.2">
      <c r="A178" s="155" t="s">
        <v>730</v>
      </c>
      <c r="B178" s="178">
        <v>1.605</v>
      </c>
      <c r="C178" s="179">
        <f t="shared" si="8"/>
        <v>7.9371531250510647E-5</v>
      </c>
      <c r="D178" s="178">
        <v>134.821</v>
      </c>
      <c r="E178" s="179">
        <f t="shared" si="9"/>
        <v>6.5080418707779922E-3</v>
      </c>
      <c r="F178" s="178">
        <v>48.747999999999998</v>
      </c>
      <c r="G178" s="179">
        <f t="shared" si="10"/>
        <v>2.7759967975789341E-3</v>
      </c>
      <c r="H178" s="178">
        <v>137.45500000000001</v>
      </c>
      <c r="I178" s="179">
        <f t="shared" si="11"/>
        <v>7.7493984919483902E-3</v>
      </c>
      <c r="J178" s="178">
        <v>47.143000000000001</v>
      </c>
      <c r="K178" s="178">
        <v>2.6340000000000146</v>
      </c>
      <c r="L178" s="178"/>
      <c r="M178" s="155" t="s">
        <v>925</v>
      </c>
    </row>
    <row r="179" spans="1:13" x14ac:dyDescent="0.2">
      <c r="A179" s="155" t="s">
        <v>866</v>
      </c>
      <c r="B179" s="178">
        <v>4.3449999999999998</v>
      </c>
      <c r="C179" s="179">
        <f t="shared" si="8"/>
        <v>2.1487184005200547E-4</v>
      </c>
      <c r="D179" s="178">
        <v>364.24</v>
      </c>
      <c r="E179" s="179">
        <f t="shared" si="9"/>
        <v>1.7582492126687801E-2</v>
      </c>
      <c r="F179" s="178">
        <v>5596.7979999999998</v>
      </c>
      <c r="G179" s="179">
        <f t="shared" si="10"/>
        <v>0.31871447699795236</v>
      </c>
      <c r="H179" s="178">
        <v>4260.8</v>
      </c>
      <c r="I179" s="179">
        <f t="shared" si="11"/>
        <v>0.24021415804804264</v>
      </c>
      <c r="J179" s="178">
        <v>5592.4529999999995</v>
      </c>
      <c r="K179" s="178">
        <v>3896.5600000000004</v>
      </c>
      <c r="L179" s="178"/>
      <c r="M179" s="155" t="s">
        <v>1057</v>
      </c>
    </row>
    <row r="180" spans="1:13" x14ac:dyDescent="0.2">
      <c r="A180" s="155" t="s">
        <v>867</v>
      </c>
      <c r="B180" s="178">
        <v>69959.437000000005</v>
      </c>
      <c r="C180" s="179">
        <f t="shared" si="8"/>
        <v>3.4596807726564682</v>
      </c>
      <c r="D180" s="178">
        <v>41808.838000000003</v>
      </c>
      <c r="E180" s="179">
        <f t="shared" si="9"/>
        <v>2.0181846171781403</v>
      </c>
      <c r="F180" s="178">
        <v>40345.777999999998</v>
      </c>
      <c r="G180" s="179">
        <f t="shared" si="10"/>
        <v>2.297525037413445</v>
      </c>
      <c r="H180" s="178">
        <v>21510.603999999999</v>
      </c>
      <c r="I180" s="179">
        <f t="shared" si="11"/>
        <v>1.2127186511840167</v>
      </c>
      <c r="J180" s="178">
        <v>-29613.659000000007</v>
      </c>
      <c r="K180" s="178">
        <v>-20298.234000000004</v>
      </c>
      <c r="L180" s="178"/>
      <c r="M180" s="155" t="s">
        <v>1058</v>
      </c>
    </row>
    <row r="181" spans="1:13" x14ac:dyDescent="0.2">
      <c r="A181" s="155" t="s">
        <v>868</v>
      </c>
      <c r="B181" s="178">
        <v>0.53100000000000003</v>
      </c>
      <c r="C181" s="179">
        <f t="shared" si="8"/>
        <v>2.625936641372035E-5</v>
      </c>
      <c r="D181" s="178" t="s">
        <v>733</v>
      </c>
      <c r="E181" s="179" t="str">
        <f t="shared" si="9"/>
        <v>x</v>
      </c>
      <c r="F181" s="178">
        <v>62.470999999999997</v>
      </c>
      <c r="G181" s="179">
        <f t="shared" si="10"/>
        <v>3.5574648383842121E-3</v>
      </c>
      <c r="H181" s="178">
        <v>99.835999999999999</v>
      </c>
      <c r="I181" s="179">
        <f t="shared" si="11"/>
        <v>5.6285253198658427E-3</v>
      </c>
      <c r="J181" s="178">
        <v>61.94</v>
      </c>
      <c r="K181" s="178">
        <v>99.795999999999992</v>
      </c>
      <c r="L181" s="178"/>
      <c r="M181" s="155" t="s">
        <v>1059</v>
      </c>
    </row>
    <row r="182" spans="1:13" x14ac:dyDescent="0.2">
      <c r="A182" s="155" t="s">
        <v>869</v>
      </c>
      <c r="B182" s="178">
        <v>214.53</v>
      </c>
      <c r="C182" s="179">
        <f t="shared" si="8"/>
        <v>1.0609080747147694E-2</v>
      </c>
      <c r="D182" s="178">
        <v>1005.427</v>
      </c>
      <c r="E182" s="179">
        <f t="shared" si="9"/>
        <v>4.8533692926255589E-2</v>
      </c>
      <c r="F182" s="178">
        <v>24.370999999999999</v>
      </c>
      <c r="G182" s="179">
        <f t="shared" si="10"/>
        <v>1.3878275612085869E-3</v>
      </c>
      <c r="H182" s="178">
        <v>1378.1310000000001</v>
      </c>
      <c r="I182" s="179">
        <f t="shared" si="11"/>
        <v>7.7695873508474247E-2</v>
      </c>
      <c r="J182" s="178">
        <v>-190.15899999999999</v>
      </c>
      <c r="K182" s="178">
        <v>372.70400000000006</v>
      </c>
      <c r="L182" s="178"/>
      <c r="M182" s="155" t="s">
        <v>1060</v>
      </c>
    </row>
    <row r="183" spans="1:13" x14ac:dyDescent="0.2">
      <c r="A183" s="155" t="s">
        <v>870</v>
      </c>
      <c r="B183" s="178" t="s">
        <v>733</v>
      </c>
      <c r="C183" s="179" t="str">
        <f t="shared" si="8"/>
        <v>x</v>
      </c>
      <c r="D183" s="178" t="s">
        <v>728</v>
      </c>
      <c r="E183" s="179" t="str">
        <f t="shared" si="9"/>
        <v>x</v>
      </c>
      <c r="F183" s="178" t="s">
        <v>728</v>
      </c>
      <c r="G183" s="179" t="str">
        <f t="shared" si="10"/>
        <v>x</v>
      </c>
      <c r="H183" s="178" t="s">
        <v>728</v>
      </c>
      <c r="I183" s="179" t="str">
        <f t="shared" si="11"/>
        <v>x</v>
      </c>
      <c r="J183" s="178" t="s">
        <v>733</v>
      </c>
      <c r="K183" s="178" t="s">
        <v>728</v>
      </c>
      <c r="L183" s="178"/>
      <c r="M183" s="155" t="s">
        <v>1061</v>
      </c>
    </row>
    <row r="184" spans="1:13" x14ac:dyDescent="0.2">
      <c r="A184" s="155" t="s">
        <v>871</v>
      </c>
      <c r="B184" s="178">
        <v>55153.648999999998</v>
      </c>
      <c r="C184" s="179">
        <f t="shared" si="8"/>
        <v>2.7274950624194361</v>
      </c>
      <c r="D184" s="178">
        <v>55817.650999999998</v>
      </c>
      <c r="E184" s="179">
        <f t="shared" si="9"/>
        <v>2.6944141479181516</v>
      </c>
      <c r="F184" s="178">
        <v>15377.543</v>
      </c>
      <c r="G184" s="179">
        <f t="shared" si="10"/>
        <v>0.87568741533257477</v>
      </c>
      <c r="H184" s="178">
        <v>18750.48</v>
      </c>
      <c r="I184" s="179">
        <f t="shared" si="11"/>
        <v>1.0571091734408238</v>
      </c>
      <c r="J184" s="178">
        <v>-39776.106</v>
      </c>
      <c r="K184" s="178">
        <v>-37067.171000000002</v>
      </c>
      <c r="L184" s="178"/>
      <c r="M184" s="155" t="s">
        <v>1062</v>
      </c>
    </row>
    <row r="185" spans="1:13" x14ac:dyDescent="0.2">
      <c r="A185" s="155" t="s">
        <v>731</v>
      </c>
      <c r="B185" s="178">
        <v>196.76</v>
      </c>
      <c r="C185" s="179">
        <f t="shared" si="8"/>
        <v>9.7303068466358094E-3</v>
      </c>
      <c r="D185" s="178">
        <v>504.03699999999998</v>
      </c>
      <c r="E185" s="179">
        <f t="shared" si="9"/>
        <v>2.4330734087577802E-2</v>
      </c>
      <c r="F185" s="178">
        <v>2612.5349999999999</v>
      </c>
      <c r="G185" s="179">
        <f t="shared" si="10"/>
        <v>0.14877305312141789</v>
      </c>
      <c r="H185" s="178">
        <v>4328.6959999999999</v>
      </c>
      <c r="I185" s="179">
        <f t="shared" si="11"/>
        <v>0.2440419792259505</v>
      </c>
      <c r="J185" s="178">
        <v>2415.7749999999996</v>
      </c>
      <c r="K185" s="178">
        <v>3824.6590000000001</v>
      </c>
      <c r="L185" s="178"/>
      <c r="M185" s="155" t="s">
        <v>926</v>
      </c>
    </row>
    <row r="186" spans="1:13" x14ac:dyDescent="0.2">
      <c r="A186" s="155" t="s">
        <v>872</v>
      </c>
      <c r="B186" s="178">
        <v>71.744</v>
      </c>
      <c r="C186" s="179">
        <f t="shared" si="8"/>
        <v>3.5479321732315491E-3</v>
      </c>
      <c r="D186" s="178">
        <v>507.74700000000001</v>
      </c>
      <c r="E186" s="179">
        <f t="shared" si="9"/>
        <v>2.4509822177271448E-2</v>
      </c>
      <c r="F186" s="178">
        <v>895.34</v>
      </c>
      <c r="G186" s="179">
        <f t="shared" si="10"/>
        <v>5.098590655502426E-2</v>
      </c>
      <c r="H186" s="178">
        <v>1182.877</v>
      </c>
      <c r="I186" s="179">
        <f t="shared" si="11"/>
        <v>6.6687899603218762E-2</v>
      </c>
      <c r="J186" s="178">
        <v>823.596</v>
      </c>
      <c r="K186" s="178">
        <v>675.12999999999988</v>
      </c>
      <c r="L186" s="178"/>
      <c r="M186" s="155" t="s">
        <v>1063</v>
      </c>
    </row>
    <row r="187" spans="1:13" x14ac:dyDescent="0.2">
      <c r="A187" s="155" t="s">
        <v>873</v>
      </c>
      <c r="B187" s="178">
        <v>921.23299999999995</v>
      </c>
      <c r="C187" s="179">
        <f t="shared" si="8"/>
        <v>4.5557429189097616E-2</v>
      </c>
      <c r="D187" s="178">
        <v>1270.9680000000001</v>
      </c>
      <c r="E187" s="179">
        <f t="shared" si="9"/>
        <v>6.1351814334702791E-2</v>
      </c>
      <c r="F187" s="178" t="s">
        <v>733</v>
      </c>
      <c r="G187" s="179" t="str">
        <f t="shared" si="10"/>
        <v>x</v>
      </c>
      <c r="H187" s="178">
        <v>72.927000000000007</v>
      </c>
      <c r="I187" s="179">
        <f t="shared" si="11"/>
        <v>4.1114574502369517E-3</v>
      </c>
      <c r="J187" s="178">
        <v>-920.7589999999999</v>
      </c>
      <c r="K187" s="178">
        <v>-1198.0410000000002</v>
      </c>
      <c r="L187" s="178"/>
      <c r="M187" s="155" t="s">
        <v>1064</v>
      </c>
    </row>
    <row r="188" spans="1:13" x14ac:dyDescent="0.2">
      <c r="A188" s="155" t="s">
        <v>874</v>
      </c>
      <c r="B188" s="178">
        <v>1116.3150000000001</v>
      </c>
      <c r="C188" s="179">
        <f t="shared" si="8"/>
        <v>5.5204754459759378E-2</v>
      </c>
      <c r="D188" s="178">
        <v>675.58</v>
      </c>
      <c r="E188" s="179">
        <f t="shared" si="9"/>
        <v>3.2611410144266821E-2</v>
      </c>
      <c r="F188" s="178">
        <v>2351.424</v>
      </c>
      <c r="G188" s="179">
        <f t="shared" si="10"/>
        <v>0.1339038625943679</v>
      </c>
      <c r="H188" s="178">
        <v>2986.7280000000001</v>
      </c>
      <c r="I188" s="179">
        <f t="shared" si="11"/>
        <v>0.16838489293994419</v>
      </c>
      <c r="J188" s="178">
        <v>1235.1089999999999</v>
      </c>
      <c r="K188" s="178">
        <v>2311.1480000000001</v>
      </c>
      <c r="L188" s="178"/>
      <c r="M188" s="155" t="s">
        <v>1065</v>
      </c>
    </row>
    <row r="189" spans="1:13" x14ac:dyDescent="0.2">
      <c r="A189" s="155" t="s">
        <v>875</v>
      </c>
      <c r="B189" s="178">
        <v>1034.548</v>
      </c>
      <c r="C189" s="179">
        <f t="shared" si="8"/>
        <v>5.1161158200718565E-2</v>
      </c>
      <c r="D189" s="178">
        <v>2214.9459999999999</v>
      </c>
      <c r="E189" s="179">
        <f t="shared" si="9"/>
        <v>0.10691925819799758</v>
      </c>
      <c r="F189" s="178">
        <v>1680.9269999999999</v>
      </c>
      <c r="G189" s="179">
        <f t="shared" si="10"/>
        <v>9.5721834105275391E-2</v>
      </c>
      <c r="H189" s="178">
        <v>1370.325</v>
      </c>
      <c r="I189" s="179">
        <f t="shared" si="11"/>
        <v>7.7255789083548632E-2</v>
      </c>
      <c r="J189" s="178">
        <v>646.37899999999991</v>
      </c>
      <c r="K189" s="178">
        <v>-844.62099999999987</v>
      </c>
      <c r="L189" s="178"/>
      <c r="M189" s="155" t="s">
        <v>1066</v>
      </c>
    </row>
    <row r="190" spans="1:13" x14ac:dyDescent="0.2">
      <c r="A190" s="155" t="s">
        <v>876</v>
      </c>
      <c r="B190" s="178">
        <v>2185.65</v>
      </c>
      <c r="C190" s="179">
        <f t="shared" si="8"/>
        <v>0.10808622260291502</v>
      </c>
      <c r="D190" s="178">
        <v>5189.6989999999996</v>
      </c>
      <c r="E190" s="179">
        <f t="shared" si="9"/>
        <v>0.25051570889353048</v>
      </c>
      <c r="F190" s="178">
        <v>39.304000000000002</v>
      </c>
      <c r="G190" s="179">
        <f t="shared" si="10"/>
        <v>2.2382000929687868E-3</v>
      </c>
      <c r="H190" s="178" t="s">
        <v>733</v>
      </c>
      <c r="I190" s="179" t="str">
        <f t="shared" si="11"/>
        <v>x</v>
      </c>
      <c r="J190" s="178">
        <v>-2146.346</v>
      </c>
      <c r="K190" s="178">
        <v>-5189.6639999999998</v>
      </c>
      <c r="L190" s="178"/>
      <c r="M190" s="155" t="s">
        <v>1067</v>
      </c>
    </row>
    <row r="191" spans="1:13" x14ac:dyDescent="0.2">
      <c r="A191" s="155" t="s">
        <v>877</v>
      </c>
      <c r="B191" s="178">
        <v>22.954999999999998</v>
      </c>
      <c r="C191" s="179">
        <f t="shared" si="8"/>
        <v>1.1351859812183626E-3</v>
      </c>
      <c r="D191" s="178">
        <v>30.09</v>
      </c>
      <c r="E191" s="179">
        <f t="shared" si="9"/>
        <v>1.4524961236877772E-3</v>
      </c>
      <c r="F191" s="178">
        <v>116.607</v>
      </c>
      <c r="G191" s="179">
        <f t="shared" si="10"/>
        <v>6.6402859312235723E-3</v>
      </c>
      <c r="H191" s="178">
        <v>163.61199999999999</v>
      </c>
      <c r="I191" s="179">
        <f t="shared" si="11"/>
        <v>9.2240703216664357E-3</v>
      </c>
      <c r="J191" s="178">
        <v>93.652000000000001</v>
      </c>
      <c r="K191" s="178">
        <v>133.52199999999999</v>
      </c>
      <c r="L191" s="178"/>
      <c r="M191" s="155" t="s">
        <v>1068</v>
      </c>
    </row>
    <row r="192" spans="1:13" x14ac:dyDescent="0.2">
      <c r="A192" s="155" t="s">
        <v>878</v>
      </c>
      <c r="B192" s="178">
        <v>246.74600000000001</v>
      </c>
      <c r="C192" s="179">
        <f t="shared" si="8"/>
        <v>1.2202247881581621E-2</v>
      </c>
      <c r="D192" s="178">
        <v>10.692</v>
      </c>
      <c r="E192" s="179">
        <f t="shared" si="9"/>
        <v>5.1612125471816922E-4</v>
      </c>
      <c r="F192" s="178">
        <v>2311.335</v>
      </c>
      <c r="G192" s="179">
        <f t="shared" si="10"/>
        <v>0.13162096000106888</v>
      </c>
      <c r="H192" s="178">
        <v>2807.8939999999998</v>
      </c>
      <c r="I192" s="179">
        <f t="shared" si="11"/>
        <v>0.15830264107635902</v>
      </c>
      <c r="J192" s="178">
        <v>2064.5889999999999</v>
      </c>
      <c r="K192" s="178">
        <v>2797.2019999999998</v>
      </c>
      <c r="L192" s="178"/>
      <c r="M192" s="155" t="s">
        <v>1069</v>
      </c>
    </row>
    <row r="193" spans="1:13" x14ac:dyDescent="0.2">
      <c r="A193" s="155" t="s">
        <v>879</v>
      </c>
      <c r="B193" s="178">
        <v>21.257999999999999</v>
      </c>
      <c r="C193" s="179">
        <f t="shared" si="8"/>
        <v>1.0512648045628381E-3</v>
      </c>
      <c r="D193" s="178">
        <v>10.872999999999999</v>
      </c>
      <c r="E193" s="179">
        <f t="shared" si="9"/>
        <v>5.2485843645254902E-4</v>
      </c>
      <c r="F193" s="178">
        <v>706.36599999999999</v>
      </c>
      <c r="G193" s="179">
        <f t="shared" si="10"/>
        <v>4.0224619551953743E-2</v>
      </c>
      <c r="H193" s="178">
        <v>70.674999999999997</v>
      </c>
      <c r="I193" s="179">
        <f t="shared" si="11"/>
        <v>3.9844948413550064E-3</v>
      </c>
      <c r="J193" s="178">
        <v>685.10799999999995</v>
      </c>
      <c r="K193" s="178">
        <v>59.802</v>
      </c>
      <c r="L193" s="178"/>
      <c r="M193" s="155" t="s">
        <v>1070</v>
      </c>
    </row>
    <row r="194" spans="1:13" x14ac:dyDescent="0.2">
      <c r="A194" s="155" t="s">
        <v>880</v>
      </c>
      <c r="B194" s="178">
        <v>9212.3359999999993</v>
      </c>
      <c r="C194" s="179">
        <f t="shared" si="8"/>
        <v>0.45557458860698086</v>
      </c>
      <c r="D194" s="178">
        <v>8626.4140000000007</v>
      </c>
      <c r="E194" s="179">
        <f t="shared" si="9"/>
        <v>0.41641186096131511</v>
      </c>
      <c r="F194" s="178">
        <v>1640.018</v>
      </c>
      <c r="G194" s="179">
        <f t="shared" si="10"/>
        <v>9.3392235906535823E-2</v>
      </c>
      <c r="H194" s="178">
        <v>3668.4740000000002</v>
      </c>
      <c r="I194" s="179">
        <f t="shared" si="11"/>
        <v>0.20682017302645866</v>
      </c>
      <c r="J194" s="178">
        <v>-7572.3179999999993</v>
      </c>
      <c r="K194" s="178">
        <v>-4957.9400000000005</v>
      </c>
      <c r="L194" s="178"/>
      <c r="M194" s="155" t="s">
        <v>1071</v>
      </c>
    </row>
    <row r="195" spans="1:13" x14ac:dyDescent="0.2">
      <c r="A195" s="155" t="s">
        <v>881</v>
      </c>
      <c r="B195" s="178">
        <v>5.8719999999999999</v>
      </c>
      <c r="C195" s="179">
        <f t="shared" si="8"/>
        <v>2.9038606324174361E-4</v>
      </c>
      <c r="D195" s="178">
        <v>20.190000000000001</v>
      </c>
      <c r="E195" s="179">
        <f t="shared" si="9"/>
        <v>9.7460607302280562E-4</v>
      </c>
      <c r="F195" s="178">
        <v>20.094999999999999</v>
      </c>
      <c r="G195" s="179">
        <f t="shared" si="10"/>
        <v>1.1443270625943356E-3</v>
      </c>
      <c r="H195" s="178" t="s">
        <v>733</v>
      </c>
      <c r="I195" s="179" t="str">
        <f t="shared" si="11"/>
        <v>x</v>
      </c>
      <c r="J195" s="178">
        <v>14.222999999999999</v>
      </c>
      <c r="K195" s="178">
        <v>-20.152000000000001</v>
      </c>
      <c r="L195" s="178"/>
      <c r="M195" s="155" t="s">
        <v>1072</v>
      </c>
    </row>
    <row r="196" spans="1:13" x14ac:dyDescent="0.2">
      <c r="A196" s="155" t="s">
        <v>882</v>
      </c>
      <c r="B196" s="178">
        <v>493.69600000000003</v>
      </c>
      <c r="C196" s="179">
        <f t="shared" si="8"/>
        <v>2.4414584107322185E-2</v>
      </c>
      <c r="D196" s="178">
        <v>774.88199999999995</v>
      </c>
      <c r="E196" s="179">
        <f t="shared" si="9"/>
        <v>3.7404888711047926E-2</v>
      </c>
      <c r="F196" s="178">
        <v>1815.864</v>
      </c>
      <c r="G196" s="179">
        <f t="shared" si="10"/>
        <v>0.10340593765567557</v>
      </c>
      <c r="H196" s="178">
        <v>432.77600000000001</v>
      </c>
      <c r="I196" s="179">
        <f t="shared" si="11"/>
        <v>2.4398920968691253E-2</v>
      </c>
      <c r="J196" s="178">
        <v>1322.1680000000001</v>
      </c>
      <c r="K196" s="178">
        <v>-342.10599999999994</v>
      </c>
      <c r="L196" s="178"/>
      <c r="M196" s="155" t="s">
        <v>1073</v>
      </c>
    </row>
    <row r="197" spans="1:13" x14ac:dyDescent="0.2">
      <c r="A197" s="155" t="s">
        <v>883</v>
      </c>
      <c r="B197" s="178">
        <v>1761.307</v>
      </c>
      <c r="C197" s="179">
        <f t="shared" si="8"/>
        <v>8.7101329340961473E-2</v>
      </c>
      <c r="D197" s="178">
        <v>1798.569</v>
      </c>
      <c r="E197" s="179">
        <f t="shared" si="9"/>
        <v>8.6820023286307793E-2</v>
      </c>
      <c r="F197" s="178">
        <v>1655.2719999999999</v>
      </c>
      <c r="G197" s="179">
        <f t="shared" si="10"/>
        <v>9.4260888059450168E-2</v>
      </c>
      <c r="H197" s="178">
        <v>501.68200000000002</v>
      </c>
      <c r="I197" s="179">
        <f t="shared" si="11"/>
        <v>2.8283683636373007E-2</v>
      </c>
      <c r="J197" s="178">
        <v>-106.03500000000008</v>
      </c>
      <c r="K197" s="178">
        <v>-1296.8869999999999</v>
      </c>
      <c r="L197" s="178"/>
      <c r="M197" s="155" t="s">
        <v>1074</v>
      </c>
    </row>
    <row r="198" spans="1:13" x14ac:dyDescent="0.2">
      <c r="A198" s="155" t="s">
        <v>884</v>
      </c>
      <c r="B198" s="178">
        <v>13664.004000000001</v>
      </c>
      <c r="C198" s="179">
        <f t="shared" si="8"/>
        <v>0.67572144579009508</v>
      </c>
      <c r="D198" s="178">
        <v>15416.662</v>
      </c>
      <c r="E198" s="179">
        <f t="shared" si="9"/>
        <v>0.74418882669340825</v>
      </c>
      <c r="F198" s="178">
        <v>740.74800000000005</v>
      </c>
      <c r="G198" s="179">
        <f t="shared" si="10"/>
        <v>4.2182532120558794E-2</v>
      </c>
      <c r="H198" s="178">
        <v>1886.9949999999999</v>
      </c>
      <c r="I198" s="179">
        <f t="shared" si="11"/>
        <v>0.10638446187708087</v>
      </c>
      <c r="J198" s="178">
        <v>-12923.256000000001</v>
      </c>
      <c r="K198" s="178">
        <v>-13529.667000000001</v>
      </c>
      <c r="L198" s="178"/>
      <c r="M198" s="155" t="s">
        <v>1075</v>
      </c>
    </row>
    <row r="199" spans="1:13" x14ac:dyDescent="0.2">
      <c r="A199" s="155" t="s">
        <v>885</v>
      </c>
      <c r="B199" s="178" t="s">
        <v>733</v>
      </c>
      <c r="C199" s="179" t="str">
        <f t="shared" si="8"/>
        <v>x</v>
      </c>
      <c r="D199" s="178">
        <v>154.30500000000001</v>
      </c>
      <c r="E199" s="179">
        <f t="shared" si="9"/>
        <v>7.4485681078644891E-3</v>
      </c>
      <c r="F199" s="178">
        <v>744.37199999999996</v>
      </c>
      <c r="G199" s="179">
        <f t="shared" si="10"/>
        <v>4.2388903918261799E-2</v>
      </c>
      <c r="H199" s="178">
        <v>4700.0429999999997</v>
      </c>
      <c r="I199" s="179">
        <f t="shared" si="11"/>
        <v>0.2649776736844246</v>
      </c>
      <c r="J199" s="178">
        <v>744.31299999999999</v>
      </c>
      <c r="K199" s="178">
        <v>4545.7379999999994</v>
      </c>
      <c r="L199" s="178"/>
      <c r="M199" s="155" t="s">
        <v>1076</v>
      </c>
    </row>
    <row r="200" spans="1:13" x14ac:dyDescent="0.2">
      <c r="A200" s="155" t="s">
        <v>886</v>
      </c>
      <c r="B200" s="178">
        <v>2196.2159999999999</v>
      </c>
      <c r="C200" s="179">
        <f t="shared" si="8"/>
        <v>0.10860873948714736</v>
      </c>
      <c r="D200" s="178">
        <v>1054.615</v>
      </c>
      <c r="E200" s="179">
        <f t="shared" si="9"/>
        <v>5.0908082402226155E-2</v>
      </c>
      <c r="F200" s="178">
        <v>2759.6660000000002</v>
      </c>
      <c r="G200" s="179">
        <f t="shared" si="10"/>
        <v>0.15715155449223489</v>
      </c>
      <c r="H200" s="178">
        <v>2617.3530000000001</v>
      </c>
      <c r="I200" s="179">
        <f t="shared" si="11"/>
        <v>0.14756037533081076</v>
      </c>
      <c r="J200" s="178">
        <v>563.45000000000027</v>
      </c>
      <c r="K200" s="178">
        <v>1562.7380000000001</v>
      </c>
      <c r="L200" s="178"/>
      <c r="M200" s="155" t="s">
        <v>1077</v>
      </c>
    </row>
    <row r="201" spans="1:13" x14ac:dyDescent="0.2">
      <c r="A201" s="155" t="s">
        <v>735</v>
      </c>
      <c r="B201" s="178">
        <v>50963.481</v>
      </c>
      <c r="C201" s="179">
        <f t="shared" si="8"/>
        <v>2.5202800777733994</v>
      </c>
      <c r="D201" s="178">
        <v>5139.7179999999998</v>
      </c>
      <c r="E201" s="179">
        <f t="shared" si="9"/>
        <v>0.24810303994178445</v>
      </c>
      <c r="F201" s="178">
        <v>13572.066000000001</v>
      </c>
      <c r="G201" s="179">
        <f t="shared" si="10"/>
        <v>0.77287297432776592</v>
      </c>
      <c r="H201" s="178">
        <v>19079.482</v>
      </c>
      <c r="I201" s="179">
        <f t="shared" si="11"/>
        <v>1.0756575536572439</v>
      </c>
      <c r="J201" s="178">
        <v>-37391.415000000001</v>
      </c>
      <c r="K201" s="178">
        <v>13939.763999999999</v>
      </c>
      <c r="L201" s="178"/>
      <c r="M201" s="155" t="s">
        <v>929</v>
      </c>
    </row>
    <row r="202" spans="1:13" x14ac:dyDescent="0.2">
      <c r="A202" s="155" t="s">
        <v>887</v>
      </c>
      <c r="B202" s="178">
        <v>20864.633999999998</v>
      </c>
      <c r="C202" s="179">
        <f t="shared" si="8"/>
        <v>1.0318118065803532</v>
      </c>
      <c r="D202" s="178">
        <v>45966.777000000002</v>
      </c>
      <c r="E202" s="179">
        <f t="shared" si="9"/>
        <v>2.2188954938823686</v>
      </c>
      <c r="F202" s="178">
        <v>4885.3320000000003</v>
      </c>
      <c r="G202" s="179">
        <f t="shared" si="10"/>
        <v>0.27819943355850268</v>
      </c>
      <c r="H202" s="178">
        <v>7411.5249999999996</v>
      </c>
      <c r="I202" s="179">
        <f t="shared" si="11"/>
        <v>0.41784482672902251</v>
      </c>
      <c r="J202" s="178">
        <v>-15979.301999999998</v>
      </c>
      <c r="K202" s="178">
        <v>-38555.252</v>
      </c>
      <c r="L202" s="178"/>
      <c r="M202" s="155" t="s">
        <v>1078</v>
      </c>
    </row>
    <row r="203" spans="1:13" x14ac:dyDescent="0.2">
      <c r="A203" s="155" t="s">
        <v>888</v>
      </c>
      <c r="B203" s="178" t="s">
        <v>728</v>
      </c>
      <c r="C203" s="179" t="str">
        <f t="shared" si="8"/>
        <v>x</v>
      </c>
      <c r="D203" s="178" t="s">
        <v>728</v>
      </c>
      <c r="E203" s="179" t="str">
        <f t="shared" si="9"/>
        <v>x</v>
      </c>
      <c r="F203" s="178" t="s">
        <v>728</v>
      </c>
      <c r="G203" s="179" t="str">
        <f t="shared" si="10"/>
        <v>x</v>
      </c>
      <c r="H203" s="178">
        <v>1140.578</v>
      </c>
      <c r="I203" s="179">
        <f t="shared" si="11"/>
        <v>6.430317873594639E-2</v>
      </c>
      <c r="J203" s="178" t="s">
        <v>728</v>
      </c>
      <c r="K203" s="178">
        <v>1140.578</v>
      </c>
      <c r="L203" s="178"/>
      <c r="M203" s="155" t="s">
        <v>1079</v>
      </c>
    </row>
    <row r="204" spans="1:13" x14ac:dyDescent="0.2">
      <c r="A204" s="155" t="s">
        <v>889</v>
      </c>
      <c r="B204" s="178">
        <v>11788.703</v>
      </c>
      <c r="C204" s="179">
        <f t="shared" si="8"/>
        <v>0.58298280907631694</v>
      </c>
      <c r="D204" s="178">
        <v>13820.986000000001</v>
      </c>
      <c r="E204" s="179">
        <f t="shared" si="9"/>
        <v>0.66716279795756184</v>
      </c>
      <c r="F204" s="178">
        <v>3990.377</v>
      </c>
      <c r="G204" s="179">
        <f t="shared" si="10"/>
        <v>0.22723545115969135</v>
      </c>
      <c r="H204" s="178">
        <v>3106.8049999999998</v>
      </c>
      <c r="I204" s="179">
        <f t="shared" si="11"/>
        <v>0.17515455954150605</v>
      </c>
      <c r="J204" s="178">
        <v>-7798.3259999999991</v>
      </c>
      <c r="K204" s="178">
        <v>-10714.181</v>
      </c>
      <c r="L204" s="178"/>
      <c r="M204" s="155" t="s">
        <v>1080</v>
      </c>
    </row>
    <row r="205" spans="1:13" x14ac:dyDescent="0.2">
      <c r="A205" s="155" t="s">
        <v>890</v>
      </c>
      <c r="B205" s="178" t="s">
        <v>728</v>
      </c>
      <c r="C205" s="179" t="str">
        <f t="shared" si="8"/>
        <v>x</v>
      </c>
      <c r="D205" s="178">
        <v>351.18900000000002</v>
      </c>
      <c r="E205" s="179">
        <f t="shared" si="9"/>
        <v>1.6952497879088958E-2</v>
      </c>
      <c r="F205" s="178" t="s">
        <v>728</v>
      </c>
      <c r="G205" s="179" t="str">
        <f t="shared" si="10"/>
        <v>x</v>
      </c>
      <c r="H205" s="178" t="s">
        <v>733</v>
      </c>
      <c r="I205" s="179" t="str">
        <f t="shared" si="11"/>
        <v>x</v>
      </c>
      <c r="J205" s="178" t="s">
        <v>728</v>
      </c>
      <c r="K205" s="178">
        <v>-351.02700000000004</v>
      </c>
      <c r="L205" s="178"/>
      <c r="M205" s="155" t="s">
        <v>1081</v>
      </c>
    </row>
    <row r="206" spans="1:13" x14ac:dyDescent="0.2">
      <c r="A206" s="155" t="s">
        <v>891</v>
      </c>
      <c r="B206" s="178">
        <v>121.16200000000001</v>
      </c>
      <c r="C206" s="179">
        <f t="shared" ref="C206:C227" si="12">IF(B206=0,0,IF(OR(B206="x",B206="Ə"),"x",B206/$B$12*100))</f>
        <v>5.9917840930681443E-3</v>
      </c>
      <c r="D206" s="178">
        <v>59.667999999999999</v>
      </c>
      <c r="E206" s="179">
        <f t="shared" ref="E206:E227" si="13">IF(D206=0,0,IF(OR(D206="x",D206="Ə"),"x",D206/$D$12*100))</f>
        <v>2.8802771255633862E-3</v>
      </c>
      <c r="F206" s="178">
        <v>257.82</v>
      </c>
      <c r="G206" s="179">
        <f t="shared" ref="G206:G227" si="14">IF(F206=0,0,IF(OR(F206="x",F206="Ə"),"x",F206/$F$12*100))</f>
        <v>1.4681781700824664E-2</v>
      </c>
      <c r="H206" s="178">
        <v>502.983</v>
      </c>
      <c r="I206" s="179">
        <f t="shared" ref="I206:I227" si="15">IF(H206=0,0,IF(OR(H206="x",H206="Ə"),"x",H206/$H$12*100))</f>
        <v>2.8357031040527274E-2</v>
      </c>
      <c r="J206" s="178">
        <v>136.65799999999999</v>
      </c>
      <c r="K206" s="178">
        <v>443.315</v>
      </c>
      <c r="L206" s="178"/>
      <c r="M206" s="155" t="s">
        <v>1082</v>
      </c>
    </row>
    <row r="207" spans="1:13" x14ac:dyDescent="0.2">
      <c r="A207" s="155" t="s">
        <v>892</v>
      </c>
      <c r="B207" s="178">
        <v>91.152000000000001</v>
      </c>
      <c r="C207" s="179">
        <f t="shared" si="12"/>
        <v>4.5077095430196548E-3</v>
      </c>
      <c r="D207" s="178">
        <v>42.761000000000003</v>
      </c>
      <c r="E207" s="179">
        <f t="shared" si="13"/>
        <v>2.0641471168166515E-3</v>
      </c>
      <c r="F207" s="178" t="s">
        <v>728</v>
      </c>
      <c r="G207" s="179" t="str">
        <f t="shared" si="14"/>
        <v>x</v>
      </c>
      <c r="H207" s="178" t="s">
        <v>733</v>
      </c>
      <c r="I207" s="179" t="str">
        <f t="shared" si="15"/>
        <v>x</v>
      </c>
      <c r="J207" s="178">
        <v>-91.152000000000001</v>
      </c>
      <c r="K207" s="178">
        <v>-42.759</v>
      </c>
      <c r="L207" s="178"/>
      <c r="M207" s="155" t="s">
        <v>1083</v>
      </c>
    </row>
    <row r="208" spans="1:13" x14ac:dyDescent="0.2">
      <c r="A208" s="155" t="s">
        <v>893</v>
      </c>
      <c r="B208" s="178">
        <v>65124.171000000002</v>
      </c>
      <c r="C208" s="179">
        <f t="shared" si="12"/>
        <v>3.22056397114648</v>
      </c>
      <c r="D208" s="178">
        <v>84573.328999999998</v>
      </c>
      <c r="E208" s="179">
        <f t="shared" si="13"/>
        <v>4.0825002505773034</v>
      </c>
      <c r="F208" s="178">
        <v>11287.25</v>
      </c>
      <c r="G208" s="179">
        <f t="shared" si="14"/>
        <v>0.64276216159581567</v>
      </c>
      <c r="H208" s="178">
        <v>11912.54</v>
      </c>
      <c r="I208" s="179">
        <f t="shared" si="15"/>
        <v>0.67160175702066038</v>
      </c>
      <c r="J208" s="178">
        <v>-53836.921000000002</v>
      </c>
      <c r="K208" s="178">
        <v>-72660.78899999999</v>
      </c>
      <c r="L208" s="178"/>
      <c r="M208" s="155" t="s">
        <v>1084</v>
      </c>
    </row>
    <row r="209" spans="1:13" x14ac:dyDescent="0.2">
      <c r="A209" s="155" t="s">
        <v>894</v>
      </c>
      <c r="B209" s="178">
        <v>949.33399999999995</v>
      </c>
      <c r="C209" s="179">
        <f t="shared" si="12"/>
        <v>4.6947098596992073E-2</v>
      </c>
      <c r="D209" s="178">
        <v>1971.7449999999999</v>
      </c>
      <c r="E209" s="179">
        <f t="shared" si="13"/>
        <v>9.5179527065495387E-2</v>
      </c>
      <c r="F209" s="178">
        <v>398.65199999999999</v>
      </c>
      <c r="G209" s="179">
        <f t="shared" si="14"/>
        <v>2.2701581097654001E-2</v>
      </c>
      <c r="H209" s="178">
        <v>419.27300000000002</v>
      </c>
      <c r="I209" s="179">
        <f t="shared" si="15"/>
        <v>2.3637652714813408E-2</v>
      </c>
      <c r="J209" s="178">
        <v>-550.68200000000002</v>
      </c>
      <c r="K209" s="178">
        <v>-1552.4719999999998</v>
      </c>
      <c r="L209" s="178"/>
      <c r="M209" s="155" t="s">
        <v>1085</v>
      </c>
    </row>
    <row r="210" spans="1:13" x14ac:dyDescent="0.2">
      <c r="A210" s="155" t="s">
        <v>895</v>
      </c>
      <c r="B210" s="178">
        <v>52973.584000000003</v>
      </c>
      <c r="C210" s="179">
        <f t="shared" si="12"/>
        <v>2.6196850329642065</v>
      </c>
      <c r="D210" s="178">
        <v>65935.894</v>
      </c>
      <c r="E210" s="179">
        <f t="shared" si="13"/>
        <v>3.1828391640707263</v>
      </c>
      <c r="F210" s="178">
        <v>9230.5589999999993</v>
      </c>
      <c r="G210" s="179">
        <f t="shared" si="14"/>
        <v>0.52564212324327986</v>
      </c>
      <c r="H210" s="178">
        <v>3090.8829999999998</v>
      </c>
      <c r="I210" s="179">
        <f t="shared" si="15"/>
        <v>0.17425691360073414</v>
      </c>
      <c r="J210" s="178">
        <v>-43743.025000000001</v>
      </c>
      <c r="K210" s="178">
        <v>-62845.010999999999</v>
      </c>
      <c r="L210" s="178"/>
      <c r="M210" s="155" t="s">
        <v>1086</v>
      </c>
    </row>
    <row r="211" spans="1:13" x14ac:dyDescent="0.2">
      <c r="A211" s="155" t="s">
        <v>896</v>
      </c>
      <c r="B211" s="178">
        <v>50.38</v>
      </c>
      <c r="C211" s="179">
        <f t="shared" si="12"/>
        <v>2.4914253859194559E-3</v>
      </c>
      <c r="D211" s="178" t="s">
        <v>728</v>
      </c>
      <c r="E211" s="179" t="str">
        <f t="shared" si="13"/>
        <v>x</v>
      </c>
      <c r="F211" s="178">
        <v>126.25</v>
      </c>
      <c r="G211" s="179">
        <f t="shared" si="14"/>
        <v>7.1894148620320923E-3</v>
      </c>
      <c r="H211" s="178">
        <v>28.343</v>
      </c>
      <c r="I211" s="179">
        <f t="shared" si="15"/>
        <v>1.5979135095652629E-3</v>
      </c>
      <c r="J211" s="178">
        <v>75.87</v>
      </c>
      <c r="K211" s="178">
        <v>28.343</v>
      </c>
      <c r="L211" s="178"/>
      <c r="M211" s="155" t="s">
        <v>1087</v>
      </c>
    </row>
    <row r="212" spans="1:13" x14ac:dyDescent="0.2">
      <c r="A212" s="155" t="s">
        <v>897</v>
      </c>
      <c r="B212" s="178">
        <v>2573.8069999999998</v>
      </c>
      <c r="C212" s="179">
        <f t="shared" si="12"/>
        <v>0.1272816216406748</v>
      </c>
      <c r="D212" s="178">
        <v>4846.8599999999997</v>
      </c>
      <c r="E212" s="179">
        <f t="shared" si="13"/>
        <v>0.23396627989555799</v>
      </c>
      <c r="F212" s="178">
        <v>22185.462</v>
      </c>
      <c r="G212" s="179">
        <f t="shared" si="14"/>
        <v>1.2633702195948373</v>
      </c>
      <c r="H212" s="178">
        <v>20452.365000000002</v>
      </c>
      <c r="I212" s="179">
        <f t="shared" si="15"/>
        <v>1.1530575569297445</v>
      </c>
      <c r="J212" s="178">
        <v>19611.654999999999</v>
      </c>
      <c r="K212" s="178">
        <v>15605.505000000001</v>
      </c>
      <c r="L212" s="178"/>
      <c r="M212" s="155" t="s">
        <v>1088</v>
      </c>
    </row>
    <row r="213" spans="1:13" x14ac:dyDescent="0.2">
      <c r="A213" s="155" t="s">
        <v>898</v>
      </c>
      <c r="B213" s="178" t="s">
        <v>728</v>
      </c>
      <c r="C213" s="179" t="str">
        <f t="shared" si="12"/>
        <v>x</v>
      </c>
      <c r="D213" s="178" t="s">
        <v>733</v>
      </c>
      <c r="E213" s="179" t="str">
        <f t="shared" si="13"/>
        <v>x</v>
      </c>
      <c r="F213" s="178" t="s">
        <v>728</v>
      </c>
      <c r="G213" s="179" t="str">
        <f t="shared" si="14"/>
        <v>x</v>
      </c>
      <c r="H213" s="178" t="s">
        <v>733</v>
      </c>
      <c r="I213" s="179" t="str">
        <f t="shared" si="15"/>
        <v>x</v>
      </c>
      <c r="J213" s="178" t="s">
        <v>728</v>
      </c>
      <c r="K213" s="178" t="s">
        <v>733</v>
      </c>
      <c r="L213" s="178"/>
      <c r="M213" s="155" t="s">
        <v>1089</v>
      </c>
    </row>
    <row r="214" spans="1:13" x14ac:dyDescent="0.2">
      <c r="A214" s="155" t="s">
        <v>899</v>
      </c>
      <c r="B214" s="178">
        <v>985.92399999999998</v>
      </c>
      <c r="C214" s="179">
        <f t="shared" si="12"/>
        <v>4.8756571698833934E-2</v>
      </c>
      <c r="D214" s="178">
        <v>982.649</v>
      </c>
      <c r="E214" s="179">
        <f t="shared" si="13"/>
        <v>4.743415963594784E-2</v>
      </c>
      <c r="F214" s="178">
        <v>20505.128000000001</v>
      </c>
      <c r="G214" s="179">
        <f t="shared" si="14"/>
        <v>1.1676821543847158</v>
      </c>
      <c r="H214" s="178">
        <v>18370.159</v>
      </c>
      <c r="I214" s="179">
        <f t="shared" si="15"/>
        <v>1.035667545389052</v>
      </c>
      <c r="J214" s="178">
        <v>19519.204000000002</v>
      </c>
      <c r="K214" s="178">
        <v>17387.509999999998</v>
      </c>
      <c r="L214" s="178"/>
      <c r="M214" s="155" t="s">
        <v>1090</v>
      </c>
    </row>
    <row r="215" spans="1:13" x14ac:dyDescent="0.2">
      <c r="A215" s="155" t="s">
        <v>900</v>
      </c>
      <c r="B215" s="178">
        <v>7.9829999999999997</v>
      </c>
      <c r="C215" s="179">
        <f t="shared" si="12"/>
        <v>3.9478064421982957E-4</v>
      </c>
      <c r="D215" s="178">
        <v>5.9279999999999999</v>
      </c>
      <c r="E215" s="179">
        <f t="shared" si="13"/>
        <v>2.8615476973151025E-4</v>
      </c>
      <c r="F215" s="178">
        <v>13.731</v>
      </c>
      <c r="G215" s="179">
        <f t="shared" si="14"/>
        <v>7.8192360768762495E-4</v>
      </c>
      <c r="H215" s="178">
        <v>4.0540000000000003</v>
      </c>
      <c r="I215" s="179">
        <f t="shared" si="15"/>
        <v>2.2855524707256027E-4</v>
      </c>
      <c r="J215" s="178">
        <v>5.7480000000000002</v>
      </c>
      <c r="K215" s="178">
        <v>-1.8739999999999997</v>
      </c>
      <c r="L215" s="178"/>
      <c r="M215" s="155" t="s">
        <v>1091</v>
      </c>
    </row>
    <row r="216" spans="1:13" x14ac:dyDescent="0.2">
      <c r="A216" s="155" t="s">
        <v>901</v>
      </c>
      <c r="B216" s="178" t="s">
        <v>728</v>
      </c>
      <c r="C216" s="179" t="str">
        <f t="shared" si="12"/>
        <v>x</v>
      </c>
      <c r="D216" s="178" t="s">
        <v>728</v>
      </c>
      <c r="E216" s="179" t="str">
        <f t="shared" si="13"/>
        <v>x</v>
      </c>
      <c r="F216" s="178">
        <v>0.875</v>
      </c>
      <c r="G216" s="179">
        <f t="shared" si="14"/>
        <v>4.9827627756658067E-5</v>
      </c>
      <c r="H216" s="178">
        <v>1.7370000000000001</v>
      </c>
      <c r="I216" s="179">
        <f t="shared" si="15"/>
        <v>9.7928086868534083E-5</v>
      </c>
      <c r="J216" s="178">
        <v>0.875</v>
      </c>
      <c r="K216" s="178">
        <v>1.7370000000000001</v>
      </c>
      <c r="L216" s="178"/>
      <c r="M216" s="155" t="s">
        <v>1092</v>
      </c>
    </row>
    <row r="217" spans="1:13" x14ac:dyDescent="0.2">
      <c r="A217" s="155" t="s">
        <v>902</v>
      </c>
      <c r="B217" s="178" t="s">
        <v>733</v>
      </c>
      <c r="C217" s="179" t="str">
        <f t="shared" si="12"/>
        <v>x</v>
      </c>
      <c r="D217" s="178">
        <v>4.7119999999999997</v>
      </c>
      <c r="E217" s="179">
        <f t="shared" si="13"/>
        <v>2.274563554276107E-4</v>
      </c>
      <c r="F217" s="178">
        <v>74.259</v>
      </c>
      <c r="G217" s="179">
        <f t="shared" si="14"/>
        <v>4.22874263952191E-3</v>
      </c>
      <c r="H217" s="178">
        <v>92.66</v>
      </c>
      <c r="I217" s="179">
        <f t="shared" si="15"/>
        <v>5.2239588539080986E-3</v>
      </c>
      <c r="J217" s="178">
        <v>73.802000000000007</v>
      </c>
      <c r="K217" s="178">
        <v>87.947999999999993</v>
      </c>
      <c r="L217" s="178"/>
      <c r="M217" s="155" t="s">
        <v>1093</v>
      </c>
    </row>
    <row r="218" spans="1:13" x14ac:dyDescent="0.2">
      <c r="A218" s="155" t="s">
        <v>903</v>
      </c>
      <c r="B218" s="178">
        <v>22.69</v>
      </c>
      <c r="C218" s="179">
        <f t="shared" si="12"/>
        <v>1.1220810243452253E-3</v>
      </c>
      <c r="D218" s="178" t="s">
        <v>728</v>
      </c>
      <c r="E218" s="179" t="str">
        <f t="shared" si="13"/>
        <v>x</v>
      </c>
      <c r="F218" s="178">
        <v>153.18199999999999</v>
      </c>
      <c r="G218" s="179">
        <f t="shared" si="14"/>
        <v>8.7230807714518792E-3</v>
      </c>
      <c r="H218" s="178">
        <v>349.85599999999999</v>
      </c>
      <c r="I218" s="179">
        <f t="shared" si="15"/>
        <v>1.9724081035968833E-2</v>
      </c>
      <c r="J218" s="178">
        <v>130.49199999999999</v>
      </c>
      <c r="K218" s="178">
        <v>349.85599999999999</v>
      </c>
      <c r="L218" s="178"/>
      <c r="M218" s="155" t="s">
        <v>1094</v>
      </c>
    </row>
    <row r="219" spans="1:13" x14ac:dyDescent="0.2">
      <c r="A219" s="155" t="s">
        <v>904</v>
      </c>
      <c r="B219" s="178" t="s">
        <v>728</v>
      </c>
      <c r="C219" s="179" t="str">
        <f t="shared" si="12"/>
        <v>x</v>
      </c>
      <c r="D219" s="178" t="s">
        <v>728</v>
      </c>
      <c r="E219" s="179" t="str">
        <f t="shared" si="13"/>
        <v>x</v>
      </c>
      <c r="F219" s="178" t="s">
        <v>733</v>
      </c>
      <c r="G219" s="179" t="str">
        <f t="shared" si="14"/>
        <v>x</v>
      </c>
      <c r="H219" s="178" t="s">
        <v>728</v>
      </c>
      <c r="I219" s="179" t="str">
        <f t="shared" si="15"/>
        <v>x</v>
      </c>
      <c r="J219" s="178" t="s">
        <v>733</v>
      </c>
      <c r="K219" s="178" t="s">
        <v>728</v>
      </c>
      <c r="L219" s="178"/>
      <c r="M219" s="155" t="s">
        <v>1095</v>
      </c>
    </row>
    <row r="220" spans="1:13" x14ac:dyDescent="0.2">
      <c r="A220" s="155" t="s">
        <v>905</v>
      </c>
      <c r="B220" s="178">
        <v>1413.09</v>
      </c>
      <c r="C220" s="179">
        <f t="shared" si="12"/>
        <v>6.9881069840986965E-2</v>
      </c>
      <c r="D220" s="178">
        <v>3790.817</v>
      </c>
      <c r="E220" s="179">
        <f t="shared" si="13"/>
        <v>0.18298926547390257</v>
      </c>
      <c r="F220" s="178">
        <v>1148.278</v>
      </c>
      <c r="G220" s="179">
        <f t="shared" si="14"/>
        <v>6.5389678565896919E-2</v>
      </c>
      <c r="H220" s="178">
        <v>1555.117</v>
      </c>
      <c r="I220" s="179">
        <f t="shared" si="15"/>
        <v>8.7673939359086989E-2</v>
      </c>
      <c r="J220" s="178">
        <v>-264.8119999999999</v>
      </c>
      <c r="K220" s="178">
        <v>-2235.6999999999998</v>
      </c>
      <c r="L220" s="178"/>
      <c r="M220" s="155" t="s">
        <v>1096</v>
      </c>
    </row>
    <row r="221" spans="1:13" x14ac:dyDescent="0.2">
      <c r="A221" s="155" t="s">
        <v>906</v>
      </c>
      <c r="B221" s="178" t="s">
        <v>733</v>
      </c>
      <c r="C221" s="179" t="str">
        <f t="shared" si="12"/>
        <v>x</v>
      </c>
      <c r="D221" s="178" t="s">
        <v>728</v>
      </c>
      <c r="E221" s="179" t="str">
        <f t="shared" si="13"/>
        <v>x</v>
      </c>
      <c r="F221" s="178">
        <v>289.88099999999997</v>
      </c>
      <c r="G221" s="179">
        <f t="shared" si="14"/>
        <v>1.6507522927688908E-2</v>
      </c>
      <c r="H221" s="178">
        <v>36.491</v>
      </c>
      <c r="I221" s="179">
        <f t="shared" si="15"/>
        <v>2.0572791122162792E-3</v>
      </c>
      <c r="J221" s="178">
        <v>289.726</v>
      </c>
      <c r="K221" s="178">
        <v>36.491</v>
      </c>
      <c r="L221" s="178"/>
      <c r="M221" s="155" t="s">
        <v>1097</v>
      </c>
    </row>
    <row r="222" spans="1:13" x14ac:dyDescent="0.2">
      <c r="A222" s="155" t="s">
        <v>907</v>
      </c>
      <c r="B222" s="178">
        <v>143.50800000000001</v>
      </c>
      <c r="C222" s="179">
        <f t="shared" si="12"/>
        <v>7.0968533998120135E-3</v>
      </c>
      <c r="D222" s="178">
        <v>62.715000000000003</v>
      </c>
      <c r="E222" s="179">
        <f t="shared" si="13"/>
        <v>3.027361063379161E-3</v>
      </c>
      <c r="F222" s="178" t="s">
        <v>728</v>
      </c>
      <c r="G222" s="179" t="str">
        <f t="shared" si="14"/>
        <v>x</v>
      </c>
      <c r="H222" s="178">
        <v>41.88</v>
      </c>
      <c r="I222" s="179">
        <f t="shared" si="15"/>
        <v>2.3610986056731191E-3</v>
      </c>
      <c r="J222" s="178">
        <v>-143.50800000000001</v>
      </c>
      <c r="K222" s="178">
        <v>-20.835000000000001</v>
      </c>
      <c r="L222" s="178"/>
      <c r="M222" s="155" t="s">
        <v>1098</v>
      </c>
    </row>
    <row r="223" spans="1:13" x14ac:dyDescent="0.2">
      <c r="A223" s="155" t="s">
        <v>908</v>
      </c>
      <c r="B223" s="178" t="s">
        <v>728</v>
      </c>
      <c r="C223" s="179" t="str">
        <f t="shared" si="12"/>
        <v>x</v>
      </c>
      <c r="D223" s="178" t="s">
        <v>728</v>
      </c>
      <c r="E223" s="179" t="str">
        <f t="shared" si="13"/>
        <v>x</v>
      </c>
      <c r="F223" s="178" t="s">
        <v>733</v>
      </c>
      <c r="G223" s="179" t="str">
        <f t="shared" si="14"/>
        <v>x</v>
      </c>
      <c r="H223" s="178" t="s">
        <v>733</v>
      </c>
      <c r="I223" s="179" t="str">
        <f t="shared" si="15"/>
        <v>x</v>
      </c>
      <c r="J223" s="178" t="s">
        <v>733</v>
      </c>
      <c r="K223" s="178" t="s">
        <v>733</v>
      </c>
      <c r="L223" s="178"/>
      <c r="M223" s="155" t="s">
        <v>1099</v>
      </c>
    </row>
    <row r="224" spans="1:13" x14ac:dyDescent="0.2">
      <c r="A224" s="155" t="s">
        <v>909</v>
      </c>
      <c r="B224" s="178" t="s">
        <v>728</v>
      </c>
      <c r="C224" s="179" t="str">
        <f t="shared" si="12"/>
        <v>x</v>
      </c>
      <c r="D224" s="178" t="s">
        <v>733</v>
      </c>
      <c r="E224" s="179" t="str">
        <f t="shared" si="13"/>
        <v>x</v>
      </c>
      <c r="F224" s="178" t="s">
        <v>728</v>
      </c>
      <c r="G224" s="179" t="str">
        <f t="shared" si="14"/>
        <v>x</v>
      </c>
      <c r="H224" s="178" t="s">
        <v>728</v>
      </c>
      <c r="I224" s="179" t="str">
        <f t="shared" si="15"/>
        <v>x</v>
      </c>
      <c r="J224" s="178" t="s">
        <v>728</v>
      </c>
      <c r="K224" s="178" t="s">
        <v>733</v>
      </c>
      <c r="L224" s="178"/>
      <c r="M224" s="155" t="s">
        <v>1100</v>
      </c>
    </row>
    <row r="225" spans="1:13" x14ac:dyDescent="0.2">
      <c r="A225" s="155" t="s">
        <v>910</v>
      </c>
      <c r="B225" s="178">
        <v>992.31</v>
      </c>
      <c r="C225" s="179">
        <f t="shared" si="12"/>
        <v>4.9072376433142807E-2</v>
      </c>
      <c r="D225" s="178">
        <v>1993.867</v>
      </c>
      <c r="E225" s="179">
        <f t="shared" si="13"/>
        <v>9.6247394105981293E-2</v>
      </c>
      <c r="F225" s="178">
        <v>72408.911000000007</v>
      </c>
      <c r="G225" s="179">
        <f t="shared" si="14"/>
        <v>4.1233877297976962</v>
      </c>
      <c r="H225" s="178">
        <v>106000.518</v>
      </c>
      <c r="I225" s="179">
        <f t="shared" si="15"/>
        <v>5.976066744279569</v>
      </c>
      <c r="J225" s="178">
        <v>71416.60100000001</v>
      </c>
      <c r="K225" s="178">
        <v>104006.651</v>
      </c>
      <c r="L225" s="178"/>
      <c r="M225" s="155" t="s">
        <v>1101</v>
      </c>
    </row>
    <row r="226" spans="1:13" x14ac:dyDescent="0.2">
      <c r="A226" s="155" t="s">
        <v>911</v>
      </c>
      <c r="B226" s="178" t="s">
        <v>728</v>
      </c>
      <c r="C226" s="179" t="str">
        <f t="shared" si="12"/>
        <v>x</v>
      </c>
      <c r="D226" s="178" t="s">
        <v>728</v>
      </c>
      <c r="E226" s="179" t="str">
        <f t="shared" si="13"/>
        <v>x</v>
      </c>
      <c r="F226" s="178">
        <v>68956.864000000001</v>
      </c>
      <c r="G226" s="179">
        <f t="shared" si="14"/>
        <v>3.9268079436097088</v>
      </c>
      <c r="H226" s="178">
        <v>100727.363</v>
      </c>
      <c r="I226" s="179">
        <f t="shared" si="15"/>
        <v>5.678778326944367</v>
      </c>
      <c r="J226" s="178">
        <v>68956.864000000001</v>
      </c>
      <c r="K226" s="178">
        <v>100727.363</v>
      </c>
      <c r="L226" s="178"/>
      <c r="M226" s="155" t="s">
        <v>1102</v>
      </c>
    </row>
    <row r="227" spans="1:13" x14ac:dyDescent="0.2">
      <c r="A227" s="155" t="s">
        <v>912</v>
      </c>
      <c r="B227" s="178">
        <v>992.31</v>
      </c>
      <c r="C227" s="179">
        <f t="shared" si="12"/>
        <v>4.9072376433142807E-2</v>
      </c>
      <c r="D227" s="178">
        <v>1993.867</v>
      </c>
      <c r="E227" s="179">
        <f t="shared" si="13"/>
        <v>9.6247394105981293E-2</v>
      </c>
      <c r="F227" s="178">
        <v>3452.047</v>
      </c>
      <c r="G227" s="179">
        <f t="shared" si="14"/>
        <v>0.19657978618798652</v>
      </c>
      <c r="H227" s="178">
        <v>5273.1549999999997</v>
      </c>
      <c r="I227" s="179">
        <f t="shared" si="15"/>
        <v>0.29728841733520139</v>
      </c>
      <c r="J227" s="178">
        <v>2459.7370000000001</v>
      </c>
      <c r="K227" s="178">
        <v>3279.2879999999996</v>
      </c>
      <c r="L227" s="178"/>
      <c r="M227" s="155" t="s">
        <v>1103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392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393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394</v>
      </c>
    </row>
    <row r="8" spans="2:2" s="14" customFormat="1" ht="18" customHeight="1" x14ac:dyDescent="0.2">
      <c r="B8" s="17" t="s">
        <v>395</v>
      </c>
    </row>
    <row r="9" spans="2:2" s="14" customFormat="1" ht="18" customHeight="1" x14ac:dyDescent="0.2">
      <c r="B9" s="17" t="s">
        <v>396</v>
      </c>
    </row>
    <row r="10" spans="2:2" s="14" customFormat="1" ht="18" customHeight="1" x14ac:dyDescent="0.2">
      <c r="B10" s="17" t="s">
        <v>397</v>
      </c>
    </row>
    <row r="11" spans="2:2" s="14" customFormat="1" ht="18" customHeight="1" x14ac:dyDescent="0.2">
      <c r="B11" s="17" t="s">
        <v>398</v>
      </c>
    </row>
    <row r="12" spans="2:2" s="14" customFormat="1" ht="18" customHeight="1" x14ac:dyDescent="0.2">
      <c r="B12" s="17" t="s">
        <v>399</v>
      </c>
    </row>
    <row r="13" spans="2:2" s="14" customFormat="1" ht="18" customHeight="1" x14ac:dyDescent="0.2">
      <c r="B13" s="17" t="s">
        <v>400</v>
      </c>
    </row>
    <row r="14" spans="2:2" s="14" customFormat="1" ht="18" customHeight="1" x14ac:dyDescent="0.2">
      <c r="B14" s="17" t="s">
        <v>401</v>
      </c>
    </row>
    <row r="15" spans="2:2" s="14" customFormat="1" ht="18" customHeight="1" x14ac:dyDescent="0.2">
      <c r="B15" s="17" t="s">
        <v>402</v>
      </c>
    </row>
    <row r="16" spans="2:2" s="14" customFormat="1" ht="18" customHeight="1" x14ac:dyDescent="0.2">
      <c r="B16" s="17" t="s">
        <v>403</v>
      </c>
    </row>
    <row r="17" spans="2:2" s="14" customFormat="1" ht="18" customHeight="1" x14ac:dyDescent="0.2">
      <c r="B17" s="17" t="s">
        <v>404</v>
      </c>
    </row>
    <row r="18" spans="2:2" s="14" customFormat="1" ht="18" customHeight="1" x14ac:dyDescent="0.2">
      <c r="B18" s="17" t="s">
        <v>405</v>
      </c>
    </row>
    <row r="19" spans="2:2" ht="18" customHeight="1" x14ac:dyDescent="0.25">
      <c r="B19" s="17" t="s">
        <v>406</v>
      </c>
    </row>
    <row r="20" spans="2:2" ht="18" customHeight="1" x14ac:dyDescent="0.25">
      <c r="B20" s="17" t="s">
        <v>407</v>
      </c>
    </row>
    <row r="21" spans="2:2" ht="18" customHeight="1" x14ac:dyDescent="0.25">
      <c r="B21" s="17" t="s">
        <v>408</v>
      </c>
    </row>
    <row r="22" spans="2:2" ht="18" customHeight="1" x14ac:dyDescent="0.25">
      <c r="B22" s="17" t="s">
        <v>409</v>
      </c>
    </row>
    <row r="23" spans="2:2" ht="18" customHeight="1" x14ac:dyDescent="0.25"/>
    <row r="24" spans="2:2" ht="18" customHeight="1" x14ac:dyDescent="0.25">
      <c r="B24" s="17" t="s">
        <v>410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411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412</v>
      </c>
      <c r="B3" s="258"/>
      <c r="C3" s="256" t="s">
        <v>412</v>
      </c>
      <c r="D3" s="258"/>
      <c r="E3" s="256" t="s">
        <v>412</v>
      </c>
      <c r="F3" s="258"/>
      <c r="H3" s="255" t="s">
        <v>512</v>
      </c>
      <c r="I3" s="255"/>
    </row>
    <row r="4" spans="1:9" ht="18" customHeight="1" thickBot="1" x14ac:dyDescent="0.25">
      <c r="A4" s="6" t="s">
        <v>413</v>
      </c>
      <c r="B4" s="6" t="s">
        <v>414</v>
      </c>
      <c r="C4" s="6" t="s">
        <v>413</v>
      </c>
      <c r="D4" s="6" t="s">
        <v>414</v>
      </c>
      <c r="E4" s="6" t="s">
        <v>413</v>
      </c>
      <c r="F4" s="6" t="s">
        <v>414</v>
      </c>
    </row>
    <row r="5" spans="1:9" ht="9.75" customHeight="1" x14ac:dyDescent="0.2">
      <c r="A5" s="1" t="s">
        <v>5</v>
      </c>
      <c r="B5" s="2" t="s">
        <v>415</v>
      </c>
      <c r="C5" s="1" t="s">
        <v>242</v>
      </c>
      <c r="D5" s="2" t="s">
        <v>416</v>
      </c>
      <c r="E5" s="1" t="s">
        <v>268</v>
      </c>
      <c r="F5" s="2" t="s">
        <v>417</v>
      </c>
    </row>
    <row r="6" spans="1:9" ht="9.75" customHeight="1" x14ac:dyDescent="0.2">
      <c r="A6" s="1" t="s">
        <v>8</v>
      </c>
      <c r="B6" s="3" t="s">
        <v>418</v>
      </c>
      <c r="C6" s="1" t="s">
        <v>243</v>
      </c>
      <c r="D6" s="2" t="s">
        <v>419</v>
      </c>
      <c r="E6" s="1" t="s">
        <v>269</v>
      </c>
      <c r="F6" s="2" t="s">
        <v>420</v>
      </c>
    </row>
    <row r="7" spans="1:9" ht="9.75" customHeight="1" x14ac:dyDescent="0.2">
      <c r="A7" s="1" t="s">
        <v>12</v>
      </c>
      <c r="B7" s="2" t="s">
        <v>421</v>
      </c>
      <c r="C7" s="1" t="s">
        <v>244</v>
      </c>
      <c r="D7" s="2" t="s">
        <v>422</v>
      </c>
      <c r="E7" s="1" t="s">
        <v>270</v>
      </c>
      <c r="F7" s="2" t="s">
        <v>423</v>
      </c>
      <c r="G7" s="5" t="s">
        <v>424</v>
      </c>
    </row>
    <row r="8" spans="1:9" ht="9.75" customHeight="1" x14ac:dyDescent="0.2">
      <c r="A8" s="1" t="s">
        <v>16</v>
      </c>
      <c r="B8" s="3" t="s">
        <v>425</v>
      </c>
      <c r="C8" s="1" t="s">
        <v>245</v>
      </c>
      <c r="D8" s="2" t="s">
        <v>426</v>
      </c>
      <c r="E8" s="1" t="s">
        <v>271</v>
      </c>
      <c r="F8" s="2" t="s">
        <v>427</v>
      </c>
    </row>
    <row r="9" spans="1:9" ht="9.75" customHeight="1" x14ac:dyDescent="0.2">
      <c r="A9" s="1" t="s">
        <v>23</v>
      </c>
      <c r="B9" s="2" t="s">
        <v>428</v>
      </c>
      <c r="C9" s="1" t="s">
        <v>246</v>
      </c>
      <c r="D9" s="2" t="s">
        <v>429</v>
      </c>
      <c r="E9" s="1" t="s">
        <v>272</v>
      </c>
      <c r="F9" s="2" t="s">
        <v>430</v>
      </c>
    </row>
    <row r="10" spans="1:9" ht="9.75" customHeight="1" x14ac:dyDescent="0.2">
      <c r="A10" s="1" t="s">
        <v>27</v>
      </c>
      <c r="B10" s="3" t="s">
        <v>431</v>
      </c>
      <c r="C10" s="1" t="s">
        <v>247</v>
      </c>
      <c r="D10" s="2" t="s">
        <v>432</v>
      </c>
      <c r="E10" s="1" t="s">
        <v>273</v>
      </c>
      <c r="F10" s="2" t="s">
        <v>433</v>
      </c>
    </row>
    <row r="11" spans="1:9" ht="9.75" customHeight="1" x14ac:dyDescent="0.2">
      <c r="A11" s="1" t="s">
        <v>34</v>
      </c>
      <c r="B11" s="3" t="s">
        <v>434</v>
      </c>
      <c r="C11" s="1" t="s">
        <v>193</v>
      </c>
      <c r="D11" s="2" t="s">
        <v>435</v>
      </c>
      <c r="E11" s="1" t="s">
        <v>274</v>
      </c>
      <c r="F11" s="2" t="s">
        <v>436</v>
      </c>
    </row>
    <row r="12" spans="1:9" ht="9.75" customHeight="1" x14ac:dyDescent="0.2">
      <c r="A12" s="1" t="s">
        <v>40</v>
      </c>
      <c r="B12" s="3" t="s">
        <v>437</v>
      </c>
      <c r="C12" s="1" t="s">
        <v>194</v>
      </c>
      <c r="D12" s="2" t="s">
        <v>438</v>
      </c>
      <c r="E12" s="1" t="s">
        <v>275</v>
      </c>
      <c r="F12" s="2" t="s">
        <v>439</v>
      </c>
    </row>
    <row r="13" spans="1:9" ht="9.75" customHeight="1" x14ac:dyDescent="0.2">
      <c r="A13" s="1" t="s">
        <v>47</v>
      </c>
      <c r="B13" s="3" t="s">
        <v>440</v>
      </c>
      <c r="C13" s="1" t="s">
        <v>248</v>
      </c>
      <c r="D13" s="2" t="s">
        <v>441</v>
      </c>
      <c r="E13" s="1" t="s">
        <v>276</v>
      </c>
      <c r="F13" s="2" t="s">
        <v>442</v>
      </c>
    </row>
    <row r="14" spans="1:9" ht="9.75" customHeight="1" x14ac:dyDescent="0.2">
      <c r="A14" s="1" t="s">
        <v>223</v>
      </c>
      <c r="B14" s="3" t="s">
        <v>443</v>
      </c>
      <c r="C14" s="1" t="s">
        <v>249</v>
      </c>
      <c r="D14" s="2" t="s">
        <v>444</v>
      </c>
      <c r="E14" s="1" t="s">
        <v>277</v>
      </c>
      <c r="F14" s="2" t="s">
        <v>445</v>
      </c>
    </row>
    <row r="15" spans="1:9" ht="9.75" customHeight="1" x14ac:dyDescent="0.2">
      <c r="A15" s="1" t="s">
        <v>202</v>
      </c>
      <c r="B15" s="3" t="s">
        <v>446</v>
      </c>
      <c r="C15" s="1" t="s">
        <v>250</v>
      </c>
      <c r="D15" s="2" t="s">
        <v>447</v>
      </c>
      <c r="E15" s="1" t="s">
        <v>278</v>
      </c>
      <c r="F15" s="2" t="s">
        <v>448</v>
      </c>
    </row>
    <row r="16" spans="1:9" ht="9.75" customHeight="1" x14ac:dyDescent="0.2">
      <c r="A16" s="1" t="s">
        <v>207</v>
      </c>
      <c r="B16" s="3" t="s">
        <v>449</v>
      </c>
      <c r="C16" s="1" t="s">
        <v>251</v>
      </c>
      <c r="D16" s="2" t="s">
        <v>450</v>
      </c>
      <c r="E16" s="1" t="s">
        <v>279</v>
      </c>
      <c r="F16" s="2" t="s">
        <v>451</v>
      </c>
      <c r="G16" s="5" t="s">
        <v>424</v>
      </c>
    </row>
    <row r="17" spans="1:7" x14ac:dyDescent="0.2">
      <c r="A17" s="1" t="s">
        <v>224</v>
      </c>
      <c r="B17" s="2" t="s">
        <v>452</v>
      </c>
      <c r="C17" s="1" t="s">
        <v>252</v>
      </c>
      <c r="D17" s="2" t="s">
        <v>453</v>
      </c>
      <c r="E17" s="1" t="s">
        <v>280</v>
      </c>
      <c r="F17" s="2" t="s">
        <v>454</v>
      </c>
      <c r="G17" s="5" t="s">
        <v>424</v>
      </c>
    </row>
    <row r="18" spans="1:7" x14ac:dyDescent="0.2">
      <c r="A18" s="1" t="s">
        <v>225</v>
      </c>
      <c r="B18" s="2" t="s">
        <v>455</v>
      </c>
      <c r="C18" s="1" t="s">
        <v>253</v>
      </c>
      <c r="D18" s="2" t="s">
        <v>456</v>
      </c>
      <c r="E18" s="1" t="s">
        <v>281</v>
      </c>
      <c r="F18" s="2" t="s">
        <v>457</v>
      </c>
    </row>
    <row r="19" spans="1:7" x14ac:dyDescent="0.2">
      <c r="A19" s="1" t="s">
        <v>226</v>
      </c>
      <c r="B19" s="2" t="s">
        <v>458</v>
      </c>
      <c r="C19" s="1" t="s">
        <v>254</v>
      </c>
      <c r="D19" s="2" t="s">
        <v>459</v>
      </c>
      <c r="E19" s="1" t="s">
        <v>282</v>
      </c>
      <c r="F19" s="2" t="s">
        <v>460</v>
      </c>
      <c r="G19" s="5" t="s">
        <v>424</v>
      </c>
    </row>
    <row r="20" spans="1:7" x14ac:dyDescent="0.2">
      <c r="A20" s="1" t="s">
        <v>227</v>
      </c>
      <c r="B20" s="2" t="s">
        <v>461</v>
      </c>
      <c r="C20" s="1" t="s">
        <v>255</v>
      </c>
      <c r="D20" s="2" t="s">
        <v>462</v>
      </c>
      <c r="E20" s="1" t="s">
        <v>283</v>
      </c>
      <c r="F20" s="2" t="s">
        <v>463</v>
      </c>
      <c r="G20" s="5" t="s">
        <v>424</v>
      </c>
    </row>
    <row r="21" spans="1:7" x14ac:dyDescent="0.2">
      <c r="A21" s="1" t="s">
        <v>228</v>
      </c>
      <c r="B21" s="2" t="s">
        <v>464</v>
      </c>
      <c r="C21" s="1" t="s">
        <v>195</v>
      </c>
      <c r="D21" s="2" t="s">
        <v>465</v>
      </c>
      <c r="E21" s="1" t="s">
        <v>284</v>
      </c>
      <c r="F21" s="2" t="s">
        <v>466</v>
      </c>
      <c r="G21" s="5" t="s">
        <v>424</v>
      </c>
    </row>
    <row r="22" spans="1:7" x14ac:dyDescent="0.2">
      <c r="A22" s="1" t="s">
        <v>229</v>
      </c>
      <c r="B22" s="2" t="s">
        <v>467</v>
      </c>
      <c r="C22" s="1" t="s">
        <v>210</v>
      </c>
      <c r="D22" s="2" t="s">
        <v>468</v>
      </c>
      <c r="E22" s="1" t="s">
        <v>285</v>
      </c>
      <c r="F22" s="2" t="s">
        <v>469</v>
      </c>
      <c r="G22" s="5" t="s">
        <v>424</v>
      </c>
    </row>
    <row r="23" spans="1:7" x14ac:dyDescent="0.2">
      <c r="A23" s="1" t="s">
        <v>230</v>
      </c>
      <c r="B23" s="2" t="s">
        <v>470</v>
      </c>
      <c r="C23" s="1" t="s">
        <v>196</v>
      </c>
      <c r="D23" s="2" t="s">
        <v>471</v>
      </c>
      <c r="E23" s="1" t="s">
        <v>286</v>
      </c>
      <c r="F23" s="2" t="s">
        <v>472</v>
      </c>
      <c r="G23" s="5" t="s">
        <v>424</v>
      </c>
    </row>
    <row r="24" spans="1:7" x14ac:dyDescent="0.2">
      <c r="A24" s="1" t="s">
        <v>231</v>
      </c>
      <c r="B24" s="2" t="s">
        <v>473</v>
      </c>
      <c r="C24" s="1" t="s">
        <v>256</v>
      </c>
      <c r="D24" s="2" t="s">
        <v>474</v>
      </c>
      <c r="E24" s="1" t="s">
        <v>287</v>
      </c>
      <c r="F24" s="2" t="s">
        <v>475</v>
      </c>
    </row>
    <row r="25" spans="1:7" x14ac:dyDescent="0.2">
      <c r="A25" s="1" t="s">
        <v>190</v>
      </c>
      <c r="B25" s="2" t="s">
        <v>476</v>
      </c>
      <c r="C25" s="1" t="s">
        <v>257</v>
      </c>
      <c r="D25" s="2" t="s">
        <v>477</v>
      </c>
      <c r="E25" s="1" t="s">
        <v>288</v>
      </c>
      <c r="F25" s="2" t="s">
        <v>478</v>
      </c>
      <c r="G25" s="5" t="s">
        <v>424</v>
      </c>
    </row>
    <row r="26" spans="1:7" x14ac:dyDescent="0.2">
      <c r="A26" s="1" t="s">
        <v>191</v>
      </c>
      <c r="B26" s="2" t="s">
        <v>479</v>
      </c>
      <c r="C26" s="1" t="s">
        <v>258</v>
      </c>
      <c r="D26" s="2" t="s">
        <v>480</v>
      </c>
      <c r="E26" s="1" t="s">
        <v>289</v>
      </c>
      <c r="F26" s="2" t="s">
        <v>481</v>
      </c>
    </row>
    <row r="27" spans="1:7" x14ac:dyDescent="0.2">
      <c r="A27" s="1" t="s">
        <v>232</v>
      </c>
      <c r="B27" s="2" t="s">
        <v>482</v>
      </c>
      <c r="C27" s="1" t="s">
        <v>259</v>
      </c>
      <c r="D27" s="2" t="s">
        <v>483</v>
      </c>
      <c r="E27" s="1" t="s">
        <v>290</v>
      </c>
      <c r="F27" s="2" t="s">
        <v>484</v>
      </c>
      <c r="G27" s="5" t="s">
        <v>424</v>
      </c>
    </row>
    <row r="28" spans="1:7" x14ac:dyDescent="0.2">
      <c r="A28" s="1" t="s">
        <v>233</v>
      </c>
      <c r="B28" s="2" t="s">
        <v>485</v>
      </c>
      <c r="C28" s="1" t="s">
        <v>260</v>
      </c>
      <c r="D28" s="2" t="s">
        <v>486</v>
      </c>
      <c r="E28" s="1" t="s">
        <v>291</v>
      </c>
      <c r="F28" s="2" t="s">
        <v>487</v>
      </c>
      <c r="G28" s="5" t="s">
        <v>424</v>
      </c>
    </row>
    <row r="29" spans="1:7" x14ac:dyDescent="0.2">
      <c r="A29" s="1" t="s">
        <v>234</v>
      </c>
      <c r="B29" s="2" t="s">
        <v>488</v>
      </c>
      <c r="C29" s="1" t="s">
        <v>261</v>
      </c>
      <c r="D29" s="2" t="s">
        <v>489</v>
      </c>
      <c r="E29" s="1" t="s">
        <v>292</v>
      </c>
      <c r="F29" s="2" t="s">
        <v>490</v>
      </c>
      <c r="G29" s="5" t="s">
        <v>424</v>
      </c>
    </row>
    <row r="30" spans="1:7" x14ac:dyDescent="0.2">
      <c r="A30" s="1" t="s">
        <v>235</v>
      </c>
      <c r="B30" s="2" t="s">
        <v>491</v>
      </c>
      <c r="C30" s="1" t="s">
        <v>262</v>
      </c>
      <c r="D30" s="2" t="s">
        <v>492</v>
      </c>
      <c r="E30" s="1" t="s">
        <v>293</v>
      </c>
      <c r="F30" s="2" t="s">
        <v>493</v>
      </c>
      <c r="G30" s="5" t="s">
        <v>424</v>
      </c>
    </row>
    <row r="31" spans="1:7" x14ac:dyDescent="0.2">
      <c r="A31" s="1" t="s">
        <v>236</v>
      </c>
      <c r="B31" s="2" t="s">
        <v>494</v>
      </c>
      <c r="C31" s="1" t="s">
        <v>197</v>
      </c>
      <c r="D31" s="2" t="s">
        <v>495</v>
      </c>
      <c r="E31" s="1" t="s">
        <v>294</v>
      </c>
      <c r="F31" s="2" t="s">
        <v>496</v>
      </c>
    </row>
    <row r="32" spans="1:7" x14ac:dyDescent="0.2">
      <c r="A32" s="1" t="s">
        <v>237</v>
      </c>
      <c r="B32" s="2" t="s">
        <v>497</v>
      </c>
      <c r="C32" s="1" t="s">
        <v>198</v>
      </c>
      <c r="D32" s="2" t="s">
        <v>498</v>
      </c>
      <c r="E32" s="1">
        <v>97</v>
      </c>
      <c r="F32" s="2" t="s">
        <v>499</v>
      </c>
    </row>
    <row r="33" spans="1:6" x14ac:dyDescent="0.2">
      <c r="A33" s="1" t="s">
        <v>238</v>
      </c>
      <c r="B33" s="2" t="s">
        <v>500</v>
      </c>
      <c r="C33" s="1" t="s">
        <v>199</v>
      </c>
      <c r="D33" s="2" t="s">
        <v>501</v>
      </c>
      <c r="E33" s="1">
        <v>98</v>
      </c>
      <c r="F33" s="2" t="s">
        <v>502</v>
      </c>
    </row>
    <row r="34" spans="1:6" x14ac:dyDescent="0.2">
      <c r="A34" s="1" t="s">
        <v>239</v>
      </c>
      <c r="B34" s="2" t="s">
        <v>503</v>
      </c>
      <c r="C34" s="1" t="s">
        <v>263</v>
      </c>
      <c r="D34" s="2" t="s">
        <v>504</v>
      </c>
      <c r="E34" s="1" t="s">
        <v>424</v>
      </c>
      <c r="F34" s="2"/>
    </row>
    <row r="35" spans="1:6" x14ac:dyDescent="0.2">
      <c r="A35" s="1" t="s">
        <v>192</v>
      </c>
      <c r="B35" s="2" t="s">
        <v>505</v>
      </c>
      <c r="C35" s="1" t="s">
        <v>264</v>
      </c>
      <c r="D35" s="2" t="s">
        <v>506</v>
      </c>
      <c r="E35" s="1" t="s">
        <v>424</v>
      </c>
      <c r="F35" s="2"/>
    </row>
    <row r="36" spans="1:6" x14ac:dyDescent="0.2">
      <c r="A36" s="1" t="s">
        <v>218</v>
      </c>
      <c r="B36" s="2" t="s">
        <v>507</v>
      </c>
      <c r="C36" s="1" t="s">
        <v>265</v>
      </c>
      <c r="D36" s="2" t="s">
        <v>508</v>
      </c>
      <c r="E36" s="1" t="s">
        <v>424</v>
      </c>
      <c r="F36" s="2"/>
    </row>
    <row r="37" spans="1:6" x14ac:dyDescent="0.2">
      <c r="A37" s="1" t="s">
        <v>240</v>
      </c>
      <c r="B37" s="2" t="s">
        <v>509</v>
      </c>
      <c r="C37" s="1" t="s">
        <v>266</v>
      </c>
      <c r="D37" s="2" t="s">
        <v>510</v>
      </c>
      <c r="E37" s="1" t="s">
        <v>424</v>
      </c>
      <c r="F37" s="2"/>
    </row>
    <row r="38" spans="1:6" x14ac:dyDescent="0.2">
      <c r="A38" s="1" t="s">
        <v>241</v>
      </c>
      <c r="B38" s="2" t="s">
        <v>1104</v>
      </c>
      <c r="C38" s="1" t="s">
        <v>267</v>
      </c>
      <c r="D38" s="2" t="s">
        <v>511</v>
      </c>
      <c r="E38" s="1" t="s">
        <v>424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641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642</v>
      </c>
      <c r="C4" s="187"/>
      <c r="D4" s="187"/>
      <c r="E4" s="187"/>
      <c r="F4" s="21"/>
      <c r="G4" s="188" t="s">
        <v>643</v>
      </c>
      <c r="H4" s="188"/>
      <c r="I4" s="188"/>
      <c r="J4" s="22"/>
      <c r="K4" s="23" t="s">
        <v>644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712</v>
      </c>
      <c r="H6" s="25"/>
      <c r="I6" s="51" t="s">
        <v>713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514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515</v>
      </c>
      <c r="E9" s="32"/>
      <c r="F9" s="29"/>
      <c r="G9" s="33">
        <f>G15+G27</f>
        <v>19057.878957999994</v>
      </c>
      <c r="H9" s="34"/>
      <c r="I9" s="33">
        <f>I15+I27</f>
        <v>19541.708523000008</v>
      </c>
      <c r="J9" s="34"/>
      <c r="K9" s="35">
        <f>I9/G9*100-100</f>
        <v>2.5387377371127542</v>
      </c>
    </row>
    <row r="10" spans="1:15" ht="13.5" customHeight="1" x14ac:dyDescent="0.2">
      <c r="B10" s="29"/>
      <c r="C10" s="29"/>
      <c r="D10" s="29" t="s">
        <v>519</v>
      </c>
      <c r="E10" s="29"/>
      <c r="F10" s="29"/>
      <c r="G10" s="34">
        <f>G16+G28</f>
        <v>25206.334122999979</v>
      </c>
      <c r="H10" s="34"/>
      <c r="I10" s="34">
        <f>I16+I28</f>
        <v>26752.630291999973</v>
      </c>
      <c r="J10" s="34"/>
      <c r="K10" s="36">
        <f>I10/G10*100-100</f>
        <v>6.1345539635176323</v>
      </c>
      <c r="N10" s="28"/>
      <c r="O10" s="28"/>
    </row>
    <row r="11" spans="1:15" ht="13.5" customHeight="1" x14ac:dyDescent="0.2">
      <c r="B11" s="32"/>
      <c r="C11" s="32"/>
      <c r="D11" s="32" t="s">
        <v>516</v>
      </c>
      <c r="E11" s="32"/>
      <c r="F11" s="29"/>
      <c r="G11" s="33">
        <f>G9-G10</f>
        <v>-6148.4551649999848</v>
      </c>
      <c r="H11" s="34"/>
      <c r="I11" s="33">
        <f>I9-I10</f>
        <v>-7210.9217689999641</v>
      </c>
      <c r="J11" s="34"/>
      <c r="K11" s="35"/>
    </row>
    <row r="12" spans="1:15" ht="13.5" customHeight="1" x14ac:dyDescent="0.2">
      <c r="B12" s="29"/>
      <c r="C12" s="29"/>
      <c r="D12" s="29" t="s">
        <v>517</v>
      </c>
      <c r="E12" s="29"/>
      <c r="F12" s="29"/>
      <c r="G12" s="34">
        <f>G9/G10*100</f>
        <v>75.607499547545416</v>
      </c>
      <c r="H12" s="34"/>
      <c r="I12" s="34">
        <f>I9/I10*100</f>
        <v>73.04593346413381</v>
      </c>
      <c r="J12" s="34"/>
      <c r="K12" s="37"/>
    </row>
    <row r="13" spans="1:15" ht="25.5" customHeight="1" x14ac:dyDescent="0.2">
      <c r="B13" s="38"/>
      <c r="C13" s="32"/>
      <c r="D13" s="186" t="s">
        <v>645</v>
      </c>
      <c r="E13" s="186"/>
      <c r="F13" s="29"/>
      <c r="G13" s="39">
        <v>-4892.276187999978</v>
      </c>
      <c r="H13" s="40"/>
      <c r="I13" s="39">
        <v>-5752.4829469999713</v>
      </c>
      <c r="J13" s="40"/>
      <c r="K13" s="41"/>
    </row>
    <row r="14" spans="1:15" ht="13.5" customHeight="1" x14ac:dyDescent="0.2">
      <c r="B14" s="8" t="s">
        <v>639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515</v>
      </c>
      <c r="E15" s="32"/>
      <c r="G15" s="33">
        <v>13327.126041999996</v>
      </c>
      <c r="H15" s="42"/>
      <c r="I15" s="33">
        <v>14228.905296000015</v>
      </c>
      <c r="J15" s="42"/>
      <c r="K15" s="35">
        <f>I15/G15*100-100</f>
        <v>6.7664945252118969</v>
      </c>
    </row>
    <row r="16" spans="1:15" ht="13.5" customHeight="1" x14ac:dyDescent="0.2">
      <c r="D16" s="29" t="s">
        <v>519</v>
      </c>
      <c r="E16" s="29"/>
      <c r="G16" s="42">
        <v>19157.455987999965</v>
      </c>
      <c r="H16" s="42"/>
      <c r="I16" s="42">
        <v>20520.909972999962</v>
      </c>
      <c r="J16" s="42"/>
      <c r="K16" s="43">
        <f>I16/G16*100-100</f>
        <v>7.1170931351952333</v>
      </c>
    </row>
    <row r="17" spans="2:11" ht="13.5" customHeight="1" x14ac:dyDescent="0.2">
      <c r="B17" s="32"/>
      <c r="C17" s="32"/>
      <c r="D17" s="32" t="s">
        <v>516</v>
      </c>
      <c r="E17" s="32"/>
      <c r="G17" s="33">
        <f>G15-G16</f>
        <v>-5830.3299459999689</v>
      </c>
      <c r="H17" s="42"/>
      <c r="I17" s="33">
        <f>I15-I16</f>
        <v>-6292.0046769999462</v>
      </c>
      <c r="J17" s="42"/>
      <c r="K17" s="35"/>
    </row>
    <row r="18" spans="2:11" ht="13.5" customHeight="1" x14ac:dyDescent="0.2">
      <c r="D18" s="29" t="s">
        <v>517</v>
      </c>
      <c r="E18" s="29"/>
      <c r="G18" s="44">
        <f>G15/G16*100</f>
        <v>69.566262087972291</v>
      </c>
      <c r="H18" s="44"/>
      <c r="I18" s="44">
        <f>I15/I16*100</f>
        <v>69.338568877897984</v>
      </c>
      <c r="J18" s="42"/>
      <c r="K18" s="45"/>
    </row>
    <row r="19" spans="2:11" ht="26.25" customHeight="1" x14ac:dyDescent="0.2">
      <c r="B19" s="38"/>
      <c r="C19" s="32"/>
      <c r="D19" s="186" t="s">
        <v>645</v>
      </c>
      <c r="E19" s="186"/>
      <c r="G19" s="39">
        <v>-5656.65750199998</v>
      </c>
      <c r="H19" s="46"/>
      <c r="I19" s="39">
        <v>-5896.7695479999511</v>
      </c>
      <c r="J19" s="46"/>
      <c r="K19" s="41"/>
    </row>
    <row r="20" spans="2:11" ht="13.5" customHeight="1" x14ac:dyDescent="0.2">
      <c r="B20" s="8"/>
      <c r="C20" s="8" t="s">
        <v>518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515</v>
      </c>
      <c r="G21" s="33">
        <v>12263.403910999998</v>
      </c>
      <c r="H21" s="42"/>
      <c r="I21" s="33">
        <v>13146.683996000011</v>
      </c>
      <c r="J21" s="42"/>
      <c r="K21" s="35">
        <f>I21/G21*100-100</f>
        <v>7.2025686457878919</v>
      </c>
    </row>
    <row r="22" spans="2:11" ht="13.5" customHeight="1" x14ac:dyDescent="0.2">
      <c r="E22" s="29" t="s">
        <v>519</v>
      </c>
      <c r="F22" s="29"/>
      <c r="G22" s="42">
        <v>17800.335721999989</v>
      </c>
      <c r="H22" s="42"/>
      <c r="I22" s="42">
        <v>19203.218083999975</v>
      </c>
      <c r="J22" s="42"/>
      <c r="K22" s="43">
        <f>I22/G22*100-100</f>
        <v>7.881212938394853</v>
      </c>
    </row>
    <row r="23" spans="2:11" ht="13.5" customHeight="1" x14ac:dyDescent="0.2">
      <c r="B23" s="32"/>
      <c r="C23" s="32"/>
      <c r="D23" s="32"/>
      <c r="E23" s="32" t="s">
        <v>516</v>
      </c>
      <c r="G23" s="33">
        <f>G21-G22</f>
        <v>-5536.9318109999913</v>
      </c>
      <c r="H23" s="42"/>
      <c r="I23" s="33">
        <f>I21-I22</f>
        <v>-6056.534087999964</v>
      </c>
      <c r="J23" s="42"/>
      <c r="K23" s="35"/>
    </row>
    <row r="24" spans="2:11" ht="13.5" customHeight="1" x14ac:dyDescent="0.2">
      <c r="E24" s="29" t="s">
        <v>517</v>
      </c>
      <c r="F24" s="29"/>
      <c r="G24" s="42">
        <f>G21/G22*100</f>
        <v>68.894228190557527</v>
      </c>
      <c r="H24" s="42"/>
      <c r="I24" s="42">
        <f>I21/I22*100</f>
        <v>68.460837857972152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696</v>
      </c>
      <c r="G25" s="39">
        <v>-5363.9330299999983</v>
      </c>
      <c r="H25" s="46"/>
      <c r="I25" s="39">
        <v>-5662.1209059999783</v>
      </c>
      <c r="J25" s="46"/>
      <c r="K25" s="41"/>
    </row>
    <row r="26" spans="2:11" ht="13.5" customHeight="1" x14ac:dyDescent="0.2">
      <c r="B26" s="8" t="s">
        <v>640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515</v>
      </c>
      <c r="E27" s="32"/>
      <c r="G27" s="33">
        <v>5730.7529159999995</v>
      </c>
      <c r="H27" s="42"/>
      <c r="I27" s="33">
        <v>5312.8032269999921</v>
      </c>
      <c r="J27" s="42"/>
      <c r="K27" s="35">
        <f>I27/G27*100-100</f>
        <v>-7.2931025840097021</v>
      </c>
    </row>
    <row r="28" spans="2:11" ht="13.5" customHeight="1" x14ac:dyDescent="0.2">
      <c r="D28" s="29" t="s">
        <v>519</v>
      </c>
      <c r="G28" s="42">
        <v>6048.8781350000118</v>
      </c>
      <c r="H28" s="42"/>
      <c r="I28" s="42">
        <v>6231.7203190000128</v>
      </c>
      <c r="J28" s="42"/>
      <c r="K28" s="43">
        <f>I28/G28*100-100</f>
        <v>3.0227453739237973</v>
      </c>
    </row>
    <row r="29" spans="2:11" ht="13.5" customHeight="1" x14ac:dyDescent="0.2">
      <c r="B29" s="32"/>
      <c r="C29" s="32"/>
      <c r="D29" s="32" t="s">
        <v>516</v>
      </c>
      <c r="E29" s="32"/>
      <c r="G29" s="33">
        <f>G27-G28</f>
        <v>-318.12521900001229</v>
      </c>
      <c r="H29" s="42"/>
      <c r="I29" s="33">
        <f>I27-I28</f>
        <v>-918.9170920000206</v>
      </c>
      <c r="J29" s="42"/>
      <c r="K29" s="35"/>
    </row>
    <row r="30" spans="2:11" ht="13.5" customHeight="1" x14ac:dyDescent="0.2">
      <c r="D30" s="29" t="s">
        <v>517</v>
      </c>
      <c r="G30" s="42">
        <f>G27/G28*100</f>
        <v>94.740756684131611</v>
      </c>
      <c r="H30" s="42"/>
      <c r="I30" s="42">
        <f>I27/I28*100</f>
        <v>85.254198761162044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515</v>
      </c>
      <c r="G32" s="42">
        <v>5032.3452159999997</v>
      </c>
      <c r="H32" s="42"/>
      <c r="I32" s="42">
        <v>4677.7663929999862</v>
      </c>
      <c r="J32" s="42"/>
      <c r="K32" s="43">
        <f>I32/G32*100-100</f>
        <v>-7.0459956100120849</v>
      </c>
    </row>
    <row r="33" spans="2:14" ht="13.5" customHeight="1" x14ac:dyDescent="0.2">
      <c r="B33" s="32"/>
      <c r="C33" s="32"/>
      <c r="D33" s="32" t="s">
        <v>353</v>
      </c>
      <c r="E33" s="32" t="s">
        <v>519</v>
      </c>
      <c r="G33" s="33">
        <v>4267.9639019999986</v>
      </c>
      <c r="H33" s="42"/>
      <c r="I33" s="33">
        <v>4533.4797920000055</v>
      </c>
      <c r="J33" s="42"/>
      <c r="K33" s="35">
        <f>I33/G33*100-100</f>
        <v>6.2211372002369529</v>
      </c>
    </row>
    <row r="34" spans="2:14" ht="13.5" customHeight="1" x14ac:dyDescent="0.2">
      <c r="D34" s="7" t="s">
        <v>353</v>
      </c>
      <c r="E34" s="7" t="s">
        <v>516</v>
      </c>
      <c r="G34" s="42">
        <f>G32-G33</f>
        <v>764.38131400000111</v>
      </c>
      <c r="H34" s="42"/>
      <c r="I34" s="42">
        <f>I32-I33</f>
        <v>144.28660099998069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517</v>
      </c>
      <c r="G35" s="33">
        <f>G32/G33*100</f>
        <v>117.90974177738023</v>
      </c>
      <c r="H35" s="42"/>
      <c r="I35" s="33">
        <f>I32/I33*100</f>
        <v>103.18268984576915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534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107364.19486400002</v>
      </c>
      <c r="D13" s="58"/>
      <c r="E13" s="57">
        <f>SUM(E14:E25)</f>
        <v>8777.7663350000003</v>
      </c>
      <c r="F13" s="58"/>
      <c r="G13" s="59"/>
      <c r="H13" s="58"/>
      <c r="I13" s="58"/>
      <c r="J13" s="58"/>
      <c r="K13" s="57">
        <f>SUM(K14:K25)</f>
        <v>81215.592161000022</v>
      </c>
      <c r="L13" s="58"/>
      <c r="M13" s="57">
        <f>SUM(M14:M25)</f>
        <v>6801.8223279999993</v>
      </c>
      <c r="N13" s="58"/>
      <c r="O13" s="59"/>
      <c r="P13" s="58"/>
      <c r="Q13" s="58"/>
      <c r="R13" s="58"/>
      <c r="S13" s="57">
        <f>SUM(S14:S25)</f>
        <v>26148.602703</v>
      </c>
      <c r="T13" s="58"/>
      <c r="U13" s="57">
        <f>SUM(U14:U25)</f>
        <v>1975.9440070000003</v>
      </c>
      <c r="V13" s="58"/>
      <c r="W13" s="59"/>
      <c r="X13" s="58"/>
      <c r="Y13" s="58"/>
      <c r="Z13" s="58"/>
      <c r="AA13" s="57">
        <f>SUM(AA14:AA25)</f>
        <v>80005.830310000005</v>
      </c>
      <c r="AB13" s="58"/>
      <c r="AC13" s="57">
        <f>SUM(AC14:AC25)</f>
        <v>6706.1601179999989</v>
      </c>
      <c r="AD13" s="58"/>
      <c r="AE13" s="59"/>
      <c r="AF13" s="58"/>
      <c r="AG13" s="58"/>
      <c r="AH13" s="58"/>
      <c r="AI13" s="57">
        <f>SUM(AI14:AI25)</f>
        <v>27358.364554000003</v>
      </c>
      <c r="AJ13" s="58"/>
      <c r="AK13" s="57">
        <f>SUM(AK14:AK25)</f>
        <v>2071.606217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8095.9560500000007</v>
      </c>
      <c r="D14" s="62"/>
      <c r="E14" s="62">
        <f>M14+U14</f>
        <v>8777.7663350000003</v>
      </c>
      <c r="F14" s="29"/>
      <c r="G14" s="34">
        <f>E14/C14*100-100</f>
        <v>8.4216154434286921</v>
      </c>
      <c r="H14" s="62"/>
      <c r="I14" s="34">
        <f>E14/C25*100-100</f>
        <v>1.9626437897520645</v>
      </c>
      <c r="J14" s="29"/>
      <c r="K14" s="62">
        <v>6158.9175140000007</v>
      </c>
      <c r="L14" s="62"/>
      <c r="M14" s="62">
        <v>6801.8223279999993</v>
      </c>
      <c r="N14" s="29"/>
      <c r="O14" s="34">
        <f>M14/K14*100-100</f>
        <v>10.438600818059257</v>
      </c>
      <c r="P14" s="62"/>
      <c r="Q14" s="34">
        <f>M14/K25*100-100</f>
        <v>4.9881286967120388</v>
      </c>
      <c r="R14" s="29"/>
      <c r="S14" s="62">
        <v>1937.038536</v>
      </c>
      <c r="T14" s="62"/>
      <c r="U14" s="62">
        <v>1975.9440070000003</v>
      </c>
      <c r="V14" s="29"/>
      <c r="W14" s="34">
        <f>U14/S14*100-100</f>
        <v>2.0085026847395824</v>
      </c>
      <c r="X14" s="62"/>
      <c r="Y14" s="34">
        <f>U14/S25*100-100</f>
        <v>-7.2391050593623589</v>
      </c>
      <c r="Z14" s="29"/>
      <c r="AA14" s="62">
        <v>6073.8204370000012</v>
      </c>
      <c r="AB14" s="62"/>
      <c r="AC14" s="62">
        <v>6706.1601179999989</v>
      </c>
      <c r="AD14" s="29"/>
      <c r="AE14" s="34">
        <f>AC14/AA14*100-100</f>
        <v>10.410905089455099</v>
      </c>
      <c r="AF14" s="62"/>
      <c r="AG14" s="34">
        <f>AC14/AA25*100-100</f>
        <v>5.4562951809698887</v>
      </c>
      <c r="AH14" s="29"/>
      <c r="AI14" s="62">
        <v>2022.1356129999999</v>
      </c>
      <c r="AJ14" s="62"/>
      <c r="AK14" s="62">
        <v>2071.606217</v>
      </c>
      <c r="AL14" s="29"/>
      <c r="AM14" s="34">
        <f>AK14/AI14*100-100</f>
        <v>2.4464533279549272</v>
      </c>
      <c r="AN14" s="62"/>
      <c r="AO14" s="34">
        <f>AK14/AI25*100-100</f>
        <v>-7.9131371553754946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8963.4433970000009</v>
      </c>
      <c r="D15" s="62"/>
      <c r="E15" s="62"/>
      <c r="F15" s="29"/>
      <c r="G15" s="34"/>
      <c r="H15" s="62"/>
      <c r="I15" s="34"/>
      <c r="J15" s="29"/>
      <c r="K15" s="62">
        <v>6946.5354150000012</v>
      </c>
      <c r="L15" s="62"/>
      <c r="M15" s="62"/>
      <c r="N15" s="29"/>
      <c r="O15" s="34"/>
      <c r="P15" s="62"/>
      <c r="Q15" s="34"/>
      <c r="R15" s="29"/>
      <c r="S15" s="62">
        <v>2016.9079819999999</v>
      </c>
      <c r="T15" s="62"/>
      <c r="U15" s="62"/>
      <c r="V15" s="29"/>
      <c r="W15" s="34"/>
      <c r="X15" s="62"/>
      <c r="Y15" s="34"/>
      <c r="Z15" s="29"/>
      <c r="AA15" s="62">
        <v>6849.4712160000008</v>
      </c>
      <c r="AB15" s="62"/>
      <c r="AC15" s="62"/>
      <c r="AD15" s="29"/>
      <c r="AE15" s="34"/>
      <c r="AF15" s="62"/>
      <c r="AG15" s="34"/>
      <c r="AH15" s="29"/>
      <c r="AI15" s="62">
        <v>2113.9721810000001</v>
      </c>
      <c r="AJ15" s="62"/>
      <c r="AK15" s="62"/>
      <c r="AL15" s="29"/>
      <c r="AM15" s="34"/>
      <c r="AN15" s="62"/>
      <c r="AO15" s="34"/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8547.8326349999988</v>
      </c>
      <c r="D16" s="62"/>
      <c r="E16" s="62"/>
      <c r="F16" s="29"/>
      <c r="G16" s="34"/>
      <c r="H16" s="62"/>
      <c r="I16" s="34"/>
      <c r="J16" s="29"/>
      <c r="K16" s="62">
        <v>6671.4935489999989</v>
      </c>
      <c r="L16" s="62"/>
      <c r="M16" s="62"/>
      <c r="N16" s="29"/>
      <c r="O16" s="34"/>
      <c r="P16" s="62"/>
      <c r="Q16" s="34"/>
      <c r="R16" s="29"/>
      <c r="S16" s="62">
        <v>1876.3390859999997</v>
      </c>
      <c r="T16" s="62"/>
      <c r="U16" s="62"/>
      <c r="V16" s="29"/>
      <c r="W16" s="34"/>
      <c r="X16" s="62"/>
      <c r="Y16" s="34"/>
      <c r="Z16" s="29"/>
      <c r="AA16" s="62">
        <v>6547.8990629999989</v>
      </c>
      <c r="AB16" s="62"/>
      <c r="AC16" s="62"/>
      <c r="AD16" s="29"/>
      <c r="AE16" s="34"/>
      <c r="AF16" s="62"/>
      <c r="AG16" s="34"/>
      <c r="AH16" s="29"/>
      <c r="AI16" s="62">
        <v>1999.9335719999995</v>
      </c>
      <c r="AJ16" s="62"/>
      <c r="AK16" s="62"/>
      <c r="AL16" s="29"/>
      <c r="AM16" s="34"/>
      <c r="AN16" s="62"/>
      <c r="AO16" s="34"/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9269.346160000001</v>
      </c>
      <c r="D17" s="62"/>
      <c r="E17" s="62"/>
      <c r="F17" s="29"/>
      <c r="G17" s="34"/>
      <c r="H17" s="62"/>
      <c r="I17" s="34"/>
      <c r="J17" s="29"/>
      <c r="K17" s="62">
        <v>6676.203714000002</v>
      </c>
      <c r="L17" s="62"/>
      <c r="M17" s="62"/>
      <c r="N17" s="29"/>
      <c r="O17" s="34"/>
      <c r="P17" s="62"/>
      <c r="Q17" s="34"/>
      <c r="R17" s="29"/>
      <c r="S17" s="62">
        <v>2593.1424459999989</v>
      </c>
      <c r="T17" s="62"/>
      <c r="U17" s="62"/>
      <c r="V17" s="29"/>
      <c r="W17" s="34"/>
      <c r="X17" s="62"/>
      <c r="Y17" s="34"/>
      <c r="Z17" s="29"/>
      <c r="AA17" s="62">
        <v>6580.9158830000015</v>
      </c>
      <c r="AB17" s="62"/>
      <c r="AC17" s="62"/>
      <c r="AD17" s="29"/>
      <c r="AE17" s="34"/>
      <c r="AF17" s="62"/>
      <c r="AG17" s="34"/>
      <c r="AH17" s="29"/>
      <c r="AI17" s="62">
        <v>2688.430276999999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9122.8255390000013</v>
      </c>
      <c r="D18" s="62"/>
      <c r="E18" s="62"/>
      <c r="F18" s="29"/>
      <c r="G18" s="34"/>
      <c r="H18" s="62"/>
      <c r="I18" s="34"/>
      <c r="J18" s="29"/>
      <c r="K18" s="62">
        <v>6747.8001430000022</v>
      </c>
      <c r="L18" s="62"/>
      <c r="M18" s="62"/>
      <c r="N18" s="29"/>
      <c r="O18" s="34"/>
      <c r="P18" s="62"/>
      <c r="Q18" s="34"/>
      <c r="R18" s="29"/>
      <c r="S18" s="62">
        <v>2375.0253959999995</v>
      </c>
      <c r="T18" s="62"/>
      <c r="U18" s="62"/>
      <c r="V18" s="29"/>
      <c r="W18" s="34"/>
      <c r="X18" s="62"/>
      <c r="Y18" s="34"/>
      <c r="Z18" s="29"/>
      <c r="AA18" s="62">
        <v>6629.1492860000017</v>
      </c>
      <c r="AB18" s="62"/>
      <c r="AC18" s="62"/>
      <c r="AD18" s="29"/>
      <c r="AE18" s="34"/>
      <c r="AF18" s="62"/>
      <c r="AG18" s="34"/>
      <c r="AH18" s="29"/>
      <c r="AI18" s="62">
        <v>2493.6762529999996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8547.6549639999994</v>
      </c>
      <c r="D19" s="62"/>
      <c r="E19" s="62"/>
      <c r="F19" s="29"/>
      <c r="G19" s="34"/>
      <c r="H19" s="62"/>
      <c r="I19" s="34"/>
      <c r="J19" s="29"/>
      <c r="K19" s="62">
        <v>6595.8664269999981</v>
      </c>
      <c r="L19" s="62"/>
      <c r="M19" s="62"/>
      <c r="N19" s="29"/>
      <c r="O19" s="34"/>
      <c r="P19" s="62"/>
      <c r="Q19" s="34"/>
      <c r="R19" s="29"/>
      <c r="S19" s="62">
        <v>1951.7885370000008</v>
      </c>
      <c r="T19" s="62"/>
      <c r="U19" s="62"/>
      <c r="V19" s="29"/>
      <c r="W19" s="34"/>
      <c r="X19" s="62"/>
      <c r="Y19" s="34"/>
      <c r="Z19" s="29"/>
      <c r="AA19" s="62">
        <v>6516.025029999998</v>
      </c>
      <c r="AB19" s="62"/>
      <c r="AC19" s="62"/>
      <c r="AD19" s="29"/>
      <c r="AE19" s="34"/>
      <c r="AF19" s="62"/>
      <c r="AG19" s="34"/>
      <c r="AH19" s="29"/>
      <c r="AI19" s="62">
        <v>2031.6299340000007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10062.456206000004</v>
      </c>
      <c r="D20" s="62"/>
      <c r="E20" s="62"/>
      <c r="F20" s="29"/>
      <c r="G20" s="34"/>
      <c r="H20" s="62"/>
      <c r="I20" s="34"/>
      <c r="J20" s="29"/>
      <c r="K20" s="62">
        <v>7196.348828000002</v>
      </c>
      <c r="L20" s="62"/>
      <c r="M20" s="62"/>
      <c r="N20" s="29"/>
      <c r="O20" s="34"/>
      <c r="P20" s="62"/>
      <c r="Q20" s="34"/>
      <c r="R20" s="29"/>
      <c r="S20" s="62">
        <v>2866.107378000002</v>
      </c>
      <c r="T20" s="62"/>
      <c r="U20" s="62"/>
      <c r="V20" s="29"/>
      <c r="W20" s="34"/>
      <c r="X20" s="62"/>
      <c r="Y20" s="34"/>
      <c r="Z20" s="29"/>
      <c r="AA20" s="62">
        <v>7085.9351350000015</v>
      </c>
      <c r="AB20" s="62"/>
      <c r="AC20" s="62"/>
      <c r="AD20" s="29"/>
      <c r="AE20" s="34"/>
      <c r="AF20" s="62"/>
      <c r="AG20" s="34"/>
      <c r="AH20" s="29"/>
      <c r="AI20" s="62">
        <v>2976.5210710000019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7844.0507820000003</v>
      </c>
      <c r="D21" s="62"/>
      <c r="E21" s="62"/>
      <c r="F21" s="29"/>
      <c r="G21" s="34"/>
      <c r="H21" s="62"/>
      <c r="I21" s="34"/>
      <c r="J21" s="29"/>
      <c r="K21" s="62">
        <v>5730.6619190000001</v>
      </c>
      <c r="L21" s="62"/>
      <c r="M21" s="62"/>
      <c r="N21" s="29"/>
      <c r="O21" s="34"/>
      <c r="P21" s="62"/>
      <c r="Q21" s="34"/>
      <c r="R21" s="29"/>
      <c r="S21" s="62">
        <v>2113.3888629999997</v>
      </c>
      <c r="T21" s="62"/>
      <c r="U21" s="62"/>
      <c r="V21" s="29"/>
      <c r="W21" s="34"/>
      <c r="X21" s="62"/>
      <c r="Y21" s="34"/>
      <c r="Z21" s="29"/>
      <c r="AA21" s="62">
        <v>5632.4495729999999</v>
      </c>
      <c r="AB21" s="62"/>
      <c r="AC21" s="62"/>
      <c r="AD21" s="29"/>
      <c r="AE21" s="34"/>
      <c r="AF21" s="62"/>
      <c r="AG21" s="34"/>
      <c r="AH21" s="29"/>
      <c r="AI21" s="62">
        <v>2211.6012089999995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8989.3367470000012</v>
      </c>
      <c r="D22" s="62"/>
      <c r="E22" s="62"/>
      <c r="F22" s="29"/>
      <c r="G22" s="34"/>
      <c r="H22" s="62"/>
      <c r="I22" s="34"/>
      <c r="J22" s="29"/>
      <c r="K22" s="62">
        <v>7052.3741960000016</v>
      </c>
      <c r="L22" s="62"/>
      <c r="M22" s="62"/>
      <c r="N22" s="29"/>
      <c r="O22" s="34"/>
      <c r="P22" s="62"/>
      <c r="Q22" s="34"/>
      <c r="R22" s="29"/>
      <c r="S22" s="62">
        <v>1936.9625509999998</v>
      </c>
      <c r="T22" s="62"/>
      <c r="U22" s="62"/>
      <c r="V22" s="29"/>
      <c r="W22" s="34"/>
      <c r="X22" s="62"/>
      <c r="Y22" s="34"/>
      <c r="Z22" s="29"/>
      <c r="AA22" s="62">
        <v>6984.0511640000022</v>
      </c>
      <c r="AB22" s="62"/>
      <c r="AC22" s="62"/>
      <c r="AD22" s="29"/>
      <c r="AE22" s="34"/>
      <c r="AF22" s="62"/>
      <c r="AG22" s="34"/>
      <c r="AH22" s="29"/>
      <c r="AI22" s="62">
        <v>2005.2855829999999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9946.4284269999971</v>
      </c>
      <c r="D23" s="62"/>
      <c r="E23" s="62"/>
      <c r="F23" s="29"/>
      <c r="G23" s="34"/>
      <c r="H23" s="62"/>
      <c r="I23" s="34"/>
      <c r="J23" s="29"/>
      <c r="K23" s="62">
        <v>7403.8658009999972</v>
      </c>
      <c r="L23" s="62"/>
      <c r="M23" s="62"/>
      <c r="N23" s="29"/>
      <c r="O23" s="34"/>
      <c r="P23" s="62"/>
      <c r="Q23" s="34"/>
      <c r="R23" s="29"/>
      <c r="S23" s="62">
        <v>2542.5626259999999</v>
      </c>
      <c r="T23" s="62"/>
      <c r="U23" s="62"/>
      <c r="V23" s="29"/>
      <c r="W23" s="34"/>
      <c r="X23" s="62"/>
      <c r="Y23" s="34"/>
      <c r="Z23" s="29"/>
      <c r="AA23" s="62">
        <v>7291.3636679999972</v>
      </c>
      <c r="AB23" s="62"/>
      <c r="AC23" s="62"/>
      <c r="AD23" s="29"/>
      <c r="AE23" s="34"/>
      <c r="AF23" s="62"/>
      <c r="AG23" s="34"/>
      <c r="AH23" s="29"/>
      <c r="AI23" s="62">
        <v>2655.0647589999999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9366.0578210000021</v>
      </c>
      <c r="D24" s="62"/>
      <c r="E24" s="62"/>
      <c r="F24" s="29"/>
      <c r="G24" s="34"/>
      <c r="H24" s="62"/>
      <c r="I24" s="34"/>
      <c r="J24" s="29"/>
      <c r="K24" s="62">
        <v>7556.866151000002</v>
      </c>
      <c r="L24" s="62"/>
      <c r="M24" s="62"/>
      <c r="N24" s="29"/>
      <c r="O24" s="34"/>
      <c r="P24" s="62"/>
      <c r="Q24" s="34"/>
      <c r="R24" s="29"/>
      <c r="S24" s="62">
        <v>1809.1916700000004</v>
      </c>
      <c r="T24" s="62"/>
      <c r="U24" s="62"/>
      <c r="V24" s="29"/>
      <c r="W24" s="34"/>
      <c r="X24" s="62"/>
      <c r="Y24" s="34"/>
      <c r="Z24" s="29"/>
      <c r="AA24" s="62">
        <v>7455.5656010000021</v>
      </c>
      <c r="AB24" s="62"/>
      <c r="AC24" s="62"/>
      <c r="AD24" s="29"/>
      <c r="AE24" s="34"/>
      <c r="AF24" s="62"/>
      <c r="AG24" s="34"/>
      <c r="AH24" s="29"/>
      <c r="AI24" s="62">
        <v>1910.4922200000005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8608.8061360000011</v>
      </c>
      <c r="D25" s="62"/>
      <c r="E25" s="62"/>
      <c r="F25" s="29"/>
      <c r="G25" s="34"/>
      <c r="H25" s="62"/>
      <c r="I25" s="34"/>
      <c r="J25" s="29"/>
      <c r="K25" s="62">
        <v>6478.6585040000009</v>
      </c>
      <c r="L25" s="62"/>
      <c r="M25" s="62"/>
      <c r="N25" s="29"/>
      <c r="O25" s="34"/>
      <c r="P25" s="62"/>
      <c r="Q25" s="34"/>
      <c r="R25" s="29"/>
      <c r="S25" s="62">
        <v>2130.1476319999997</v>
      </c>
      <c r="T25" s="62"/>
      <c r="U25" s="62"/>
      <c r="V25" s="29"/>
      <c r="W25" s="34"/>
      <c r="X25" s="62"/>
      <c r="Y25" s="34"/>
      <c r="Z25" s="29"/>
      <c r="AA25" s="62">
        <v>6359.1842540000007</v>
      </c>
      <c r="AB25" s="62"/>
      <c r="AC25" s="62"/>
      <c r="AD25" s="29"/>
      <c r="AE25" s="34"/>
      <c r="AF25" s="62"/>
      <c r="AG25" s="34"/>
      <c r="AH25" s="29"/>
      <c r="AI25" s="62">
        <v>2249.6218819999995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654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2023</v>
      </c>
      <c r="B10" s="29"/>
      <c r="C10" s="69" t="s">
        <v>296</v>
      </c>
      <c r="D10" s="66"/>
      <c r="E10" s="71">
        <f>SUM(E11:E22)</f>
        <v>105148.40943499999</v>
      </c>
      <c r="F10" s="72"/>
      <c r="G10" s="73">
        <v>-4.0280111631669939</v>
      </c>
      <c r="H10" s="74"/>
      <c r="I10" s="75"/>
      <c r="J10" s="70"/>
      <c r="K10" s="71">
        <f>SUM(K11:K22)</f>
        <v>93003.718068999995</v>
      </c>
      <c r="L10" s="72"/>
      <c r="M10" s="73">
        <v>1.7163564331890342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8432.4844810000031</v>
      </c>
      <c r="F11" s="62"/>
      <c r="G11" s="77">
        <v>10.964017679862323</v>
      </c>
      <c r="H11" s="78"/>
      <c r="I11" s="77">
        <v>-2.6667726777613154</v>
      </c>
      <c r="J11" s="29"/>
      <c r="K11" s="62">
        <v>7309.7701760000027</v>
      </c>
      <c r="L11" s="62"/>
      <c r="M11" s="77">
        <v>11.650215272484104</v>
      </c>
      <c r="N11" s="78"/>
      <c r="O11" s="77">
        <v>-3.2280570770846708</v>
      </c>
      <c r="P11" s="68"/>
      <c r="Q11" s="77">
        <v>12.877051953560056</v>
      </c>
      <c r="R11" s="78"/>
      <c r="S11" s="61" t="s">
        <v>521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8753.1711209999994</v>
      </c>
      <c r="F12" s="62"/>
      <c r="G12" s="77">
        <v>6.622806534794961</v>
      </c>
      <c r="H12" s="78"/>
      <c r="I12" s="77">
        <f>E12/E11*100-100</f>
        <v>3.8029911673429666</v>
      </c>
      <c r="J12" s="29"/>
      <c r="K12" s="62">
        <v>7743.3153039999997</v>
      </c>
      <c r="L12" s="62"/>
      <c r="M12" s="77">
        <v>13.796099218011022</v>
      </c>
      <c r="N12" s="78"/>
      <c r="O12" s="77">
        <f>K12/K11*100-100</f>
        <v>5.9310363740770526</v>
      </c>
      <c r="P12" s="68"/>
      <c r="Q12" s="77">
        <v>9.226594005932526</v>
      </c>
      <c r="R12" s="29"/>
      <c r="S12" s="61" t="s">
        <v>522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9978.2568900000006</v>
      </c>
      <c r="F13" s="62"/>
      <c r="G13" s="77">
        <v>9.1294525341202046</v>
      </c>
      <c r="H13" s="78"/>
      <c r="I13" s="77">
        <f t="shared" ref="I13:I22" si="0">E13/E12*100-100</f>
        <v>13.995907906574118</v>
      </c>
      <c r="J13" s="29"/>
      <c r="K13" s="62">
        <v>8783.0393159999985</v>
      </c>
      <c r="L13" s="62"/>
      <c r="M13" s="77">
        <v>13.5850329418341</v>
      </c>
      <c r="N13" s="78"/>
      <c r="O13" s="77">
        <f t="shared" ref="O13:O22" si="1">K13/K12*100-100</f>
        <v>13.427375370636184</v>
      </c>
      <c r="P13" s="68"/>
      <c r="Q13" s="77">
        <v>8.8634711748988906</v>
      </c>
      <c r="R13" s="29"/>
      <c r="S13" s="61" t="s">
        <v>523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8105.3811400000013</v>
      </c>
      <c r="F14" s="62"/>
      <c r="G14" s="77">
        <v>-7.3148983565193788</v>
      </c>
      <c r="H14" s="78"/>
      <c r="I14" s="77">
        <f t="shared" si="0"/>
        <v>-18.769568378991693</v>
      </c>
      <c r="J14" s="29"/>
      <c r="K14" s="62">
        <v>7237.3418980000024</v>
      </c>
      <c r="L14" s="62"/>
      <c r="M14" s="77">
        <v>-5.0365814116432261E-2</v>
      </c>
      <c r="N14" s="78"/>
      <c r="O14" s="77">
        <f t="shared" si="1"/>
        <v>-17.59866217590772</v>
      </c>
      <c r="P14" s="68"/>
      <c r="Q14" s="77">
        <v>2.8306946501934931</v>
      </c>
      <c r="R14" s="29"/>
      <c r="S14" s="61" t="s">
        <v>524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9405.0807829999976</v>
      </c>
      <c r="F15" s="62"/>
      <c r="G15" s="77">
        <v>-4.7358777193236676</v>
      </c>
      <c r="H15" s="78"/>
      <c r="I15" s="77">
        <f t="shared" si="0"/>
        <v>16.035021926186644</v>
      </c>
      <c r="J15" s="29"/>
      <c r="K15" s="62">
        <v>8395.1188179999972</v>
      </c>
      <c r="L15" s="62"/>
      <c r="M15" s="77">
        <v>3.2594498535753331</v>
      </c>
      <c r="N15" s="78"/>
      <c r="O15" s="77">
        <f t="shared" si="1"/>
        <v>15.997267177883899</v>
      </c>
      <c r="P15" s="68"/>
      <c r="Q15" s="77">
        <v>-0.98157576099524135</v>
      </c>
      <c r="R15" s="29"/>
      <c r="S15" s="61" t="s">
        <v>525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9100.9280890000009</v>
      </c>
      <c r="F16" s="62"/>
      <c r="G16" s="77">
        <v>-5.9765808871577235</v>
      </c>
      <c r="H16" s="78"/>
      <c r="I16" s="77">
        <f t="shared" si="0"/>
        <v>-3.2339189956747987</v>
      </c>
      <c r="J16" s="29"/>
      <c r="K16" s="62">
        <v>8046.5445950000012</v>
      </c>
      <c r="L16" s="62"/>
      <c r="M16" s="77">
        <v>4.5726174800953032</v>
      </c>
      <c r="N16" s="78"/>
      <c r="O16" s="77">
        <f t="shared" si="1"/>
        <v>-4.1521058910163049</v>
      </c>
      <c r="P16" s="68"/>
      <c r="Q16" s="77">
        <v>-5.9573094741352293</v>
      </c>
      <c r="R16" s="29"/>
      <c r="S16" s="61" t="s">
        <v>526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8658.1303160000007</v>
      </c>
      <c r="F17" s="62"/>
      <c r="G17" s="77">
        <v>-7.8049587469130728</v>
      </c>
      <c r="H17" s="78"/>
      <c r="I17" s="77">
        <f t="shared" si="0"/>
        <v>-4.8654133805891178</v>
      </c>
      <c r="J17" s="29"/>
      <c r="K17" s="62">
        <v>7810.7356120000004</v>
      </c>
      <c r="L17" s="62"/>
      <c r="M17" s="77">
        <v>0.72611603883289888</v>
      </c>
      <c r="N17" s="78"/>
      <c r="O17" s="77">
        <f t="shared" si="1"/>
        <v>-2.9305620594774098</v>
      </c>
      <c r="P17" s="68"/>
      <c r="Q17" s="77">
        <v>-6.1466200325219518</v>
      </c>
      <c r="R17" s="29"/>
      <c r="S17" s="61" t="s">
        <v>527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7764.9638749999995</v>
      </c>
      <c r="F18" s="62"/>
      <c r="G18" s="77">
        <v>-15.549592297038544</v>
      </c>
      <c r="H18" s="78"/>
      <c r="I18" s="77">
        <f t="shared" si="0"/>
        <v>-10.315927439316226</v>
      </c>
      <c r="J18" s="29"/>
      <c r="K18" s="62">
        <v>6605.9530189999996</v>
      </c>
      <c r="L18" s="62"/>
      <c r="M18" s="77">
        <v>-6.377707540859376</v>
      </c>
      <c r="N18" s="78"/>
      <c r="O18" s="77">
        <f t="shared" si="1"/>
        <v>-15.424700730479685</v>
      </c>
      <c r="P18" s="68"/>
      <c r="Q18" s="77">
        <v>-9.6981664115906341</v>
      </c>
      <c r="R18" s="29"/>
      <c r="S18" s="61" t="s">
        <v>528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8578.2115289999983</v>
      </c>
      <c r="F19" s="62"/>
      <c r="G19" s="77">
        <v>-12.086401041392804</v>
      </c>
      <c r="H19" s="78"/>
      <c r="I19" s="77">
        <f t="shared" si="0"/>
        <v>10.473296039641895</v>
      </c>
      <c r="J19" s="29"/>
      <c r="K19" s="62">
        <v>7430.0092909999976</v>
      </c>
      <c r="L19" s="62"/>
      <c r="M19" s="77">
        <v>-9.8603947661477207</v>
      </c>
      <c r="N19" s="78"/>
      <c r="O19" s="77">
        <f t="shared" si="1"/>
        <v>12.474449479580812</v>
      </c>
      <c r="P19" s="68"/>
      <c r="Q19" s="77">
        <v>-11.791289612327674</v>
      </c>
      <c r="R19" s="29"/>
      <c r="S19" s="61" t="s">
        <v>529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9261.4231380000001</v>
      </c>
      <c r="F20" s="62"/>
      <c r="G20" s="77">
        <v>-3.4373530101641165</v>
      </c>
      <c r="H20" s="78"/>
      <c r="I20" s="77">
        <f t="shared" si="0"/>
        <v>7.9644994377942027</v>
      </c>
      <c r="J20" s="29"/>
      <c r="K20" s="62">
        <v>8270.099933999998</v>
      </c>
      <c r="L20" s="62"/>
      <c r="M20" s="77">
        <v>-0.44935828210267914</v>
      </c>
      <c r="N20" s="78"/>
      <c r="O20" s="77">
        <f t="shared" si="1"/>
        <v>11.306723990474765</v>
      </c>
      <c r="P20" s="68"/>
      <c r="Q20" s="77">
        <v>-10.295760075711328</v>
      </c>
      <c r="R20" s="29"/>
      <c r="S20" s="61" t="s">
        <v>530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8880.1946429999989</v>
      </c>
      <c r="F21" s="62"/>
      <c r="G21" s="77">
        <v>-8.585160094441818</v>
      </c>
      <c r="H21" s="78"/>
      <c r="I21" s="77">
        <f t="shared" si="0"/>
        <v>-4.1163057698530707</v>
      </c>
      <c r="J21" s="29"/>
      <c r="K21" s="62">
        <v>8055.5804989999979</v>
      </c>
      <c r="L21" s="62"/>
      <c r="M21" s="77">
        <v>-3.759022383063467</v>
      </c>
      <c r="N21" s="78"/>
      <c r="O21" s="77">
        <f t="shared" si="1"/>
        <v>-2.5939158741972221</v>
      </c>
      <c r="P21" s="68"/>
      <c r="Q21" s="77">
        <v>-8.0618240497287985</v>
      </c>
      <c r="R21" s="29"/>
      <c r="S21" s="61" t="s">
        <v>531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8230.1834299999991</v>
      </c>
      <c r="F22" s="62"/>
      <c r="G22" s="77">
        <v>-5.001863151853243</v>
      </c>
      <c r="H22" s="78"/>
      <c r="I22" s="77">
        <f t="shared" si="0"/>
        <v>-7.3197856480813073</v>
      </c>
      <c r="J22" s="29"/>
      <c r="K22" s="62">
        <v>7316.2096069999998</v>
      </c>
      <c r="L22" s="62"/>
      <c r="M22" s="77">
        <v>-3.1428073039476487</v>
      </c>
      <c r="N22" s="78"/>
      <c r="O22" s="77">
        <f t="shared" si="1"/>
        <v>-9.1783688598454489</v>
      </c>
      <c r="P22" s="68"/>
      <c r="Q22" s="77">
        <v>-5.7099159429492659</v>
      </c>
      <c r="R22" s="29"/>
      <c r="S22" s="61" t="s">
        <v>532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2024</v>
      </c>
      <c r="B24" s="29"/>
      <c r="C24" s="69" t="s">
        <v>296</v>
      </c>
      <c r="D24" s="66"/>
      <c r="E24" s="71">
        <f>SUM(E25:E36)</f>
        <v>107364.19486400002</v>
      </c>
      <c r="F24" s="72"/>
      <c r="G24" s="73">
        <f t="shared" ref="G24:G36" si="2">E24/E10*100-100</f>
        <v>2.1072933398671694</v>
      </c>
      <c r="H24" s="74"/>
      <c r="I24" s="75"/>
      <c r="J24" s="70"/>
      <c r="K24" s="71">
        <f>SUM(K25:K36)</f>
        <v>95962.592285000021</v>
      </c>
      <c r="L24" s="72"/>
      <c r="M24" s="73">
        <f t="shared" ref="M24:M36" si="3">K24/K10*100-100</f>
        <v>3.1814579862332124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8095.9560500000007</v>
      </c>
      <c r="F25" s="62"/>
      <c r="G25" s="77">
        <f t="shared" si="2"/>
        <v>-3.9908574010217848</v>
      </c>
      <c r="H25" s="78"/>
      <c r="I25" s="77">
        <f>E25/E22*100-100</f>
        <v>-1.6309160195716146</v>
      </c>
      <c r="J25" s="29"/>
      <c r="K25" s="62">
        <v>7307.7478710000014</v>
      </c>
      <c r="L25" s="62"/>
      <c r="M25" s="77">
        <f t="shared" si="3"/>
        <v>-2.7665780883808111E-2</v>
      </c>
      <c r="N25" s="78"/>
      <c r="O25" s="77">
        <f>K25/K22*100-100</f>
        <v>-0.11565737526029807</v>
      </c>
      <c r="P25" s="68"/>
      <c r="Q25" s="77">
        <v>-5.9822174316818746</v>
      </c>
      <c r="R25" s="29"/>
      <c r="S25" s="61" t="s">
        <v>521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8963.4433970000009</v>
      </c>
      <c r="F26" s="62"/>
      <c r="G26" s="77">
        <f t="shared" si="2"/>
        <v>2.4022411203127376</v>
      </c>
      <c r="H26" s="78"/>
      <c r="I26" s="77">
        <f>E26/E25*100-100</f>
        <v>10.71506986503465</v>
      </c>
      <c r="J26" s="29"/>
      <c r="K26" s="62">
        <v>8032.7797990000017</v>
      </c>
      <c r="L26" s="62"/>
      <c r="M26" s="77">
        <f t="shared" si="3"/>
        <v>3.7382501375150241</v>
      </c>
      <c r="N26" s="78"/>
      <c r="O26" s="77">
        <f>K26/K25*100-100</f>
        <v>9.9214141045726336</v>
      </c>
      <c r="P26" s="68"/>
      <c r="Q26" s="77">
        <v>-2.1648411669704046</v>
      </c>
      <c r="R26" s="29"/>
      <c r="S26" s="61" t="s">
        <v>522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8547.8326349999988</v>
      </c>
      <c r="F27" s="62"/>
      <c r="G27" s="77">
        <f t="shared" si="2"/>
        <v>-14.335412194423895</v>
      </c>
      <c r="H27" s="78"/>
      <c r="I27" s="77">
        <f t="shared" ref="I27:I36" si="4">E27/E26*100-100</f>
        <v>-4.6367310373054238</v>
      </c>
      <c r="J27" s="29"/>
      <c r="K27" s="62">
        <v>7769.1013909999983</v>
      </c>
      <c r="L27" s="62"/>
      <c r="M27" s="77">
        <f t="shared" si="3"/>
        <v>-11.544271732370788</v>
      </c>
      <c r="N27" s="78"/>
      <c r="O27" s="77">
        <f t="shared" ref="O27:O36" si="5">K27/K26*100-100</f>
        <v>-3.2825300157341388</v>
      </c>
      <c r="P27" s="68"/>
      <c r="Q27" s="77">
        <v>-5.7306929200955636</v>
      </c>
      <c r="R27" s="29"/>
      <c r="S27" s="61" t="s">
        <v>523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9269.346160000001</v>
      </c>
      <c r="F28" s="62"/>
      <c r="G28" s="77">
        <f t="shared" si="2"/>
        <v>14.360398356294922</v>
      </c>
      <c r="H28" s="78"/>
      <c r="I28" s="77">
        <f t="shared" si="4"/>
        <v>8.4408943858550742</v>
      </c>
      <c r="J28" s="29"/>
      <c r="K28" s="62">
        <v>8226.2149790000003</v>
      </c>
      <c r="L28" s="62"/>
      <c r="M28" s="77">
        <f t="shared" si="3"/>
        <v>13.663484397127462</v>
      </c>
      <c r="N28" s="78"/>
      <c r="O28" s="77">
        <f t="shared" si="5"/>
        <v>5.8837382213796161</v>
      </c>
      <c r="P28" s="68"/>
      <c r="Q28" s="77">
        <v>-0.20936527395583937</v>
      </c>
      <c r="R28" s="29"/>
      <c r="S28" s="61" t="s">
        <v>524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9122.8255390000013</v>
      </c>
      <c r="F29" s="62"/>
      <c r="G29" s="77">
        <f t="shared" si="2"/>
        <v>-3.0010932443045277</v>
      </c>
      <c r="H29" s="78"/>
      <c r="I29" s="77">
        <f t="shared" si="4"/>
        <v>-1.5807007147093088</v>
      </c>
      <c r="J29" s="29"/>
      <c r="K29" s="62">
        <v>8087.3559600000017</v>
      </c>
      <c r="L29" s="62"/>
      <c r="M29" s="77">
        <f t="shared" si="3"/>
        <v>-3.665973819692951</v>
      </c>
      <c r="N29" s="78"/>
      <c r="O29" s="77">
        <f t="shared" si="5"/>
        <v>-1.6880062015699764</v>
      </c>
      <c r="P29" s="68"/>
      <c r="Q29" s="77">
        <v>-1.9961442464190071</v>
      </c>
      <c r="R29" s="29"/>
      <c r="S29" s="61" t="s">
        <v>525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8547.6549639999994</v>
      </c>
      <c r="F30" s="62"/>
      <c r="G30" s="77">
        <f t="shared" si="2"/>
        <v>-6.0793044356511814</v>
      </c>
      <c r="H30" s="78"/>
      <c r="I30" s="77">
        <f t="shared" si="4"/>
        <v>-6.3047415796909831</v>
      </c>
      <c r="J30" s="29"/>
      <c r="K30" s="62">
        <v>7730.4565899999998</v>
      </c>
      <c r="L30" s="62"/>
      <c r="M30" s="77">
        <f t="shared" si="3"/>
        <v>-3.9282452395331831</v>
      </c>
      <c r="N30" s="78"/>
      <c r="O30" s="77">
        <f t="shared" si="5"/>
        <v>-4.4130538060303479</v>
      </c>
      <c r="P30" s="68"/>
      <c r="Q30" s="77">
        <v>1.2341957742601863</v>
      </c>
      <c r="R30" s="29"/>
      <c r="S30" s="61" t="s">
        <v>526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10062.456206000004</v>
      </c>
      <c r="F31" s="62"/>
      <c r="G31" s="77">
        <f t="shared" si="2"/>
        <v>16.219736117910415</v>
      </c>
      <c r="H31" s="78"/>
      <c r="I31" s="77">
        <f t="shared" si="4"/>
        <v>17.721834215113574</v>
      </c>
      <c r="J31" s="29"/>
      <c r="K31" s="62">
        <v>8855.7656790000055</v>
      </c>
      <c r="L31" s="62"/>
      <c r="M31" s="77">
        <f t="shared" si="3"/>
        <v>13.379406485023978</v>
      </c>
      <c r="N31" s="78"/>
      <c r="O31" s="77">
        <f t="shared" si="5"/>
        <v>14.556825666102171</v>
      </c>
      <c r="P31" s="68"/>
      <c r="Q31" s="77">
        <v>2.0939280168733347</v>
      </c>
      <c r="R31" s="29"/>
      <c r="S31" s="61" t="s">
        <v>527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7844.0507819999993</v>
      </c>
      <c r="F32" s="62"/>
      <c r="G32" s="77">
        <f t="shared" si="2"/>
        <v>1.0185096579087514</v>
      </c>
      <c r="H32" s="78"/>
      <c r="I32" s="77">
        <f t="shared" si="4"/>
        <v>-22.046361033374964</v>
      </c>
      <c r="J32" s="29"/>
      <c r="K32" s="62">
        <v>6702.0237519999991</v>
      </c>
      <c r="L32" s="62"/>
      <c r="M32" s="77">
        <f t="shared" si="3"/>
        <v>1.4543054230582868</v>
      </c>
      <c r="N32" s="78"/>
      <c r="O32" s="77">
        <f t="shared" si="5"/>
        <v>-24.320222610533293</v>
      </c>
      <c r="P32" s="68"/>
      <c r="Q32" s="77">
        <v>3.6441735624436831</v>
      </c>
      <c r="R32" s="29"/>
      <c r="S32" s="61" t="s">
        <v>528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8989.3367470000012</v>
      </c>
      <c r="F33" s="62"/>
      <c r="G33" s="77">
        <f t="shared" si="2"/>
        <v>4.7926682223926207</v>
      </c>
      <c r="H33" s="78"/>
      <c r="I33" s="77">
        <f t="shared" si="4"/>
        <v>14.600695442055624</v>
      </c>
      <c r="J33" s="29"/>
      <c r="K33" s="62">
        <v>8286.1914970000016</v>
      </c>
      <c r="L33" s="62"/>
      <c r="M33" s="77">
        <f t="shared" si="3"/>
        <v>11.523299264741183</v>
      </c>
      <c r="N33" s="78"/>
      <c r="O33" s="77">
        <f t="shared" si="5"/>
        <v>23.63715503883823</v>
      </c>
      <c r="P33" s="68"/>
      <c r="Q33" s="77">
        <v>7.5777562828826888</v>
      </c>
      <c r="R33" s="29"/>
      <c r="S33" s="61" t="s">
        <v>529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9946.4284269999971</v>
      </c>
      <c r="F34" s="62"/>
      <c r="G34" s="77">
        <f t="shared" si="2"/>
        <v>7.3963286073108065</v>
      </c>
      <c r="H34" s="78"/>
      <c r="I34" s="77">
        <f t="shared" si="4"/>
        <v>10.64696658871307</v>
      </c>
      <c r="J34" s="29"/>
      <c r="K34" s="62">
        <v>8851.167024999997</v>
      </c>
      <c r="L34" s="62"/>
      <c r="M34" s="77">
        <f t="shared" si="3"/>
        <v>7.0261193412079308</v>
      </c>
      <c r="N34" s="78"/>
      <c r="O34" s="77">
        <f t="shared" si="5"/>
        <v>6.8182774704705196</v>
      </c>
      <c r="P34" s="68"/>
      <c r="Q34" s="77">
        <v>4.5898685428410744</v>
      </c>
      <c r="R34" s="29"/>
      <c r="S34" s="61" t="s">
        <v>530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9366.0578210000021</v>
      </c>
      <c r="F35" s="62"/>
      <c r="G35" s="77">
        <f t="shared" si="2"/>
        <v>5.4713122575865469</v>
      </c>
      <c r="H35" s="78"/>
      <c r="I35" s="77">
        <f t="shared" si="4"/>
        <v>-5.8349648847274125</v>
      </c>
      <c r="J35" s="29"/>
      <c r="K35" s="62">
        <v>8614.6107280000015</v>
      </c>
      <c r="L35" s="62"/>
      <c r="M35" s="77">
        <f t="shared" si="3"/>
        <v>6.9396641132119612</v>
      </c>
      <c r="N35" s="78"/>
      <c r="O35" s="77">
        <f t="shared" si="5"/>
        <v>-2.6726000801006791</v>
      </c>
      <c r="P35" s="68"/>
      <c r="Q35" s="77">
        <v>5.9206728704959772</v>
      </c>
      <c r="R35" s="29"/>
      <c r="S35" s="61" t="s">
        <v>531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8608.8061360000011</v>
      </c>
      <c r="F36" s="62"/>
      <c r="G36" s="77">
        <f t="shared" si="2"/>
        <v>4.6004163724939247</v>
      </c>
      <c r="H36" s="78"/>
      <c r="I36" s="77">
        <f t="shared" si="4"/>
        <v>-8.0850631020250319</v>
      </c>
      <c r="J36" s="29"/>
      <c r="K36" s="62">
        <v>7499.1770140000017</v>
      </c>
      <c r="L36" s="62"/>
      <c r="M36" s="77">
        <f t="shared" si="3"/>
        <v>2.5008497135585515</v>
      </c>
      <c r="N36" s="78"/>
      <c r="O36" s="77">
        <f t="shared" si="5"/>
        <v>-12.948161550405459</v>
      </c>
      <c r="P36" s="68"/>
      <c r="Q36" s="77">
        <v>5.8755606437443078</v>
      </c>
      <c r="R36" s="29"/>
      <c r="S36" s="61" t="s">
        <v>532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8777.7663349999984</v>
      </c>
      <c r="F39" s="62"/>
      <c r="G39" s="77">
        <f t="shared" ref="G39" si="6">E39/E25*100-100</f>
        <v>8.4216154434286778</v>
      </c>
      <c r="H39" s="78"/>
      <c r="I39" s="77">
        <f>E39/E36*100-100</f>
        <v>1.9626437897520361</v>
      </c>
      <c r="J39" s="29"/>
      <c r="K39" s="62">
        <v>8002.2651349999987</v>
      </c>
      <c r="L39" s="62"/>
      <c r="M39" s="77">
        <f t="shared" ref="M39" si="7">K39/K25*100-100</f>
        <v>9.503848193177447</v>
      </c>
      <c r="N39" s="78"/>
      <c r="O39" s="77">
        <f>K39/K36*100-100</f>
        <v>6.7085777554096495</v>
      </c>
      <c r="P39" s="68"/>
      <c r="Q39" s="77">
        <v>6.1345539635176465</v>
      </c>
      <c r="R39" s="29"/>
      <c r="S39" s="61" t="s">
        <v>521</v>
      </c>
      <c r="T39" s="29"/>
      <c r="U39" s="191"/>
    </row>
    <row r="40" spans="1:21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3.5" thickTop="1" x14ac:dyDescent="0.2"/>
  </sheetData>
  <mergeCells count="18">
    <mergeCell ref="U38:U39"/>
    <mergeCell ref="A1:U1"/>
    <mergeCell ref="A38:A39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535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646</v>
      </c>
      <c r="D5" s="188"/>
      <c r="E5" s="188"/>
      <c r="F5" s="188"/>
      <c r="G5" s="188"/>
      <c r="H5" s="188"/>
      <c r="I5" s="188"/>
      <c r="J5" s="53"/>
      <c r="K5" s="187" t="s">
        <v>647</v>
      </c>
      <c r="L5" s="188"/>
      <c r="M5" s="188"/>
      <c r="N5" s="188"/>
      <c r="O5" s="188"/>
      <c r="P5" s="188"/>
      <c r="Q5" s="188"/>
      <c r="R5" s="53"/>
      <c r="S5" s="187" t="s">
        <v>648</v>
      </c>
      <c r="T5" s="188"/>
      <c r="U5" s="188"/>
      <c r="V5" s="188"/>
      <c r="W5" s="188"/>
      <c r="X5" s="188"/>
      <c r="Y5" s="188"/>
      <c r="Z5" s="53"/>
      <c r="AA5" s="187" t="s">
        <v>649</v>
      </c>
      <c r="AB5" s="188"/>
      <c r="AC5" s="188"/>
      <c r="AD5" s="188"/>
      <c r="AE5" s="188"/>
      <c r="AF5" s="188"/>
      <c r="AG5" s="188"/>
      <c r="AH5" s="53"/>
      <c r="AI5" s="187" t="s">
        <v>650</v>
      </c>
      <c r="AJ5" s="188"/>
      <c r="AK5" s="188"/>
      <c r="AL5" s="188"/>
      <c r="AM5" s="188"/>
      <c r="AN5" s="188"/>
      <c r="AO5" s="188"/>
      <c r="AP5" s="53"/>
      <c r="AQ5" s="187" t="s">
        <v>520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643</v>
      </c>
      <c r="D7" s="188"/>
      <c r="E7" s="188"/>
      <c r="F7" s="53"/>
      <c r="G7" s="187" t="s">
        <v>651</v>
      </c>
      <c r="H7" s="188"/>
      <c r="I7" s="188"/>
      <c r="J7" s="53"/>
      <c r="K7" s="188" t="s">
        <v>643</v>
      </c>
      <c r="L7" s="188"/>
      <c r="M7" s="188"/>
      <c r="N7" s="53"/>
      <c r="O7" s="187" t="s">
        <v>651</v>
      </c>
      <c r="P7" s="188"/>
      <c r="Q7" s="188"/>
      <c r="R7" s="53"/>
      <c r="S7" s="188" t="s">
        <v>643</v>
      </c>
      <c r="T7" s="188"/>
      <c r="U7" s="188"/>
      <c r="V7" s="53"/>
      <c r="W7" s="187" t="s">
        <v>651</v>
      </c>
      <c r="X7" s="188"/>
      <c r="Y7" s="188"/>
      <c r="Z7" s="53"/>
      <c r="AA7" s="188" t="s">
        <v>643</v>
      </c>
      <c r="AB7" s="188"/>
      <c r="AC7" s="188"/>
      <c r="AD7" s="53"/>
      <c r="AE7" s="187" t="s">
        <v>651</v>
      </c>
      <c r="AF7" s="188"/>
      <c r="AG7" s="188"/>
      <c r="AH7" s="53"/>
      <c r="AI7" s="188" t="s">
        <v>643</v>
      </c>
      <c r="AJ7" s="188"/>
      <c r="AK7" s="188"/>
      <c r="AL7" s="53"/>
      <c r="AM7" s="187" t="s">
        <v>651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2024</v>
      </c>
      <c r="D11" s="53"/>
      <c r="E11" s="54">
        <v>2025</v>
      </c>
      <c r="F11" s="53"/>
      <c r="G11" s="27" t="s">
        <v>652</v>
      </c>
      <c r="H11" s="53"/>
      <c r="I11" s="27" t="s">
        <v>653</v>
      </c>
      <c r="J11" s="53"/>
      <c r="K11" s="54">
        <v>2024</v>
      </c>
      <c r="L11" s="53"/>
      <c r="M11" s="54">
        <v>2025</v>
      </c>
      <c r="N11" s="53"/>
      <c r="O11" s="27" t="s">
        <v>652</v>
      </c>
      <c r="P11" s="53"/>
      <c r="Q11" s="27" t="s">
        <v>653</v>
      </c>
      <c r="R11" s="53"/>
      <c r="S11" s="54">
        <v>2024</v>
      </c>
      <c r="T11" s="53"/>
      <c r="U11" s="54">
        <v>2025</v>
      </c>
      <c r="V11" s="53"/>
      <c r="W11" s="27" t="s">
        <v>652</v>
      </c>
      <c r="X11" s="53"/>
      <c r="Y11" s="27" t="s">
        <v>653</v>
      </c>
      <c r="Z11" s="53"/>
      <c r="AA11" s="54">
        <v>2024</v>
      </c>
      <c r="AB11" s="53"/>
      <c r="AC11" s="54">
        <v>2025</v>
      </c>
      <c r="AD11" s="53"/>
      <c r="AE11" s="27" t="s">
        <v>652</v>
      </c>
      <c r="AF11" s="53"/>
      <c r="AG11" s="27" t="s">
        <v>653</v>
      </c>
      <c r="AH11" s="53"/>
      <c r="AI11" s="54">
        <v>2024</v>
      </c>
      <c r="AJ11" s="53"/>
      <c r="AK11" s="54">
        <v>2025</v>
      </c>
      <c r="AL11" s="53"/>
      <c r="AM11" s="27" t="s">
        <v>652</v>
      </c>
      <c r="AN11" s="53"/>
      <c r="AO11" s="27" t="s">
        <v>653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79248.826497000002</v>
      </c>
      <c r="D13" s="58"/>
      <c r="E13" s="57">
        <f>SUM(E14:E25)</f>
        <v>7079.4774230000012</v>
      </c>
      <c r="F13" s="58"/>
      <c r="G13" s="59"/>
      <c r="H13" s="58"/>
      <c r="I13" s="58"/>
      <c r="J13" s="58"/>
      <c r="K13" s="57">
        <f>SUM(K14:K25)</f>
        <v>59972.924604999993</v>
      </c>
      <c r="L13" s="58"/>
      <c r="M13" s="57">
        <f>SUM(M14:M25)</f>
        <v>5601.0364550000004</v>
      </c>
      <c r="N13" s="58"/>
      <c r="O13" s="59"/>
      <c r="P13" s="58"/>
      <c r="Q13" s="58"/>
      <c r="R13" s="58"/>
      <c r="S13" s="57">
        <f>SUM(S14:S25)</f>
        <v>19275.901892000002</v>
      </c>
      <c r="T13" s="58"/>
      <c r="U13" s="57">
        <f>SUM(U14:U25)</f>
        <v>1478.4409680000008</v>
      </c>
      <c r="V13" s="58"/>
      <c r="W13" s="59"/>
      <c r="X13" s="58"/>
      <c r="Y13" s="58"/>
      <c r="Z13" s="58"/>
      <c r="AA13" s="57">
        <f>SUM(AA14:AA25)</f>
        <v>56361.344867</v>
      </c>
      <c r="AB13" s="58"/>
      <c r="AC13" s="57">
        <f>SUM(AC14:AC25)</f>
        <v>5305.7268519999998</v>
      </c>
      <c r="AD13" s="58"/>
      <c r="AE13" s="59"/>
      <c r="AF13" s="58"/>
      <c r="AG13" s="58"/>
      <c r="AH13" s="58"/>
      <c r="AI13" s="57">
        <f>SUM(AI14:AI25)</f>
        <v>22887.481629999995</v>
      </c>
      <c r="AJ13" s="58"/>
      <c r="AK13" s="57">
        <f>SUM(AK14:AK25)</f>
        <v>1773.7505710000007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6338.8408909999998</v>
      </c>
      <c r="D14" s="62"/>
      <c r="E14" s="62">
        <f>M14+U14</f>
        <v>7079.4774230000012</v>
      </c>
      <c r="F14" s="29"/>
      <c r="G14" s="34">
        <f>E14/C14*100-100</f>
        <v>11.68410037001513</v>
      </c>
      <c r="H14" s="62"/>
      <c r="I14" s="34">
        <f>E14/C25*100-100</f>
        <v>25.084388311671347</v>
      </c>
      <c r="J14" s="29"/>
      <c r="K14" s="62">
        <v>4885.0878300000004</v>
      </c>
      <c r="L14" s="62"/>
      <c r="M14" s="62">
        <v>5601.0364550000004</v>
      </c>
      <c r="N14" s="29"/>
      <c r="O14" s="34">
        <f>M14/K14*100-100</f>
        <v>14.655798419902723</v>
      </c>
      <c r="P14" s="62"/>
      <c r="Q14" s="34">
        <f>M14/K25*100-100</f>
        <v>31.539936579624282</v>
      </c>
      <c r="R14" s="29"/>
      <c r="S14" s="62">
        <v>1453.7530609999997</v>
      </c>
      <c r="T14" s="62"/>
      <c r="U14" s="62">
        <v>1478.4409680000008</v>
      </c>
      <c r="V14" s="29"/>
      <c r="W14" s="34">
        <f>U14/S14*100-100</f>
        <v>1.6982187458314968</v>
      </c>
      <c r="X14" s="62"/>
      <c r="Y14" s="34">
        <f>U14/S25*100-100</f>
        <v>5.4740327986730222</v>
      </c>
      <c r="Z14" s="29"/>
      <c r="AA14" s="62">
        <v>4582.7869920000003</v>
      </c>
      <c r="AB14" s="62"/>
      <c r="AC14" s="62">
        <v>5305.7268519999998</v>
      </c>
      <c r="AD14" s="29"/>
      <c r="AE14" s="34">
        <f>AC14/AA14*100-100</f>
        <v>15.775113730182284</v>
      </c>
      <c r="AF14" s="62"/>
      <c r="AG14" s="34">
        <f>AC14/AA25*100-100</f>
        <v>34.240719120338071</v>
      </c>
      <c r="AH14" s="29"/>
      <c r="AI14" s="62">
        <v>1756.0538989999998</v>
      </c>
      <c r="AJ14" s="62"/>
      <c r="AK14" s="62">
        <v>1773.7505710000007</v>
      </c>
      <c r="AL14" s="29"/>
      <c r="AM14" s="34">
        <f>AK14/AI14*100-100</f>
        <v>1.0077522113688246</v>
      </c>
      <c r="AN14" s="62"/>
      <c r="AO14" s="34">
        <f>AK14/AI25*100-100</f>
        <v>3.8882811923426317</v>
      </c>
      <c r="AP14" s="29"/>
      <c r="AQ14" s="61" t="s">
        <v>521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6527.9853019999991</v>
      </c>
      <c r="D15" s="62"/>
      <c r="E15" s="62"/>
      <c r="F15" s="29"/>
      <c r="G15" s="34"/>
      <c r="H15" s="62"/>
      <c r="I15" s="34"/>
      <c r="J15" s="29"/>
      <c r="K15" s="62">
        <v>5042.66489</v>
      </c>
      <c r="L15" s="62"/>
      <c r="M15" s="62"/>
      <c r="N15" s="29"/>
      <c r="O15" s="34"/>
      <c r="P15" s="62"/>
      <c r="Q15" s="34"/>
      <c r="R15" s="29"/>
      <c r="S15" s="62">
        <v>1485.3204119999989</v>
      </c>
      <c r="T15" s="62"/>
      <c r="U15" s="62"/>
      <c r="V15" s="29"/>
      <c r="W15" s="34"/>
      <c r="X15" s="62"/>
      <c r="Y15" s="34"/>
      <c r="Z15" s="29"/>
      <c r="AA15" s="62">
        <v>4670.0803230000001</v>
      </c>
      <c r="AB15" s="62"/>
      <c r="AC15" s="62"/>
      <c r="AD15" s="29"/>
      <c r="AE15" s="34"/>
      <c r="AF15" s="62"/>
      <c r="AG15" s="34"/>
      <c r="AH15" s="29"/>
      <c r="AI15" s="62">
        <v>1857.9049789999988</v>
      </c>
      <c r="AJ15" s="62"/>
      <c r="AK15" s="62"/>
      <c r="AL15" s="29"/>
      <c r="AM15" s="34"/>
      <c r="AN15" s="62"/>
      <c r="AO15" s="34"/>
      <c r="AP15" s="29"/>
      <c r="AQ15" s="61" t="s">
        <v>522</v>
      </c>
    </row>
    <row r="16" spans="1:46" ht="13.5" customHeight="1" x14ac:dyDescent="0.2">
      <c r="A16" s="61" t="s">
        <v>328</v>
      </c>
      <c r="B16" s="29"/>
      <c r="C16" s="62">
        <f t="shared" si="0"/>
        <v>6788.4095349999998</v>
      </c>
      <c r="D16" s="62"/>
      <c r="E16" s="62"/>
      <c r="F16" s="29"/>
      <c r="G16" s="34"/>
      <c r="H16" s="62"/>
      <c r="I16" s="34"/>
      <c r="J16" s="29"/>
      <c r="K16" s="62">
        <v>4975.5549819999987</v>
      </c>
      <c r="L16" s="62"/>
      <c r="M16" s="62"/>
      <c r="N16" s="29"/>
      <c r="O16" s="34"/>
      <c r="P16" s="62"/>
      <c r="Q16" s="34"/>
      <c r="R16" s="29"/>
      <c r="S16" s="62">
        <v>1812.8545530000008</v>
      </c>
      <c r="T16" s="62"/>
      <c r="U16" s="62"/>
      <c r="V16" s="29"/>
      <c r="W16" s="34"/>
      <c r="X16" s="62"/>
      <c r="Y16" s="34"/>
      <c r="Z16" s="29"/>
      <c r="AA16" s="62">
        <v>4671.6797449999995</v>
      </c>
      <c r="AB16" s="62"/>
      <c r="AC16" s="62"/>
      <c r="AD16" s="29"/>
      <c r="AE16" s="34"/>
      <c r="AF16" s="62"/>
      <c r="AG16" s="34"/>
      <c r="AH16" s="29"/>
      <c r="AI16" s="62">
        <v>2116.7297900000008</v>
      </c>
      <c r="AJ16" s="62"/>
      <c r="AK16" s="62"/>
      <c r="AL16" s="29"/>
      <c r="AM16" s="34"/>
      <c r="AN16" s="62"/>
      <c r="AO16" s="34"/>
      <c r="AP16" s="29"/>
      <c r="AQ16" s="61" t="s">
        <v>523</v>
      </c>
    </row>
    <row r="17" spans="1:43" ht="13.5" customHeight="1" x14ac:dyDescent="0.2">
      <c r="A17" s="61" t="s">
        <v>329</v>
      </c>
      <c r="B17" s="29"/>
      <c r="C17" s="62">
        <f t="shared" si="0"/>
        <v>6864.9238369999994</v>
      </c>
      <c r="D17" s="62"/>
      <c r="E17" s="62"/>
      <c r="F17" s="29"/>
      <c r="G17" s="34"/>
      <c r="H17" s="62"/>
      <c r="I17" s="34"/>
      <c r="J17" s="29"/>
      <c r="K17" s="62">
        <v>5186.0913420000006</v>
      </c>
      <c r="L17" s="62"/>
      <c r="M17" s="62"/>
      <c r="N17" s="29"/>
      <c r="O17" s="34"/>
      <c r="P17" s="62"/>
      <c r="Q17" s="34"/>
      <c r="R17" s="29"/>
      <c r="S17" s="62">
        <v>1678.832494999999</v>
      </c>
      <c r="T17" s="62"/>
      <c r="U17" s="62"/>
      <c r="V17" s="29"/>
      <c r="W17" s="34"/>
      <c r="X17" s="62"/>
      <c r="Y17" s="34"/>
      <c r="Z17" s="29"/>
      <c r="AA17" s="62">
        <v>4876.9101840000012</v>
      </c>
      <c r="AB17" s="62"/>
      <c r="AC17" s="62"/>
      <c r="AD17" s="29"/>
      <c r="AE17" s="34"/>
      <c r="AF17" s="62"/>
      <c r="AG17" s="34"/>
      <c r="AH17" s="29"/>
      <c r="AI17" s="62">
        <v>1988.0136529999993</v>
      </c>
      <c r="AJ17" s="62"/>
      <c r="AK17" s="62"/>
      <c r="AL17" s="29"/>
      <c r="AM17" s="34"/>
      <c r="AN17" s="62"/>
      <c r="AO17" s="34"/>
      <c r="AP17" s="29"/>
      <c r="AQ17" s="61" t="s">
        <v>524</v>
      </c>
    </row>
    <row r="18" spans="1:43" ht="13.5" customHeight="1" x14ac:dyDescent="0.2">
      <c r="A18" s="61" t="s">
        <v>330</v>
      </c>
      <c r="B18" s="29"/>
      <c r="C18" s="62">
        <f t="shared" si="0"/>
        <v>6840.8931069999981</v>
      </c>
      <c r="D18" s="62"/>
      <c r="E18" s="62"/>
      <c r="F18" s="29"/>
      <c r="G18" s="34"/>
      <c r="H18" s="62"/>
      <c r="I18" s="34"/>
      <c r="J18" s="29"/>
      <c r="K18" s="62">
        <v>5187.0052709999982</v>
      </c>
      <c r="L18" s="62"/>
      <c r="M18" s="62"/>
      <c r="N18" s="29"/>
      <c r="O18" s="34"/>
      <c r="P18" s="62"/>
      <c r="Q18" s="34"/>
      <c r="R18" s="29"/>
      <c r="S18" s="62">
        <v>1653.8878359999997</v>
      </c>
      <c r="T18" s="62"/>
      <c r="U18" s="62"/>
      <c r="V18" s="29"/>
      <c r="W18" s="34"/>
      <c r="X18" s="62"/>
      <c r="Y18" s="34"/>
      <c r="Z18" s="29"/>
      <c r="AA18" s="62">
        <v>4859.9943839999987</v>
      </c>
      <c r="AB18" s="62"/>
      <c r="AC18" s="62"/>
      <c r="AD18" s="29"/>
      <c r="AE18" s="34"/>
      <c r="AF18" s="62"/>
      <c r="AG18" s="34"/>
      <c r="AH18" s="29"/>
      <c r="AI18" s="62">
        <v>1980.8987229999991</v>
      </c>
      <c r="AJ18" s="62"/>
      <c r="AK18" s="62"/>
      <c r="AL18" s="29"/>
      <c r="AM18" s="34"/>
      <c r="AN18" s="62"/>
      <c r="AO18" s="34"/>
      <c r="AP18" s="29"/>
      <c r="AQ18" s="61" t="s">
        <v>525</v>
      </c>
    </row>
    <row r="19" spans="1:43" ht="13.5" customHeight="1" x14ac:dyDescent="0.2">
      <c r="A19" s="61" t="s">
        <v>331</v>
      </c>
      <c r="B19" s="29"/>
      <c r="C19" s="62">
        <f t="shared" si="0"/>
        <v>6563.6622230000012</v>
      </c>
      <c r="D19" s="62"/>
      <c r="E19" s="62"/>
      <c r="F19" s="29"/>
      <c r="G19" s="34"/>
      <c r="H19" s="62"/>
      <c r="I19" s="34"/>
      <c r="J19" s="29"/>
      <c r="K19" s="62">
        <v>4960.8992090000011</v>
      </c>
      <c r="L19" s="62"/>
      <c r="M19" s="62"/>
      <c r="N19" s="29"/>
      <c r="O19" s="34"/>
      <c r="P19" s="62"/>
      <c r="Q19" s="34"/>
      <c r="R19" s="29"/>
      <c r="S19" s="62">
        <v>1602.7630140000006</v>
      </c>
      <c r="T19" s="62"/>
      <c r="U19" s="62"/>
      <c r="V19" s="29"/>
      <c r="W19" s="34"/>
      <c r="X19" s="62"/>
      <c r="Y19" s="34"/>
      <c r="Z19" s="29"/>
      <c r="AA19" s="62">
        <v>4691.5375420000009</v>
      </c>
      <c r="AB19" s="62"/>
      <c r="AC19" s="62"/>
      <c r="AD19" s="29"/>
      <c r="AE19" s="34"/>
      <c r="AF19" s="62"/>
      <c r="AG19" s="34"/>
      <c r="AH19" s="29"/>
      <c r="AI19" s="62">
        <v>1872.1246810000002</v>
      </c>
      <c r="AJ19" s="62"/>
      <c r="AK19" s="62"/>
      <c r="AL19" s="29"/>
      <c r="AM19" s="34"/>
      <c r="AN19" s="62"/>
      <c r="AO19" s="34"/>
      <c r="AP19" s="29"/>
      <c r="AQ19" s="61" t="s">
        <v>526</v>
      </c>
    </row>
    <row r="20" spans="1:43" ht="13.5" customHeight="1" x14ac:dyDescent="0.2">
      <c r="A20" s="61" t="s">
        <v>332</v>
      </c>
      <c r="B20" s="29"/>
      <c r="C20" s="62">
        <f t="shared" si="0"/>
        <v>7892.8679839999986</v>
      </c>
      <c r="D20" s="62"/>
      <c r="E20" s="62"/>
      <c r="F20" s="29"/>
      <c r="G20" s="34"/>
      <c r="H20" s="62"/>
      <c r="I20" s="34"/>
      <c r="J20" s="29"/>
      <c r="K20" s="62">
        <v>5917.6103679999978</v>
      </c>
      <c r="L20" s="62"/>
      <c r="M20" s="62"/>
      <c r="N20" s="29"/>
      <c r="O20" s="34"/>
      <c r="P20" s="62"/>
      <c r="Q20" s="34"/>
      <c r="R20" s="29"/>
      <c r="S20" s="62">
        <v>1975.2576160000008</v>
      </c>
      <c r="T20" s="62"/>
      <c r="U20" s="62"/>
      <c r="V20" s="29"/>
      <c r="W20" s="34"/>
      <c r="X20" s="62"/>
      <c r="Y20" s="34"/>
      <c r="Z20" s="29"/>
      <c r="AA20" s="62">
        <v>5601.8648139999978</v>
      </c>
      <c r="AB20" s="62"/>
      <c r="AC20" s="62"/>
      <c r="AD20" s="29"/>
      <c r="AE20" s="34"/>
      <c r="AF20" s="62"/>
      <c r="AG20" s="34"/>
      <c r="AH20" s="29"/>
      <c r="AI20" s="62">
        <v>2291.0031700000004</v>
      </c>
      <c r="AJ20" s="62"/>
      <c r="AK20" s="62"/>
      <c r="AL20" s="29"/>
      <c r="AM20" s="34"/>
      <c r="AN20" s="62"/>
      <c r="AO20" s="34"/>
      <c r="AP20" s="29"/>
      <c r="AQ20" s="61" t="s">
        <v>527</v>
      </c>
    </row>
    <row r="21" spans="1:43" ht="13.5" customHeight="1" x14ac:dyDescent="0.2">
      <c r="A21" s="61" t="s">
        <v>333</v>
      </c>
      <c r="B21" s="29"/>
      <c r="C21" s="62">
        <f t="shared" si="0"/>
        <v>5182.9160260000008</v>
      </c>
      <c r="D21" s="62"/>
      <c r="E21" s="62"/>
      <c r="F21" s="29"/>
      <c r="G21" s="34"/>
      <c r="H21" s="62"/>
      <c r="I21" s="34"/>
      <c r="J21" s="29"/>
      <c r="K21" s="62">
        <v>3817.1075510000001</v>
      </c>
      <c r="L21" s="62"/>
      <c r="M21" s="62"/>
      <c r="N21" s="29"/>
      <c r="O21" s="34"/>
      <c r="P21" s="62"/>
      <c r="Q21" s="34"/>
      <c r="R21" s="29"/>
      <c r="S21" s="62">
        <v>1365.8084750000005</v>
      </c>
      <c r="T21" s="62"/>
      <c r="U21" s="62"/>
      <c r="V21" s="29"/>
      <c r="W21" s="34"/>
      <c r="X21" s="62"/>
      <c r="Y21" s="34"/>
      <c r="Z21" s="29"/>
      <c r="AA21" s="62">
        <v>3602.0615600000001</v>
      </c>
      <c r="AB21" s="62"/>
      <c r="AC21" s="62"/>
      <c r="AD21" s="29"/>
      <c r="AE21" s="34"/>
      <c r="AF21" s="62"/>
      <c r="AG21" s="34"/>
      <c r="AH21" s="29"/>
      <c r="AI21" s="62">
        <v>1580.8544660000002</v>
      </c>
      <c r="AJ21" s="62"/>
      <c r="AK21" s="62"/>
      <c r="AL21" s="29"/>
      <c r="AM21" s="34"/>
      <c r="AN21" s="62"/>
      <c r="AO21" s="34"/>
      <c r="AP21" s="29"/>
      <c r="AQ21" s="61" t="s">
        <v>528</v>
      </c>
    </row>
    <row r="22" spans="1:43" ht="13.5" customHeight="1" x14ac:dyDescent="0.2">
      <c r="A22" s="61" t="s">
        <v>334</v>
      </c>
      <c r="B22" s="29"/>
      <c r="C22" s="62">
        <f t="shared" si="0"/>
        <v>6430.7654069999999</v>
      </c>
      <c r="D22" s="62"/>
      <c r="E22" s="62"/>
      <c r="F22" s="29"/>
      <c r="G22" s="34"/>
      <c r="H22" s="62"/>
      <c r="I22" s="34"/>
      <c r="J22" s="29"/>
      <c r="K22" s="62">
        <v>5032.5109199999988</v>
      </c>
      <c r="L22" s="62"/>
      <c r="M22" s="62"/>
      <c r="N22" s="29"/>
      <c r="O22" s="34"/>
      <c r="P22" s="62"/>
      <c r="Q22" s="34"/>
      <c r="R22" s="29"/>
      <c r="S22" s="62">
        <v>1398.2544870000013</v>
      </c>
      <c r="T22" s="62"/>
      <c r="U22" s="62"/>
      <c r="V22" s="29"/>
      <c r="W22" s="34"/>
      <c r="X22" s="62"/>
      <c r="Y22" s="34"/>
      <c r="Z22" s="29"/>
      <c r="AA22" s="62">
        <v>4728.9162809999989</v>
      </c>
      <c r="AB22" s="62"/>
      <c r="AC22" s="62"/>
      <c r="AD22" s="29"/>
      <c r="AE22" s="34"/>
      <c r="AF22" s="62"/>
      <c r="AG22" s="34"/>
      <c r="AH22" s="29"/>
      <c r="AI22" s="62">
        <v>1701.849126000001</v>
      </c>
      <c r="AJ22" s="62"/>
      <c r="AK22" s="62"/>
      <c r="AL22" s="29"/>
      <c r="AM22" s="34"/>
      <c r="AN22" s="62"/>
      <c r="AO22" s="34"/>
      <c r="AP22" s="29"/>
      <c r="AQ22" s="61" t="s">
        <v>529</v>
      </c>
    </row>
    <row r="23" spans="1:43" ht="13.5" customHeight="1" x14ac:dyDescent="0.2">
      <c r="A23" s="61" t="s">
        <v>335</v>
      </c>
      <c r="B23" s="29"/>
      <c r="C23" s="62">
        <f t="shared" si="0"/>
        <v>7355.331084999998</v>
      </c>
      <c r="D23" s="62"/>
      <c r="E23" s="62"/>
      <c r="F23" s="29"/>
      <c r="G23" s="34"/>
      <c r="H23" s="62"/>
      <c r="I23" s="34"/>
      <c r="J23" s="29"/>
      <c r="K23" s="62">
        <v>5446.7274879999986</v>
      </c>
      <c r="L23" s="62"/>
      <c r="M23" s="62"/>
      <c r="N23" s="29"/>
      <c r="O23" s="34"/>
      <c r="P23" s="62"/>
      <c r="Q23" s="34"/>
      <c r="R23" s="29"/>
      <c r="S23" s="62">
        <v>1908.6035969999989</v>
      </c>
      <c r="T23" s="62"/>
      <c r="U23" s="62"/>
      <c r="V23" s="29"/>
      <c r="W23" s="34"/>
      <c r="X23" s="62"/>
      <c r="Y23" s="34"/>
      <c r="Z23" s="29"/>
      <c r="AA23" s="62">
        <v>5152.3345979999995</v>
      </c>
      <c r="AB23" s="62"/>
      <c r="AC23" s="62"/>
      <c r="AD23" s="29"/>
      <c r="AE23" s="34"/>
      <c r="AF23" s="62"/>
      <c r="AG23" s="34"/>
      <c r="AH23" s="29"/>
      <c r="AI23" s="62">
        <v>2202.9964869999985</v>
      </c>
      <c r="AJ23" s="62"/>
      <c r="AK23" s="62"/>
      <c r="AL23" s="29"/>
      <c r="AM23" s="34"/>
      <c r="AN23" s="62"/>
      <c r="AO23" s="34"/>
      <c r="AP23" s="29"/>
      <c r="AQ23" s="61" t="s">
        <v>530</v>
      </c>
    </row>
    <row r="24" spans="1:43" ht="13.5" customHeight="1" x14ac:dyDescent="0.2">
      <c r="A24" s="61" t="s">
        <v>336</v>
      </c>
      <c r="B24" s="29"/>
      <c r="C24" s="62">
        <f t="shared" si="0"/>
        <v>6802.4701029999978</v>
      </c>
      <c r="D24" s="62"/>
      <c r="E24" s="62"/>
      <c r="F24" s="29"/>
      <c r="G24" s="34"/>
      <c r="H24" s="62"/>
      <c r="I24" s="34"/>
      <c r="J24" s="29"/>
      <c r="K24" s="62">
        <v>5263.6146129999979</v>
      </c>
      <c r="L24" s="62"/>
      <c r="M24" s="62"/>
      <c r="N24" s="29"/>
      <c r="O24" s="34"/>
      <c r="P24" s="62"/>
      <c r="Q24" s="34"/>
      <c r="R24" s="29"/>
      <c r="S24" s="62">
        <v>1538.8554899999999</v>
      </c>
      <c r="T24" s="62"/>
      <c r="U24" s="62"/>
      <c r="V24" s="29"/>
      <c r="W24" s="34"/>
      <c r="X24" s="62"/>
      <c r="Y24" s="34"/>
      <c r="Z24" s="29"/>
      <c r="AA24" s="62">
        <v>4970.7809249999991</v>
      </c>
      <c r="AB24" s="62"/>
      <c r="AC24" s="62"/>
      <c r="AD24" s="29"/>
      <c r="AE24" s="34"/>
      <c r="AF24" s="62"/>
      <c r="AG24" s="34"/>
      <c r="AH24" s="29"/>
      <c r="AI24" s="62">
        <v>1831.6891779999996</v>
      </c>
      <c r="AJ24" s="62"/>
      <c r="AK24" s="62"/>
      <c r="AL24" s="29"/>
      <c r="AM24" s="34"/>
      <c r="AN24" s="62"/>
      <c r="AO24" s="34"/>
      <c r="AP24" s="29"/>
      <c r="AQ24" s="61" t="s">
        <v>531</v>
      </c>
    </row>
    <row r="25" spans="1:43" ht="13.5" customHeight="1" x14ac:dyDescent="0.2">
      <c r="A25" s="61" t="s">
        <v>337</v>
      </c>
      <c r="B25" s="29"/>
      <c r="C25" s="62">
        <f t="shared" si="0"/>
        <v>5659.7609969999994</v>
      </c>
      <c r="D25" s="62"/>
      <c r="E25" s="62"/>
      <c r="F25" s="29"/>
      <c r="G25" s="34"/>
      <c r="H25" s="62"/>
      <c r="I25" s="34"/>
      <c r="J25" s="29"/>
      <c r="K25" s="62">
        <v>4258.0501409999988</v>
      </c>
      <c r="L25" s="62"/>
      <c r="M25" s="62"/>
      <c r="N25" s="29"/>
      <c r="O25" s="34"/>
      <c r="P25" s="62"/>
      <c r="Q25" s="34"/>
      <c r="R25" s="29"/>
      <c r="S25" s="62">
        <v>1401.7108560000004</v>
      </c>
      <c r="T25" s="62"/>
      <c r="U25" s="62"/>
      <c r="V25" s="29"/>
      <c r="W25" s="34"/>
      <c r="X25" s="62"/>
      <c r="Y25" s="34"/>
      <c r="Z25" s="29"/>
      <c r="AA25" s="62">
        <v>3952.3975189999996</v>
      </c>
      <c r="AB25" s="62"/>
      <c r="AC25" s="62"/>
      <c r="AD25" s="29"/>
      <c r="AE25" s="34"/>
      <c r="AF25" s="62"/>
      <c r="AG25" s="34"/>
      <c r="AH25" s="29"/>
      <c r="AI25" s="62">
        <v>1707.3634779999998</v>
      </c>
      <c r="AJ25" s="62"/>
      <c r="AK25" s="62"/>
      <c r="AL25" s="29"/>
      <c r="AM25" s="34"/>
      <c r="AN25" s="62"/>
      <c r="AO25" s="34"/>
      <c r="AP25" s="29"/>
      <c r="AQ25" s="61" t="s">
        <v>532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660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643</v>
      </c>
      <c r="F6" s="66"/>
      <c r="G6" s="187" t="s">
        <v>658</v>
      </c>
      <c r="H6" s="188"/>
      <c r="I6" s="188"/>
      <c r="J6" s="66"/>
      <c r="K6" s="187" t="s">
        <v>643</v>
      </c>
      <c r="L6" s="66"/>
      <c r="M6" s="187" t="s">
        <v>658</v>
      </c>
      <c r="N6" s="188"/>
      <c r="O6" s="188"/>
      <c r="P6" s="67"/>
      <c r="Q6" s="27" t="s">
        <v>659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2023</v>
      </c>
      <c r="B10" s="29"/>
      <c r="C10" s="69" t="s">
        <v>296</v>
      </c>
      <c r="D10" s="66"/>
      <c r="E10" s="71">
        <f>SUM(E11:E22)</f>
        <v>77340.161393000002</v>
      </c>
      <c r="F10" s="72"/>
      <c r="G10" s="73">
        <v>-1.3552804405528605</v>
      </c>
      <c r="H10" s="74"/>
      <c r="I10" s="75"/>
      <c r="J10" s="70"/>
      <c r="K10" s="71">
        <f>SUM(K11:K22)</f>
        <v>72422.612887999989</v>
      </c>
      <c r="L10" s="72"/>
      <c r="M10" s="73">
        <v>0.74942004403706619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6380.6757979999984</v>
      </c>
      <c r="F11" s="62"/>
      <c r="G11" s="77">
        <v>13.437079253011206</v>
      </c>
      <c r="H11" s="78"/>
      <c r="I11" s="77">
        <v>10.373162599042601</v>
      </c>
      <c r="J11" s="29"/>
      <c r="K11" s="62">
        <v>5893.0711659999988</v>
      </c>
      <c r="L11" s="62"/>
      <c r="M11" s="77">
        <v>13.325602328335975</v>
      </c>
      <c r="N11" s="78"/>
      <c r="O11" s="77">
        <v>10.70429599798004</v>
      </c>
      <c r="P11" s="68"/>
      <c r="Q11" s="77">
        <v>13.590887470341713</v>
      </c>
      <c r="R11" s="29"/>
      <c r="S11" s="61" t="s">
        <v>521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6406.0867490000001</v>
      </c>
      <c r="F12" s="62"/>
      <c r="G12" s="77">
        <v>7.0341669732372196</v>
      </c>
      <c r="H12" s="78"/>
      <c r="I12" s="77">
        <f>E12/E11*100-100</f>
        <v>0.39824858376233863</v>
      </c>
      <c r="J12" s="29"/>
      <c r="K12" s="62">
        <v>6011.2745859999995</v>
      </c>
      <c r="L12" s="62"/>
      <c r="M12" s="77">
        <v>10.091384678418009</v>
      </c>
      <c r="N12" s="78"/>
      <c r="O12" s="77">
        <f>K12/K11*100-100</f>
        <v>2.0058033692512254</v>
      </c>
      <c r="P12" s="68"/>
      <c r="Q12" s="77">
        <v>9.709801466865315</v>
      </c>
      <c r="R12" s="29"/>
      <c r="S12" s="61" t="s">
        <v>522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7837.6721039999957</v>
      </c>
      <c r="F13" s="62"/>
      <c r="G13" s="77">
        <v>18.3704942476745</v>
      </c>
      <c r="H13" s="78"/>
      <c r="I13" s="77">
        <f t="shared" ref="I13:I22" si="0">E13/E12*100-100</f>
        <v>22.347267701666198</v>
      </c>
      <c r="J13" s="29"/>
      <c r="K13" s="62">
        <v>7434.0769259999961</v>
      </c>
      <c r="L13" s="62"/>
      <c r="M13" s="77">
        <v>20.515533661330636</v>
      </c>
      <c r="N13" s="78"/>
      <c r="O13" s="77">
        <f t="shared" ref="O13:O22" si="1">K13/K12*100-100</f>
        <v>23.668896165775593</v>
      </c>
      <c r="P13" s="68"/>
      <c r="Q13" s="77">
        <v>13.126824537498536</v>
      </c>
      <c r="R13" s="29"/>
      <c r="S13" s="61" t="s">
        <v>523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5962.5082049999992</v>
      </c>
      <c r="F14" s="62"/>
      <c r="G14" s="77">
        <v>-3.8647398592486013</v>
      </c>
      <c r="H14" s="78"/>
      <c r="I14" s="77">
        <f t="shared" si="0"/>
        <v>-23.925010821044651</v>
      </c>
      <c r="J14" s="29"/>
      <c r="K14" s="62">
        <v>5554.8226819999991</v>
      </c>
      <c r="L14" s="62"/>
      <c r="M14" s="77">
        <v>-1.9510420496047374</v>
      </c>
      <c r="N14" s="78"/>
      <c r="O14" s="77">
        <f t="shared" si="1"/>
        <v>-25.278918454925844</v>
      </c>
      <c r="P14" s="68"/>
      <c r="Q14" s="77">
        <v>7.4310070743720473</v>
      </c>
      <c r="R14" s="29"/>
      <c r="S14" s="61" t="s">
        <v>524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6915.5553180000006</v>
      </c>
      <c r="F15" s="62"/>
      <c r="G15" s="77">
        <v>-7.4584768239081285</v>
      </c>
      <c r="H15" s="78"/>
      <c r="I15" s="77">
        <f t="shared" si="0"/>
        <v>15.983996671078813</v>
      </c>
      <c r="J15" s="29"/>
      <c r="K15" s="62">
        <v>6467.5111510000024</v>
      </c>
      <c r="L15" s="62"/>
      <c r="M15" s="77">
        <v>-4.9023325752822586</v>
      </c>
      <c r="N15" s="78"/>
      <c r="O15" s="77">
        <f t="shared" si="1"/>
        <v>16.430559916115868</v>
      </c>
      <c r="P15" s="68"/>
      <c r="Q15" s="77">
        <v>2.065886319926193</v>
      </c>
      <c r="R15" s="29"/>
      <c r="S15" s="61" t="s">
        <v>525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6886.3467209999999</v>
      </c>
      <c r="F16" s="62"/>
      <c r="G16" s="77">
        <v>-2.4366663680972067</v>
      </c>
      <c r="H16" s="78"/>
      <c r="I16" s="77">
        <f t="shared" si="0"/>
        <v>-0.42236083231054522</v>
      </c>
      <c r="J16" s="29"/>
      <c r="K16" s="62">
        <v>6445.830668999999</v>
      </c>
      <c r="L16" s="62"/>
      <c r="M16" s="77">
        <v>2.2252782681132288</v>
      </c>
      <c r="N16" s="78"/>
      <c r="O16" s="77">
        <f t="shared" si="1"/>
        <v>-0.33522140888231888</v>
      </c>
      <c r="P16" s="68"/>
      <c r="Q16" s="77">
        <v>-4.6738614556715703</v>
      </c>
      <c r="R16" s="29"/>
      <c r="S16" s="61" t="s">
        <v>526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6405.4187169999996</v>
      </c>
      <c r="F17" s="62"/>
      <c r="G17" s="77">
        <v>-10.558005383474111</v>
      </c>
      <c r="H17" s="78"/>
      <c r="I17" s="77">
        <f t="shared" si="0"/>
        <v>-6.9837901500574162</v>
      </c>
      <c r="J17" s="29"/>
      <c r="K17" s="62">
        <v>6062.7876399999996</v>
      </c>
      <c r="L17" s="62"/>
      <c r="M17" s="77">
        <v>-6.9932404897104021</v>
      </c>
      <c r="N17" s="78"/>
      <c r="O17" s="77">
        <f t="shared" si="1"/>
        <v>-5.9424928867922659</v>
      </c>
      <c r="P17" s="68"/>
      <c r="Q17" s="77">
        <v>-6.8477559011244153</v>
      </c>
      <c r="R17" s="29"/>
      <c r="S17" s="61" t="s">
        <v>527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5316.3315359999988</v>
      </c>
      <c r="F18" s="62"/>
      <c r="G18" s="77">
        <v>-7.8617974647623612</v>
      </c>
      <c r="H18" s="78"/>
      <c r="I18" s="77">
        <f t="shared" si="0"/>
        <v>-17.002591541901239</v>
      </c>
      <c r="J18" s="29"/>
      <c r="K18" s="62">
        <v>4830.3159509999987</v>
      </c>
      <c r="L18" s="62"/>
      <c r="M18" s="77">
        <v>-5.3118651112715156</v>
      </c>
      <c r="N18" s="78"/>
      <c r="O18" s="77">
        <f t="shared" si="1"/>
        <v>-20.328465421889675</v>
      </c>
      <c r="P18" s="68"/>
      <c r="Q18" s="77">
        <v>-6.912143832396211</v>
      </c>
      <c r="R18" s="29"/>
      <c r="S18" s="61" t="s">
        <v>528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6174.7902530000001</v>
      </c>
      <c r="F19" s="62"/>
      <c r="G19" s="77">
        <v>-10.164488995913757</v>
      </c>
      <c r="H19" s="78"/>
      <c r="I19" s="77">
        <f t="shared" si="0"/>
        <v>16.147576786490347</v>
      </c>
      <c r="J19" s="29"/>
      <c r="K19" s="62">
        <v>5809.6117790000008</v>
      </c>
      <c r="L19" s="62"/>
      <c r="M19" s="77">
        <v>-9.465643396176219</v>
      </c>
      <c r="N19" s="78"/>
      <c r="O19" s="77">
        <f t="shared" si="1"/>
        <v>20.273949736088454</v>
      </c>
      <c r="P19" s="68"/>
      <c r="Q19" s="77">
        <v>-9.6359214354536107</v>
      </c>
      <c r="R19" s="29"/>
      <c r="S19" s="61" t="s">
        <v>529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6335.7379249999994</v>
      </c>
      <c r="F20" s="62"/>
      <c r="G20" s="77">
        <v>-5.4860687213434147</v>
      </c>
      <c r="H20" s="78"/>
      <c r="I20" s="77">
        <f t="shared" si="0"/>
        <v>2.6065285686716777</v>
      </c>
      <c r="J20" s="29"/>
      <c r="K20" s="62">
        <v>6001.5532430000003</v>
      </c>
      <c r="L20" s="62"/>
      <c r="M20" s="77">
        <v>-3.96763077496297</v>
      </c>
      <c r="N20" s="78"/>
      <c r="O20" s="77">
        <f t="shared" si="1"/>
        <v>3.303860417899358</v>
      </c>
      <c r="P20" s="68"/>
      <c r="Q20" s="77">
        <v>-7.8567177813358597</v>
      </c>
      <c r="R20" s="29"/>
      <c r="S20" s="61" t="s">
        <v>530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6923.2477310000031</v>
      </c>
      <c r="F21" s="62"/>
      <c r="G21" s="77">
        <v>-3.1523602938318191</v>
      </c>
      <c r="H21" s="78"/>
      <c r="I21" s="77">
        <f t="shared" si="0"/>
        <v>9.2729499381874092</v>
      </c>
      <c r="J21" s="29"/>
      <c r="K21" s="62">
        <v>6540.3729930000036</v>
      </c>
      <c r="L21" s="62"/>
      <c r="M21" s="77">
        <v>-1.9939368530334178</v>
      </c>
      <c r="N21" s="78"/>
      <c r="O21" s="77">
        <f t="shared" si="1"/>
        <v>8.9780049960976953</v>
      </c>
      <c r="P21" s="68"/>
      <c r="Q21" s="77">
        <v>-6.2326888555297728</v>
      </c>
      <c r="R21" s="29"/>
      <c r="S21" s="61" t="s">
        <v>531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5795.790336</v>
      </c>
      <c r="F22" s="62"/>
      <c r="G22" s="77">
        <v>0.25579255191109951</v>
      </c>
      <c r="H22" s="78"/>
      <c r="I22" s="77">
        <f t="shared" si="0"/>
        <v>-16.285093915556757</v>
      </c>
      <c r="J22" s="29"/>
      <c r="K22" s="62">
        <v>5371.384102</v>
      </c>
      <c r="L22" s="62"/>
      <c r="M22" s="77">
        <v>0.90414298360983025</v>
      </c>
      <c r="N22" s="78"/>
      <c r="O22" s="77">
        <f t="shared" si="1"/>
        <v>-17.873428507076625</v>
      </c>
      <c r="P22" s="68"/>
      <c r="Q22" s="77">
        <v>-2.9456412073906364</v>
      </c>
      <c r="R22" s="29"/>
      <c r="S22" s="61" t="s">
        <v>532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2024</v>
      </c>
      <c r="B24" s="29"/>
      <c r="C24" s="69" t="s">
        <v>296</v>
      </c>
      <c r="D24" s="66"/>
      <c r="E24" s="71">
        <f>SUM(E25:E36)</f>
        <v>79248.826497000002</v>
      </c>
      <c r="F24" s="72"/>
      <c r="G24" s="73">
        <f t="shared" ref="G24:G36" si="2">E24/E10*100-100</f>
        <v>2.4678835285864267</v>
      </c>
      <c r="H24" s="74"/>
      <c r="I24" s="75"/>
      <c r="J24" s="70"/>
      <c r="K24" s="71">
        <f>SUM(K25:K36)</f>
        <v>73831.040341999993</v>
      </c>
      <c r="L24" s="72"/>
      <c r="M24" s="73">
        <f t="shared" ref="M24:M36" si="3">K24/K10*100-100</f>
        <v>1.9447343831381829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6338.8408909999998</v>
      </c>
      <c r="F25" s="62"/>
      <c r="G25" s="77">
        <f t="shared" si="2"/>
        <v>-0.65565009607777824</v>
      </c>
      <c r="H25" s="78"/>
      <c r="I25" s="77">
        <f>E25/E22*100-100</f>
        <v>9.3697412003828475</v>
      </c>
      <c r="J25" s="29"/>
      <c r="K25" s="62">
        <v>5875.5046940000002</v>
      </c>
      <c r="L25" s="62"/>
      <c r="M25" s="77">
        <f t="shared" si="3"/>
        <v>-0.29808688042575682</v>
      </c>
      <c r="N25" s="78"/>
      <c r="O25" s="77">
        <f>K25/K22*100-100</f>
        <v>9.3853014870467746</v>
      </c>
      <c r="P25" s="68"/>
      <c r="Q25" s="77">
        <v>-1.307060932644049</v>
      </c>
      <c r="R25" s="29"/>
      <c r="S25" s="61" t="s">
        <v>521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6527.9853019999991</v>
      </c>
      <c r="F26" s="62"/>
      <c r="G26" s="77">
        <f t="shared" si="2"/>
        <v>1.9028551715917246</v>
      </c>
      <c r="H26" s="78"/>
      <c r="I26" s="77">
        <f>E26/E25*100-100</f>
        <v>2.9838958612851343</v>
      </c>
      <c r="J26" s="29"/>
      <c r="K26" s="62">
        <v>6074.7366659999989</v>
      </c>
      <c r="L26" s="62"/>
      <c r="M26" s="77">
        <f t="shared" si="3"/>
        <v>1.055717536972935</v>
      </c>
      <c r="N26" s="78"/>
      <c r="O26" s="77">
        <f>K26/K25*100-100</f>
        <v>3.3908912063920695</v>
      </c>
      <c r="P26" s="68"/>
      <c r="Q26" s="77">
        <v>0.51083702537677311</v>
      </c>
      <c r="R26" s="29"/>
      <c r="S26" s="61" t="s">
        <v>522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6788.4095350000007</v>
      </c>
      <c r="F27" s="62"/>
      <c r="G27" s="77">
        <f t="shared" si="2"/>
        <v>-13.387426203559841</v>
      </c>
      <c r="H27" s="78"/>
      <c r="I27" s="77">
        <f t="shared" ref="I27:I36" si="4">E27/E26*100-100</f>
        <v>3.9893507866847386</v>
      </c>
      <c r="J27" s="29"/>
      <c r="K27" s="62">
        <v>6435.313607</v>
      </c>
      <c r="L27" s="62"/>
      <c r="M27" s="77">
        <f t="shared" si="3"/>
        <v>-13.434933871976952</v>
      </c>
      <c r="N27" s="78"/>
      <c r="O27" s="77">
        <f t="shared" ref="O27:O36" si="5">K27/K26*100-100</f>
        <v>5.9356801920012856</v>
      </c>
      <c r="P27" s="68"/>
      <c r="Q27" s="77">
        <v>-4.6992751045081604</v>
      </c>
      <c r="R27" s="29"/>
      <c r="S27" s="61" t="s">
        <v>523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6864.9238370000003</v>
      </c>
      <c r="F28" s="62"/>
      <c r="G28" s="77">
        <f t="shared" si="2"/>
        <v>15.134832539823748</v>
      </c>
      <c r="H28" s="78"/>
      <c r="I28" s="77">
        <f t="shared" si="4"/>
        <v>1.127131496788806</v>
      </c>
      <c r="J28" s="29"/>
      <c r="K28" s="62">
        <v>6241.4708990000008</v>
      </c>
      <c r="L28" s="62"/>
      <c r="M28" s="77">
        <f t="shared" si="3"/>
        <v>12.361298574390787</v>
      </c>
      <c r="N28" s="78"/>
      <c r="O28" s="77">
        <f t="shared" si="5"/>
        <v>-3.0121718977167973</v>
      </c>
      <c r="P28" s="68"/>
      <c r="Q28" s="77">
        <v>-0.12346854532002283</v>
      </c>
      <c r="R28" s="29"/>
      <c r="S28" s="61" t="s">
        <v>524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6840.8931069999981</v>
      </c>
      <c r="F29" s="62"/>
      <c r="G29" s="77">
        <f t="shared" si="2"/>
        <v>-1.0796271241684536</v>
      </c>
      <c r="H29" s="78"/>
      <c r="I29" s="77">
        <f t="shared" si="4"/>
        <v>-0.35005093385717601</v>
      </c>
      <c r="J29" s="29"/>
      <c r="K29" s="62">
        <v>6352.8566979999978</v>
      </c>
      <c r="L29" s="62"/>
      <c r="M29" s="77">
        <f t="shared" si="3"/>
        <v>-1.7727754977628081</v>
      </c>
      <c r="N29" s="78"/>
      <c r="O29" s="77">
        <f t="shared" si="5"/>
        <v>1.7846081605193973</v>
      </c>
      <c r="P29" s="68"/>
      <c r="Q29" s="77">
        <v>-1.069279662515541</v>
      </c>
      <c r="R29" s="29"/>
      <c r="S29" s="61" t="s">
        <v>525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6563.6622230000012</v>
      </c>
      <c r="F30" s="62"/>
      <c r="G30" s="77">
        <f t="shared" si="2"/>
        <v>-4.6858590058494798</v>
      </c>
      <c r="H30" s="78"/>
      <c r="I30" s="77">
        <f t="shared" si="4"/>
        <v>-4.052553952587246</v>
      </c>
      <c r="J30" s="29"/>
      <c r="K30" s="62">
        <v>6088.4706380000007</v>
      </c>
      <c r="L30" s="62"/>
      <c r="M30" s="77">
        <f t="shared" si="3"/>
        <v>-5.5440493142125717</v>
      </c>
      <c r="N30" s="78"/>
      <c r="O30" s="77">
        <f t="shared" si="5"/>
        <v>-4.1616877661230944</v>
      </c>
      <c r="P30" s="68"/>
      <c r="Q30" s="77">
        <v>2.5554464654634899</v>
      </c>
      <c r="R30" s="29"/>
      <c r="S30" s="61" t="s">
        <v>526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7892.8679839999986</v>
      </c>
      <c r="F31" s="62"/>
      <c r="G31" s="77">
        <f t="shared" si="2"/>
        <v>23.221733546509697</v>
      </c>
      <c r="H31" s="78"/>
      <c r="I31" s="77">
        <f t="shared" si="4"/>
        <v>20.250977515909824</v>
      </c>
      <c r="J31" s="29"/>
      <c r="K31" s="62">
        <v>7359.6950770000003</v>
      </c>
      <c r="L31" s="62"/>
      <c r="M31" s="77">
        <f t="shared" si="3"/>
        <v>21.391272695145915</v>
      </c>
      <c r="N31" s="78"/>
      <c r="O31" s="77">
        <f t="shared" si="5"/>
        <v>20.879207843524796</v>
      </c>
      <c r="P31" s="68"/>
      <c r="Q31" s="77">
        <v>5.3945922428945607</v>
      </c>
      <c r="R31" s="29"/>
      <c r="S31" s="61" t="s">
        <v>527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5182.9160260000008</v>
      </c>
      <c r="F32" s="62"/>
      <c r="G32" s="77">
        <f t="shared" si="2"/>
        <v>-2.509540819577623</v>
      </c>
      <c r="H32" s="78"/>
      <c r="I32" s="77">
        <f t="shared" si="4"/>
        <v>-34.334185792711452</v>
      </c>
      <c r="J32" s="29"/>
      <c r="K32" s="62">
        <v>4723.5003930000003</v>
      </c>
      <c r="L32" s="62"/>
      <c r="M32" s="77">
        <f t="shared" si="3"/>
        <v>-2.2113575816481585</v>
      </c>
      <c r="N32" s="78"/>
      <c r="O32" s="77">
        <f t="shared" si="5"/>
        <v>-35.819346541114854</v>
      </c>
      <c r="P32" s="68"/>
      <c r="Q32" s="77">
        <v>5.5424757321560065</v>
      </c>
      <c r="R32" s="29"/>
      <c r="S32" s="61" t="s">
        <v>528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6430.7654070000008</v>
      </c>
      <c r="F33" s="62"/>
      <c r="G33" s="77">
        <f t="shared" si="2"/>
        <v>4.145487433773738</v>
      </c>
      <c r="H33" s="78"/>
      <c r="I33" s="77">
        <f t="shared" si="4"/>
        <v>24.07620294714765</v>
      </c>
      <c r="J33" s="29"/>
      <c r="K33" s="62">
        <v>6043.9209650000003</v>
      </c>
      <c r="L33" s="62"/>
      <c r="M33" s="77">
        <f t="shared" si="3"/>
        <v>4.0331298357483547</v>
      </c>
      <c r="N33" s="78"/>
      <c r="O33" s="77">
        <f t="shared" si="5"/>
        <v>27.954280981045315</v>
      </c>
      <c r="P33" s="68"/>
      <c r="Q33" s="77">
        <v>8.9962018662781844</v>
      </c>
      <c r="R33" s="29"/>
      <c r="S33" s="61" t="s">
        <v>529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7355.331084999998</v>
      </c>
      <c r="F34" s="62"/>
      <c r="G34" s="77">
        <f t="shared" si="2"/>
        <v>16.092729403733969</v>
      </c>
      <c r="H34" s="78"/>
      <c r="I34" s="77">
        <f t="shared" si="4"/>
        <v>14.377226029635466</v>
      </c>
      <c r="J34" s="29"/>
      <c r="K34" s="62">
        <v>6935.5840959999969</v>
      </c>
      <c r="L34" s="62"/>
      <c r="M34" s="77">
        <f t="shared" si="3"/>
        <v>15.563151990518747</v>
      </c>
      <c r="N34" s="78"/>
      <c r="O34" s="77">
        <f t="shared" si="5"/>
        <v>14.753057430161093</v>
      </c>
      <c r="P34" s="68"/>
      <c r="Q34" s="77">
        <v>6.4069209177824575</v>
      </c>
      <c r="R34" s="29"/>
      <c r="S34" s="61" t="s">
        <v>530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6802.4701029999978</v>
      </c>
      <c r="F35" s="62"/>
      <c r="G35" s="77">
        <f t="shared" si="2"/>
        <v>-1.7445226964680671</v>
      </c>
      <c r="H35" s="78"/>
      <c r="I35" s="77">
        <f t="shared" si="4"/>
        <v>-7.5164662964998286</v>
      </c>
      <c r="J35" s="29"/>
      <c r="K35" s="62">
        <v>6375.0394469999983</v>
      </c>
      <c r="L35" s="62"/>
      <c r="M35" s="77">
        <f t="shared" si="3"/>
        <v>-2.5278916994024314</v>
      </c>
      <c r="N35" s="78"/>
      <c r="O35" s="77">
        <f t="shared" si="5"/>
        <v>-8.0821548876220106</v>
      </c>
      <c r="P35" s="68"/>
      <c r="Q35" s="77">
        <v>5.9421838113569834</v>
      </c>
      <c r="R35" s="29"/>
      <c r="S35" s="61" t="s">
        <v>531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5659.7609969999994</v>
      </c>
      <c r="F36" s="62"/>
      <c r="G36" s="77">
        <f t="shared" si="2"/>
        <v>-2.3470369201430117</v>
      </c>
      <c r="H36" s="78"/>
      <c r="I36" s="77">
        <f t="shared" si="4"/>
        <v>-16.798443634409281</v>
      </c>
      <c r="J36" s="29"/>
      <c r="K36" s="62">
        <v>5324.9471619999995</v>
      </c>
      <c r="L36" s="62"/>
      <c r="M36" s="77">
        <f t="shared" si="3"/>
        <v>-0.86452465729848882</v>
      </c>
      <c r="N36" s="78"/>
      <c r="O36" s="77">
        <f t="shared" si="5"/>
        <v>-16.471933918685906</v>
      </c>
      <c r="P36" s="68"/>
      <c r="Q36" s="77">
        <v>4.0031233813519549</v>
      </c>
      <c r="R36" s="29"/>
      <c r="S36" s="61" t="s">
        <v>532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2025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7079.4774230000012</v>
      </c>
      <c r="F39" s="62"/>
      <c r="G39" s="77">
        <f t="shared" ref="G39" si="6">E39/E25*100-100</f>
        <v>11.68410037001513</v>
      </c>
      <c r="H39" s="78"/>
      <c r="I39" s="77">
        <f>E39/E36*100-100</f>
        <v>25.084388311671347</v>
      </c>
      <c r="J39" s="29"/>
      <c r="K39" s="62">
        <v>6663.5833210000001</v>
      </c>
      <c r="L39" s="62"/>
      <c r="M39" s="77">
        <f t="shared" ref="M39" si="7">K39/K25*100-100</f>
        <v>13.412952044864795</v>
      </c>
      <c r="N39" s="78"/>
      <c r="O39" s="77">
        <f>K39/K36*100-100</f>
        <v>25.138956655810674</v>
      </c>
      <c r="P39" s="68"/>
      <c r="Q39" s="77">
        <v>2.5387377371126405</v>
      </c>
      <c r="R39" s="29"/>
      <c r="S39" s="61" t="s">
        <v>521</v>
      </c>
      <c r="T39" s="29"/>
      <c r="U39" s="191"/>
    </row>
    <row r="40" spans="1:21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3.5" thickTop="1" x14ac:dyDescent="0.2"/>
  </sheetData>
  <mergeCells count="18">
    <mergeCell ref="U24:U36"/>
    <mergeCell ref="U38:U39"/>
    <mergeCell ref="A38:A39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1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655</v>
      </c>
      <c r="F4" s="188"/>
      <c r="G4" s="188"/>
      <c r="H4" s="188"/>
      <c r="I4" s="188"/>
      <c r="J4" s="66"/>
      <c r="K4" s="187" t="s">
        <v>656</v>
      </c>
      <c r="L4" s="187"/>
      <c r="M4" s="187"/>
      <c r="N4" s="187"/>
      <c r="O4" s="187"/>
      <c r="P4" s="67"/>
      <c r="Q4" s="27" t="s">
        <v>657</v>
      </c>
      <c r="R4" s="66"/>
      <c r="S4" s="187" t="s">
        <v>520</v>
      </c>
      <c r="T4" s="66"/>
      <c r="U4" s="187" t="s">
        <v>533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643</v>
      </c>
      <c r="F6" s="66"/>
      <c r="G6" s="187" t="s">
        <v>704</v>
      </c>
      <c r="H6" s="188"/>
      <c r="I6" s="188"/>
      <c r="J6" s="66"/>
      <c r="K6" s="187" t="s">
        <v>643</v>
      </c>
      <c r="L6" s="66"/>
      <c r="M6" s="187" t="s">
        <v>704</v>
      </c>
      <c r="N6" s="188"/>
      <c r="O6" s="188"/>
      <c r="P6" s="67"/>
      <c r="Q6" s="27" t="s">
        <v>705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652</v>
      </c>
      <c r="H8" s="66"/>
      <c r="I8" s="27" t="s">
        <v>653</v>
      </c>
      <c r="J8" s="66"/>
      <c r="K8" s="187"/>
      <c r="L8" s="66"/>
      <c r="M8" s="27" t="s">
        <v>652</v>
      </c>
      <c r="N8" s="66"/>
      <c r="O8" s="27" t="s">
        <v>653</v>
      </c>
      <c r="P8" s="67"/>
      <c r="Q8" s="27" t="s">
        <v>652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2023</v>
      </c>
      <c r="B10" s="29"/>
      <c r="C10" s="69" t="s">
        <v>296</v>
      </c>
      <c r="D10" s="66"/>
      <c r="E10" s="71">
        <f>SUM(E11:E22)</f>
        <v>-27808.248042000003</v>
      </c>
      <c r="F10" s="72"/>
      <c r="G10" s="82">
        <f>SUM(G11:G22)</f>
        <v>3350.5749439999981</v>
      </c>
      <c r="H10" s="74"/>
      <c r="I10" s="75"/>
      <c r="J10" s="70"/>
      <c r="K10" s="71">
        <f>SUM(K11:K22)</f>
        <v>-20581.105180999995</v>
      </c>
      <c r="L10" s="72"/>
      <c r="M10" s="82">
        <f>SUM(M11:M22)</f>
        <v>-1030.6274739999944</v>
      </c>
      <c r="N10" s="74"/>
      <c r="O10" s="75"/>
      <c r="P10" s="76"/>
      <c r="Q10" s="75"/>
      <c r="R10" s="29"/>
      <c r="S10" s="69" t="s">
        <v>296</v>
      </c>
      <c r="T10" s="29"/>
      <c r="U10" s="191">
        <v>2023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-2051.8086830000047</v>
      </c>
      <c r="F11" s="62"/>
      <c r="G11" s="78">
        <v>-77.371423000003233</v>
      </c>
      <c r="H11" s="78"/>
      <c r="I11" s="78">
        <v>830.70924499999364</v>
      </c>
      <c r="J11" s="29"/>
      <c r="K11" s="62">
        <v>-1416.6990100000039</v>
      </c>
      <c r="L11" s="62"/>
      <c r="M11" s="78">
        <v>-69.795020000000477</v>
      </c>
      <c r="N11" s="78"/>
      <c r="O11" s="78">
        <v>813.65156999999454</v>
      </c>
      <c r="P11" s="68"/>
      <c r="Q11" s="78">
        <v>-748.08405999999559</v>
      </c>
      <c r="R11" s="29"/>
      <c r="S11" s="61" t="s">
        <v>521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-2347.0843719999993</v>
      </c>
      <c r="F12" s="62"/>
      <c r="G12" s="78">
        <v>-122.69662199999584</v>
      </c>
      <c r="H12" s="78"/>
      <c r="I12" s="78">
        <v>-295.2756889999946</v>
      </c>
      <c r="J12" s="29"/>
      <c r="K12" s="62">
        <v>-1732.0407180000002</v>
      </c>
      <c r="L12" s="62"/>
      <c r="M12" s="78">
        <v>-387.74708699999792</v>
      </c>
      <c r="N12" s="78"/>
      <c r="O12" s="78">
        <v>-315.34170799999629</v>
      </c>
      <c r="P12" s="68"/>
      <c r="Q12" s="78">
        <v>-540.20368899999448</v>
      </c>
      <c r="R12" s="29"/>
      <c r="S12" s="61" t="s">
        <v>522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-2140.5847860000049</v>
      </c>
      <c r="F13" s="62"/>
      <c r="G13" s="78">
        <v>381.6146109999936</v>
      </c>
      <c r="H13" s="78"/>
      <c r="I13" s="78">
        <v>206.49958599999445</v>
      </c>
      <c r="J13" s="29"/>
      <c r="K13" s="62">
        <v>-1348.9623900000024</v>
      </c>
      <c r="L13" s="62"/>
      <c r="M13" s="78">
        <v>215.04183199999716</v>
      </c>
      <c r="N13" s="78"/>
      <c r="O13" s="78">
        <v>383.07832799999778</v>
      </c>
      <c r="P13" s="68"/>
      <c r="Q13" s="78">
        <v>181.54656599999453</v>
      </c>
      <c r="R13" s="29"/>
      <c r="S13" s="61" t="s">
        <v>523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-2142.8729350000021</v>
      </c>
      <c r="F14" s="62"/>
      <c r="G14" s="78">
        <v>399.99412599999687</v>
      </c>
      <c r="H14" s="78"/>
      <c r="I14" s="78">
        <v>-2.2881489999972473</v>
      </c>
      <c r="J14" s="29"/>
      <c r="K14" s="62">
        <v>-1682.5192160000033</v>
      </c>
      <c r="L14" s="62"/>
      <c r="M14" s="78">
        <v>-106.88649800000712</v>
      </c>
      <c r="N14" s="78"/>
      <c r="O14" s="78">
        <v>-333.55682600000091</v>
      </c>
      <c r="P14" s="68"/>
      <c r="Q14" s="78">
        <v>658.91211499999463</v>
      </c>
      <c r="R14" s="29"/>
      <c r="S14" s="61" t="s">
        <v>524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-2489.525464999997</v>
      </c>
      <c r="F15" s="62"/>
      <c r="G15" s="78">
        <v>-89.810106999995696</v>
      </c>
      <c r="H15" s="78"/>
      <c r="I15" s="78">
        <v>-346.65252999999484</v>
      </c>
      <c r="J15" s="29"/>
      <c r="K15" s="62">
        <v>-1927.6076669999948</v>
      </c>
      <c r="L15" s="62"/>
      <c r="M15" s="78">
        <v>-598.40068799999335</v>
      </c>
      <c r="N15" s="78"/>
      <c r="O15" s="78">
        <v>-245.08845099999144</v>
      </c>
      <c r="P15" s="68"/>
      <c r="Q15" s="78">
        <v>691.79862999999477</v>
      </c>
      <c r="R15" s="29"/>
      <c r="S15" s="61" t="s">
        <v>525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-2214.581368000001</v>
      </c>
      <c r="F16" s="62"/>
      <c r="G16" s="78">
        <v>406.51070599999912</v>
      </c>
      <c r="H16" s="78"/>
      <c r="I16" s="78">
        <v>274.94409699999596</v>
      </c>
      <c r="J16" s="29"/>
      <c r="K16" s="62">
        <v>-1600.7139260000022</v>
      </c>
      <c r="L16" s="62"/>
      <c r="M16" s="78">
        <v>-211.53373200000078</v>
      </c>
      <c r="N16" s="78"/>
      <c r="O16" s="78">
        <v>326.89374099999259</v>
      </c>
      <c r="P16" s="68"/>
      <c r="Q16" s="78">
        <v>716.69472500000029</v>
      </c>
      <c r="R16" s="29"/>
      <c r="S16" s="61" t="s">
        <v>526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-2252.7115990000011</v>
      </c>
      <c r="F17" s="62"/>
      <c r="G17" s="78">
        <v>-23.143496000001505</v>
      </c>
      <c r="H17" s="78"/>
      <c r="I17" s="78">
        <v>-38.130231000000094</v>
      </c>
      <c r="J17" s="29"/>
      <c r="K17" s="62">
        <v>-1747.9479720000008</v>
      </c>
      <c r="L17" s="62"/>
      <c r="M17" s="78">
        <v>-512.17121600000064</v>
      </c>
      <c r="N17" s="78"/>
      <c r="O17" s="78">
        <v>-147.23404599999867</v>
      </c>
      <c r="P17" s="68"/>
      <c r="Q17" s="78">
        <v>293.55710300000192</v>
      </c>
      <c r="R17" s="29"/>
      <c r="S17" s="61" t="s">
        <v>527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-2448.6323390000007</v>
      </c>
      <c r="F18" s="62"/>
      <c r="G18" s="78">
        <v>976.11670899999899</v>
      </c>
      <c r="H18" s="78"/>
      <c r="I18" s="78">
        <v>-195.92073999999957</v>
      </c>
      <c r="J18" s="29"/>
      <c r="K18" s="62">
        <v>-1775.6370680000009</v>
      </c>
      <c r="L18" s="62"/>
      <c r="M18" s="78">
        <v>179.03497499999776</v>
      </c>
      <c r="N18" s="78"/>
      <c r="O18" s="78">
        <v>-27.689096000000063</v>
      </c>
      <c r="P18" s="68"/>
      <c r="Q18" s="78">
        <v>1359.4839189999966</v>
      </c>
      <c r="R18" s="29"/>
      <c r="S18" s="61" t="s">
        <v>528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-2403.4212759999982</v>
      </c>
      <c r="F19" s="62"/>
      <c r="G19" s="78">
        <v>480.68628400000489</v>
      </c>
      <c r="H19" s="78"/>
      <c r="I19" s="78">
        <v>45.211063000002468</v>
      </c>
      <c r="J19" s="29"/>
      <c r="K19" s="62">
        <v>-1620.3975119999968</v>
      </c>
      <c r="L19" s="62"/>
      <c r="M19" s="78">
        <v>205.35799200000565</v>
      </c>
      <c r="N19" s="78"/>
      <c r="O19" s="78">
        <v>155.23955600000409</v>
      </c>
      <c r="P19" s="68"/>
      <c r="Q19" s="78">
        <v>1433.6594970000033</v>
      </c>
      <c r="R19" s="29"/>
      <c r="S19" s="61" t="s">
        <v>529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-2925.6852130000007</v>
      </c>
      <c r="F20" s="62"/>
      <c r="G20" s="78">
        <v>-38.078340999999455</v>
      </c>
      <c r="H20" s="78"/>
      <c r="I20" s="78">
        <v>-522.26393700000244</v>
      </c>
      <c r="J20" s="29"/>
      <c r="K20" s="62">
        <v>-2268.5466909999977</v>
      </c>
      <c r="L20" s="62"/>
      <c r="M20" s="78">
        <v>-210.62738699999682</v>
      </c>
      <c r="N20" s="78"/>
      <c r="O20" s="78">
        <v>-648.14917900000091</v>
      </c>
      <c r="P20" s="68"/>
      <c r="Q20" s="78">
        <v>1418.7246520000044</v>
      </c>
      <c r="R20" s="29"/>
      <c r="S20" s="61" t="s">
        <v>530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-1956.9469119999958</v>
      </c>
      <c r="F21" s="62"/>
      <c r="G21" s="78">
        <v>608.62766300000112</v>
      </c>
      <c r="H21" s="78"/>
      <c r="I21" s="78">
        <v>968.73830100000487</v>
      </c>
      <c r="J21" s="29"/>
      <c r="K21" s="62">
        <v>-1515.2075059999943</v>
      </c>
      <c r="L21" s="62"/>
      <c r="M21" s="78">
        <v>181.57428000000345</v>
      </c>
      <c r="N21" s="78"/>
      <c r="O21" s="78">
        <v>753.33918500000345</v>
      </c>
      <c r="P21" s="68"/>
      <c r="Q21" s="78">
        <v>1051.2356060000066</v>
      </c>
      <c r="R21" s="29"/>
      <c r="S21" s="61" t="s">
        <v>531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-2434.3930939999991</v>
      </c>
      <c r="F22" s="62"/>
      <c r="G22" s="78">
        <v>448.12483399999928</v>
      </c>
      <c r="H22" s="78"/>
      <c r="I22" s="78">
        <v>-477.44618200000332</v>
      </c>
      <c r="J22" s="29"/>
      <c r="K22" s="62">
        <v>-1944.8255049999998</v>
      </c>
      <c r="L22" s="62"/>
      <c r="M22" s="78">
        <v>285.52507499999865</v>
      </c>
      <c r="N22" s="78"/>
      <c r="O22" s="78">
        <v>-429.61799900000551</v>
      </c>
      <c r="P22" s="68"/>
      <c r="Q22" s="78">
        <v>1018.6741560000009</v>
      </c>
      <c r="R22" s="29"/>
      <c r="S22" s="61" t="s">
        <v>532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2024</v>
      </c>
      <c r="B24" s="29"/>
      <c r="C24" s="69" t="s">
        <v>296</v>
      </c>
      <c r="D24" s="66"/>
      <c r="E24" s="71">
        <f>SUM(E25:E36)</f>
        <v>-28115.36836700001</v>
      </c>
      <c r="F24" s="72"/>
      <c r="G24" s="82">
        <f>SUM(G25:G36)</f>
        <v>-307.12032500000805</v>
      </c>
      <c r="H24" s="74"/>
      <c r="I24" s="75"/>
      <c r="J24" s="70"/>
      <c r="K24" s="71">
        <f>SUM(K25:K36)</f>
        <v>-22131.551943000013</v>
      </c>
      <c r="L24" s="72"/>
      <c r="M24" s="82">
        <f>SUM(M25:M36)</f>
        <v>-1550.4467620000187</v>
      </c>
      <c r="N24" s="74"/>
      <c r="O24" s="75"/>
      <c r="P24" s="76"/>
      <c r="Q24" s="75"/>
      <c r="R24" s="29"/>
      <c r="S24" s="69" t="s">
        <v>296</v>
      </c>
      <c r="T24" s="29"/>
      <c r="U24" s="191">
        <v>2024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-1757.1151590000009</v>
      </c>
      <c r="F25" s="62"/>
      <c r="G25" s="78">
        <v>294.69352400000389</v>
      </c>
      <c r="H25" s="78"/>
      <c r="I25" s="78">
        <v>677.27793499999825</v>
      </c>
      <c r="J25" s="29"/>
      <c r="K25" s="62">
        <v>-1432.2431770000012</v>
      </c>
      <c r="L25" s="62"/>
      <c r="M25" s="78">
        <v>-15.544166999997287</v>
      </c>
      <c r="N25" s="78"/>
      <c r="O25" s="78">
        <v>512.5823279999986</v>
      </c>
      <c r="P25" s="68"/>
      <c r="Q25" s="78">
        <v>1351.4460210000043</v>
      </c>
      <c r="R25" s="29"/>
      <c r="S25" s="61" t="s">
        <v>521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-2435.4580950000018</v>
      </c>
      <c r="F26" s="62"/>
      <c r="G26" s="78">
        <v>-88.373723000002428</v>
      </c>
      <c r="H26" s="78"/>
      <c r="I26" s="78">
        <v>-678.34293600000092</v>
      </c>
      <c r="J26" s="29"/>
      <c r="K26" s="62">
        <v>-1958.0431330000029</v>
      </c>
      <c r="L26" s="62"/>
      <c r="M26" s="78">
        <v>-226.00241500000266</v>
      </c>
      <c r="N26" s="78"/>
      <c r="O26" s="78">
        <v>-525.79995600000166</v>
      </c>
      <c r="P26" s="68"/>
      <c r="Q26" s="78">
        <v>654.44463500000074</v>
      </c>
      <c r="R26" s="29"/>
      <c r="S26" s="61" t="s">
        <v>522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-1759.4230999999982</v>
      </c>
      <c r="F27" s="62"/>
      <c r="G27" s="78">
        <v>381.16168600000674</v>
      </c>
      <c r="H27" s="78"/>
      <c r="I27" s="78">
        <v>676.03499500000362</v>
      </c>
      <c r="J27" s="29"/>
      <c r="K27" s="62">
        <v>-1333.7877839999983</v>
      </c>
      <c r="L27" s="62"/>
      <c r="M27" s="78">
        <v>15.174606000004133</v>
      </c>
      <c r="N27" s="78"/>
      <c r="O27" s="78">
        <v>624.25534900000457</v>
      </c>
      <c r="P27" s="68"/>
      <c r="Q27" s="78">
        <v>587.4814870000082</v>
      </c>
      <c r="R27" s="29"/>
      <c r="S27" s="61" t="s">
        <v>523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-2404.4223230000007</v>
      </c>
      <c r="F28" s="62"/>
      <c r="G28" s="78">
        <v>-261.54938799999854</v>
      </c>
      <c r="H28" s="78"/>
      <c r="I28" s="78">
        <v>-644.99922300000253</v>
      </c>
      <c r="J28" s="29"/>
      <c r="K28" s="62">
        <v>-1984.7440799999995</v>
      </c>
      <c r="L28" s="62"/>
      <c r="M28" s="78">
        <v>-302.22486399999616</v>
      </c>
      <c r="N28" s="78"/>
      <c r="O28" s="78">
        <v>-650.9562960000012</v>
      </c>
      <c r="P28" s="68"/>
      <c r="Q28" s="78">
        <v>31.238575000005767</v>
      </c>
      <c r="R28" s="29"/>
      <c r="S28" s="61" t="s">
        <v>524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-2281.9324320000032</v>
      </c>
      <c r="F29" s="62"/>
      <c r="G29" s="78">
        <v>207.59303299999374</v>
      </c>
      <c r="H29" s="78"/>
      <c r="I29" s="78">
        <v>122.48989099999744</v>
      </c>
      <c r="J29" s="29"/>
      <c r="K29" s="62">
        <v>-1734.4992620000039</v>
      </c>
      <c r="L29" s="62"/>
      <c r="M29" s="78">
        <v>193.10840499999085</v>
      </c>
      <c r="N29" s="78"/>
      <c r="O29" s="78">
        <v>250.24481799999558</v>
      </c>
      <c r="P29" s="68"/>
      <c r="Q29" s="78">
        <v>327.20533100000193</v>
      </c>
      <c r="R29" s="29"/>
      <c r="S29" s="61" t="s">
        <v>525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-1983.9927409999982</v>
      </c>
      <c r="F30" s="62"/>
      <c r="G30" s="78">
        <v>230.58862700000282</v>
      </c>
      <c r="H30" s="78"/>
      <c r="I30" s="78">
        <v>297.93969100000504</v>
      </c>
      <c r="J30" s="29"/>
      <c r="K30" s="62">
        <v>-1641.9859519999991</v>
      </c>
      <c r="L30" s="62"/>
      <c r="M30" s="78">
        <v>-41.272025999996913</v>
      </c>
      <c r="N30" s="78"/>
      <c r="O30" s="78">
        <v>92.513310000004822</v>
      </c>
      <c r="P30" s="68"/>
      <c r="Q30" s="78">
        <v>176.63227199999801</v>
      </c>
      <c r="R30" s="29"/>
      <c r="S30" s="61" t="s">
        <v>526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-2169.5882220000058</v>
      </c>
      <c r="F31" s="62"/>
      <c r="G31" s="78">
        <v>83.123376999995344</v>
      </c>
      <c r="H31" s="78"/>
      <c r="I31" s="78">
        <v>-185.59548100000757</v>
      </c>
      <c r="J31" s="29"/>
      <c r="K31" s="62">
        <v>-1496.0706020000052</v>
      </c>
      <c r="L31" s="62"/>
      <c r="M31" s="78">
        <v>251.87736999999561</v>
      </c>
      <c r="N31" s="78"/>
      <c r="O31" s="78">
        <v>145.91534999999385</v>
      </c>
      <c r="P31" s="68"/>
      <c r="Q31" s="78">
        <v>521.3050369999919</v>
      </c>
      <c r="R31" s="29"/>
      <c r="S31" s="61" t="s">
        <v>527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-2661.1347559999986</v>
      </c>
      <c r="F32" s="62"/>
      <c r="G32" s="78">
        <v>-212.50241699999788</v>
      </c>
      <c r="H32" s="78"/>
      <c r="I32" s="78">
        <v>-491.54653399999279</v>
      </c>
      <c r="J32" s="29"/>
      <c r="K32" s="62">
        <v>-1978.5233589999989</v>
      </c>
      <c r="L32" s="62"/>
      <c r="M32" s="78">
        <v>-202.88629099999798</v>
      </c>
      <c r="N32" s="78"/>
      <c r="O32" s="78">
        <v>-482.45275699999365</v>
      </c>
      <c r="P32" s="68"/>
      <c r="Q32" s="78">
        <v>101.20958700000028</v>
      </c>
      <c r="R32" s="29"/>
      <c r="S32" s="61" t="s">
        <v>528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-2558.5713400000004</v>
      </c>
      <c r="F33" s="62"/>
      <c r="G33" s="78">
        <v>-155.1500640000022</v>
      </c>
      <c r="H33" s="78"/>
      <c r="I33" s="78">
        <v>102.56341599999814</v>
      </c>
      <c r="J33" s="29"/>
      <c r="K33" s="62">
        <v>-2242.2705320000014</v>
      </c>
      <c r="L33" s="62"/>
      <c r="M33" s="78">
        <v>-621.87302000000454</v>
      </c>
      <c r="N33" s="78"/>
      <c r="O33" s="78">
        <v>-263.74717300000248</v>
      </c>
      <c r="P33" s="68"/>
      <c r="Q33" s="78">
        <v>-284.52910400000474</v>
      </c>
      <c r="R33" s="29"/>
      <c r="S33" s="61" t="s">
        <v>529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-2591.0973419999991</v>
      </c>
      <c r="F34" s="62"/>
      <c r="G34" s="78">
        <v>334.58787100000154</v>
      </c>
      <c r="H34" s="78"/>
      <c r="I34" s="78">
        <v>-32.526001999998698</v>
      </c>
      <c r="J34" s="29"/>
      <c r="K34" s="62">
        <v>-1915.5829290000001</v>
      </c>
      <c r="L34" s="62"/>
      <c r="M34" s="78">
        <v>352.96376199999759</v>
      </c>
      <c r="N34" s="78"/>
      <c r="O34" s="78">
        <v>326.68760300000122</v>
      </c>
      <c r="P34" s="68"/>
      <c r="Q34" s="78">
        <v>-33.064609999998538</v>
      </c>
      <c r="R34" s="29"/>
      <c r="S34" s="61" t="s">
        <v>530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-2563.5877180000043</v>
      </c>
      <c r="F35" s="62"/>
      <c r="G35" s="78">
        <v>-606.64080600000852</v>
      </c>
      <c r="H35" s="78"/>
      <c r="I35" s="78">
        <v>27.509623999994801</v>
      </c>
      <c r="J35" s="29"/>
      <c r="K35" s="62">
        <v>-2239.5712810000032</v>
      </c>
      <c r="L35" s="62"/>
      <c r="M35" s="78">
        <v>-724.3637750000089</v>
      </c>
      <c r="N35" s="78"/>
      <c r="O35" s="78">
        <v>-323.98835200000303</v>
      </c>
      <c r="P35" s="68"/>
      <c r="Q35" s="78">
        <v>-427.20299900000919</v>
      </c>
      <c r="R35" s="29"/>
      <c r="S35" s="61" t="s">
        <v>531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-2949.0451390000017</v>
      </c>
      <c r="F36" s="62"/>
      <c r="G36" s="78">
        <v>-514.65204500000254</v>
      </c>
      <c r="H36" s="78"/>
      <c r="I36" s="78">
        <v>-385.45742099999734</v>
      </c>
      <c r="J36" s="29"/>
      <c r="K36" s="62">
        <v>-2174.2298520000022</v>
      </c>
      <c r="L36" s="62"/>
      <c r="M36" s="78">
        <v>-229.40434700000242</v>
      </c>
      <c r="N36" s="78"/>
      <c r="O36" s="78">
        <v>65.341429000000971</v>
      </c>
      <c r="P36" s="68"/>
      <c r="Q36" s="78">
        <v>-786.70498000000953</v>
      </c>
      <c r="R36" s="29"/>
      <c r="S36" s="61" t="s">
        <v>532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2025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1">
        <v>2025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-1698.2889119999973</v>
      </c>
      <c r="F39" s="62"/>
      <c r="G39" s="78">
        <v>58.826247000003605</v>
      </c>
      <c r="H39" s="78"/>
      <c r="I39" s="78">
        <v>1250.7562270000044</v>
      </c>
      <c r="J39" s="29"/>
      <c r="K39" s="62">
        <v>-1338.6818139999987</v>
      </c>
      <c r="L39" s="62"/>
      <c r="M39" s="78">
        <v>93.56136300000253</v>
      </c>
      <c r="N39" s="78"/>
      <c r="O39" s="78">
        <v>835.54803800000354</v>
      </c>
      <c r="P39" s="68"/>
      <c r="Q39" s="78">
        <v>-1062.4666040000075</v>
      </c>
      <c r="R39" s="29"/>
      <c r="S39" s="61" t="s">
        <v>521</v>
      </c>
      <c r="T39" s="29"/>
      <c r="U39" s="191"/>
    </row>
    <row r="40" spans="1:21" ht="6.75" customHeight="1" thickBot="1" x14ac:dyDescent="0.25">
      <c r="A40" s="63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1"/>
      <c r="Q40" s="80"/>
      <c r="R40" s="80"/>
      <c r="S40" s="80"/>
      <c r="T40" s="80"/>
      <c r="U40" s="63"/>
    </row>
    <row r="41" spans="1:21" ht="13.5" thickTop="1" x14ac:dyDescent="0.2"/>
  </sheetData>
  <mergeCells count="18">
    <mergeCell ref="U24:U36"/>
    <mergeCell ref="U38:U39"/>
    <mergeCell ref="U4:U8"/>
    <mergeCell ref="U10:U22"/>
    <mergeCell ref="Y10:Z10"/>
    <mergeCell ref="A38:A39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662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663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533</v>
      </c>
      <c r="S4" s="199" t="s">
        <v>520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2024</v>
      </c>
      <c r="B6" s="84" t="s">
        <v>338</v>
      </c>
      <c r="C6" s="88">
        <v>987.81736100000001</v>
      </c>
      <c r="D6" s="88">
        <v>45.547131</v>
      </c>
      <c r="E6" s="88">
        <v>268.43764299999998</v>
      </c>
      <c r="F6" s="88">
        <v>7.8742169999999998</v>
      </c>
      <c r="G6" s="88">
        <v>0.58073699999999995</v>
      </c>
      <c r="H6" s="88">
        <v>5.435263</v>
      </c>
      <c r="I6" s="88">
        <v>41.458326</v>
      </c>
      <c r="J6" s="88">
        <v>28.259962999999999</v>
      </c>
      <c r="K6" s="88">
        <v>15.143829</v>
      </c>
      <c r="L6" s="88">
        <v>2805.679157</v>
      </c>
      <c r="M6" s="88">
        <v>2.866749</v>
      </c>
      <c r="N6" s="88">
        <v>25.009609999999999</v>
      </c>
      <c r="O6" s="88">
        <v>563.46737800000005</v>
      </c>
      <c r="P6" s="88">
        <v>15.509895</v>
      </c>
      <c r="Q6" s="88">
        <v>43.895766999999999</v>
      </c>
      <c r="R6" s="87">
        <v>2024</v>
      </c>
      <c r="S6" s="84" t="s">
        <v>536</v>
      </c>
      <c r="U6" s="28"/>
    </row>
    <row r="7" spans="1:21" x14ac:dyDescent="0.15">
      <c r="B7" s="84" t="s">
        <v>339</v>
      </c>
      <c r="C7" s="88">
        <v>1052.693712</v>
      </c>
      <c r="D7" s="88">
        <v>158.82996399999999</v>
      </c>
      <c r="E7" s="88">
        <v>273.89675099999999</v>
      </c>
      <c r="F7" s="88">
        <v>9.1476970000000009</v>
      </c>
      <c r="G7" s="88">
        <v>0.86346100000000003</v>
      </c>
      <c r="H7" s="88">
        <v>5.299868</v>
      </c>
      <c r="I7" s="88">
        <v>43.295969999999997</v>
      </c>
      <c r="J7" s="88">
        <v>27.603161</v>
      </c>
      <c r="K7" s="88">
        <v>15.026730000000001</v>
      </c>
      <c r="L7" s="88">
        <v>2834.3967579999999</v>
      </c>
      <c r="M7" s="88">
        <v>9.1859160000000006</v>
      </c>
      <c r="N7" s="88">
        <v>31.291899999999998</v>
      </c>
      <c r="O7" s="88">
        <v>618.66581299999996</v>
      </c>
      <c r="P7" s="88">
        <v>15.635872000000001</v>
      </c>
      <c r="Q7" s="88">
        <v>70.313699</v>
      </c>
      <c r="R7" s="83"/>
      <c r="S7" s="84" t="s">
        <v>537</v>
      </c>
    </row>
    <row r="8" spans="1:21" x14ac:dyDescent="0.15">
      <c r="B8" s="84" t="s">
        <v>340</v>
      </c>
      <c r="C8" s="88">
        <v>1060.870596</v>
      </c>
      <c r="D8" s="88">
        <v>47.647655999999998</v>
      </c>
      <c r="E8" s="88">
        <v>274.62421899999998</v>
      </c>
      <c r="F8" s="88">
        <v>9.4091640000000005</v>
      </c>
      <c r="G8" s="88">
        <v>1.1308579999999999</v>
      </c>
      <c r="H8" s="88">
        <v>6.9775780000000003</v>
      </c>
      <c r="I8" s="88">
        <v>40.655746999999998</v>
      </c>
      <c r="J8" s="88">
        <v>26.986357999999999</v>
      </c>
      <c r="K8" s="88">
        <v>17.687684999999998</v>
      </c>
      <c r="L8" s="88">
        <v>2813.0643879999998</v>
      </c>
      <c r="M8" s="88">
        <v>4.8085279999999999</v>
      </c>
      <c r="N8" s="88">
        <v>19.109152999999999</v>
      </c>
      <c r="O8" s="88">
        <v>696.71938799999998</v>
      </c>
      <c r="P8" s="88">
        <v>14.929239000000001</v>
      </c>
      <c r="Q8" s="88">
        <v>79.445699000000005</v>
      </c>
      <c r="R8" s="83"/>
      <c r="S8" s="84" t="s">
        <v>538</v>
      </c>
    </row>
    <row r="9" spans="1:21" x14ac:dyDescent="0.15">
      <c r="B9" s="84" t="s">
        <v>341</v>
      </c>
      <c r="C9" s="88">
        <v>1065.790855</v>
      </c>
      <c r="D9" s="88">
        <v>60.143354000000002</v>
      </c>
      <c r="E9" s="88">
        <v>280.53141099999999</v>
      </c>
      <c r="F9" s="88">
        <v>16.981152999999999</v>
      </c>
      <c r="G9" s="88">
        <v>1.7866329999999999</v>
      </c>
      <c r="H9" s="88">
        <v>7.8916490000000001</v>
      </c>
      <c r="I9" s="88">
        <v>44.594653000000001</v>
      </c>
      <c r="J9" s="88">
        <v>35.150320000000001</v>
      </c>
      <c r="K9" s="88">
        <v>16.669065</v>
      </c>
      <c r="L9" s="88">
        <v>2874.2023760000002</v>
      </c>
      <c r="M9" s="88">
        <v>3.5473560000000002</v>
      </c>
      <c r="N9" s="88">
        <v>25.933527000000002</v>
      </c>
      <c r="O9" s="88">
        <v>611.62315699999999</v>
      </c>
      <c r="P9" s="88">
        <v>9.5743080000000003</v>
      </c>
      <c r="Q9" s="88">
        <v>64.354405999999997</v>
      </c>
      <c r="R9" s="83"/>
      <c r="S9" s="84" t="s">
        <v>539</v>
      </c>
    </row>
    <row r="10" spans="1:21" x14ac:dyDescent="0.15">
      <c r="B10" s="84" t="s">
        <v>342</v>
      </c>
      <c r="C10" s="88">
        <v>1016.252247</v>
      </c>
      <c r="D10" s="88">
        <v>52.155915999999998</v>
      </c>
      <c r="E10" s="88">
        <v>269.60127399999999</v>
      </c>
      <c r="F10" s="88">
        <v>9.4183039999999991</v>
      </c>
      <c r="G10" s="88">
        <v>0.77678100000000005</v>
      </c>
      <c r="H10" s="88">
        <v>8.458107</v>
      </c>
      <c r="I10" s="88">
        <v>35.272711999999999</v>
      </c>
      <c r="J10" s="88">
        <v>28.401983999999999</v>
      </c>
      <c r="K10" s="88">
        <v>15.694967999999999</v>
      </c>
      <c r="L10" s="88">
        <v>3021.195933</v>
      </c>
      <c r="M10" s="88">
        <v>3.707964</v>
      </c>
      <c r="N10" s="88">
        <v>31.829612000000001</v>
      </c>
      <c r="O10" s="88">
        <v>608.33421099999998</v>
      </c>
      <c r="P10" s="88">
        <v>17.760014000000002</v>
      </c>
      <c r="Q10" s="88">
        <v>45.802110999999996</v>
      </c>
      <c r="R10" s="83"/>
      <c r="S10" s="84" t="s">
        <v>540</v>
      </c>
    </row>
    <row r="11" spans="1:21" x14ac:dyDescent="0.15">
      <c r="B11" s="84" t="s">
        <v>343</v>
      </c>
      <c r="C11" s="88">
        <v>985.731718</v>
      </c>
      <c r="D11" s="88">
        <v>54.818989999999999</v>
      </c>
      <c r="E11" s="88">
        <v>264.82575800000001</v>
      </c>
      <c r="F11" s="88">
        <v>9.0701970000000003</v>
      </c>
      <c r="G11" s="88">
        <v>1.035917</v>
      </c>
      <c r="H11" s="88">
        <v>6.0056000000000003</v>
      </c>
      <c r="I11" s="88">
        <v>43.087567999999997</v>
      </c>
      <c r="J11" s="88">
        <v>23.275400000000001</v>
      </c>
      <c r="K11" s="88">
        <v>14.561837000000001</v>
      </c>
      <c r="L11" s="88">
        <v>2872.8815760000002</v>
      </c>
      <c r="M11" s="88">
        <v>3.0346639999999998</v>
      </c>
      <c r="N11" s="88">
        <v>29.836767999999999</v>
      </c>
      <c r="O11" s="88">
        <v>704.79661899999996</v>
      </c>
      <c r="P11" s="88">
        <v>19.435324999999999</v>
      </c>
      <c r="Q11" s="88">
        <v>48.994523999999998</v>
      </c>
      <c r="R11" s="83"/>
      <c r="S11" s="84" t="s">
        <v>541</v>
      </c>
    </row>
    <row r="12" spans="1:21" x14ac:dyDescent="0.15">
      <c r="B12" s="84" t="s">
        <v>344</v>
      </c>
      <c r="C12" s="88">
        <v>1076.816315</v>
      </c>
      <c r="D12" s="88">
        <v>50.834457</v>
      </c>
      <c r="E12" s="88">
        <v>287.64744300000001</v>
      </c>
      <c r="F12" s="88">
        <v>7.7956019999999997</v>
      </c>
      <c r="G12" s="88">
        <v>1.8134520000000001</v>
      </c>
      <c r="H12" s="88">
        <v>4.53674</v>
      </c>
      <c r="I12" s="88">
        <v>37.320072000000003</v>
      </c>
      <c r="J12" s="88">
        <v>31.125665000000001</v>
      </c>
      <c r="K12" s="88">
        <v>22.859836000000001</v>
      </c>
      <c r="L12" s="88">
        <v>3184.0738160000001</v>
      </c>
      <c r="M12" s="88">
        <v>4.2680410000000002</v>
      </c>
      <c r="N12" s="88">
        <v>23.596575999999999</v>
      </c>
      <c r="O12" s="88">
        <v>652.14782500000001</v>
      </c>
      <c r="P12" s="88">
        <v>21.884605000000001</v>
      </c>
      <c r="Q12" s="88">
        <v>35.896149999999999</v>
      </c>
      <c r="R12" s="83"/>
      <c r="S12" s="84" t="s">
        <v>542</v>
      </c>
    </row>
    <row r="13" spans="1:21" x14ac:dyDescent="0.15">
      <c r="B13" s="84" t="s">
        <v>345</v>
      </c>
      <c r="C13" s="88">
        <v>852.31093199999998</v>
      </c>
      <c r="D13" s="88">
        <v>35.099572000000002</v>
      </c>
      <c r="E13" s="88">
        <v>252.35071400000001</v>
      </c>
      <c r="F13" s="88">
        <v>13.089121</v>
      </c>
      <c r="G13" s="88">
        <v>0.92674800000000002</v>
      </c>
      <c r="H13" s="88">
        <v>2.7565249999999999</v>
      </c>
      <c r="I13" s="88">
        <v>37.860357</v>
      </c>
      <c r="J13" s="88">
        <v>17.168724999999998</v>
      </c>
      <c r="K13" s="88">
        <v>11.946847</v>
      </c>
      <c r="L13" s="88">
        <v>2644.1049619999999</v>
      </c>
      <c r="M13" s="88">
        <v>2.078433</v>
      </c>
      <c r="N13" s="88">
        <v>22.686266</v>
      </c>
      <c r="O13" s="88">
        <v>528.45544900000004</v>
      </c>
      <c r="P13" s="88">
        <v>14.422196</v>
      </c>
      <c r="Q13" s="88">
        <v>32.435164999999998</v>
      </c>
      <c r="R13" s="83"/>
      <c r="S13" s="84" t="s">
        <v>543</v>
      </c>
    </row>
    <row r="14" spans="1:21" x14ac:dyDescent="0.15">
      <c r="B14" s="84" t="s">
        <v>346</v>
      </c>
      <c r="C14" s="88">
        <v>1058.0614310000001</v>
      </c>
      <c r="D14" s="88">
        <v>48.779856000000002</v>
      </c>
      <c r="E14" s="88">
        <v>275.13403099999999</v>
      </c>
      <c r="F14" s="88">
        <v>9.1145910000000008</v>
      </c>
      <c r="G14" s="88">
        <v>0.82767800000000002</v>
      </c>
      <c r="H14" s="88">
        <v>3.3509760000000002</v>
      </c>
      <c r="I14" s="88">
        <v>40.808424000000002</v>
      </c>
      <c r="J14" s="88">
        <v>19.588504</v>
      </c>
      <c r="K14" s="88">
        <v>32.087938999999999</v>
      </c>
      <c r="L14" s="88">
        <v>3031.8560189999998</v>
      </c>
      <c r="M14" s="88">
        <v>2.5427710000000001</v>
      </c>
      <c r="N14" s="88">
        <v>23.244289999999999</v>
      </c>
      <c r="O14" s="88">
        <v>686.77185499999996</v>
      </c>
      <c r="P14" s="88">
        <v>15.141733</v>
      </c>
      <c r="Q14" s="88">
        <v>44.601922000000002</v>
      </c>
      <c r="R14" s="83"/>
      <c r="S14" s="84" t="s">
        <v>544</v>
      </c>
    </row>
    <row r="15" spans="1:21" x14ac:dyDescent="0.15">
      <c r="B15" s="84" t="s">
        <v>347</v>
      </c>
      <c r="C15" s="88">
        <v>1087.100453</v>
      </c>
      <c r="D15" s="88">
        <v>52.000481999999998</v>
      </c>
      <c r="E15" s="88">
        <v>331.62713300000001</v>
      </c>
      <c r="F15" s="88">
        <v>8.6060610000000004</v>
      </c>
      <c r="G15" s="88">
        <v>0.74023899999999998</v>
      </c>
      <c r="H15" s="88">
        <v>6.7319570000000004</v>
      </c>
      <c r="I15" s="88">
        <v>46.983452999999997</v>
      </c>
      <c r="J15" s="88">
        <v>34.673327999999998</v>
      </c>
      <c r="K15" s="88">
        <v>15.948945</v>
      </c>
      <c r="L15" s="88">
        <v>3334.2587109999999</v>
      </c>
      <c r="M15" s="88">
        <v>2.70566</v>
      </c>
      <c r="N15" s="88">
        <v>24.615162999999999</v>
      </c>
      <c r="O15" s="88">
        <v>710.66116799999998</v>
      </c>
      <c r="P15" s="88">
        <v>18.292014000000002</v>
      </c>
      <c r="Q15" s="88">
        <v>47.837226999999999</v>
      </c>
      <c r="R15" s="83"/>
      <c r="S15" s="84" t="s">
        <v>545</v>
      </c>
    </row>
    <row r="16" spans="1:21" x14ac:dyDescent="0.15">
      <c r="B16" s="84" t="s">
        <v>348</v>
      </c>
      <c r="C16" s="88">
        <v>1048.083349</v>
      </c>
      <c r="D16" s="88">
        <v>57.572687000000002</v>
      </c>
      <c r="E16" s="88">
        <v>319.94383099999999</v>
      </c>
      <c r="F16" s="88">
        <v>9.8001400000000007</v>
      </c>
      <c r="G16" s="88">
        <v>0.98277700000000001</v>
      </c>
      <c r="H16" s="88">
        <v>6.3245129999999996</v>
      </c>
      <c r="I16" s="88">
        <v>44.953499999999998</v>
      </c>
      <c r="J16" s="88">
        <v>31.396782999999999</v>
      </c>
      <c r="K16" s="88">
        <v>19.598883000000001</v>
      </c>
      <c r="L16" s="88">
        <v>3091.7121360000001</v>
      </c>
      <c r="M16" s="88">
        <v>3.5066359999999999</v>
      </c>
      <c r="N16" s="88">
        <v>26.297871000000001</v>
      </c>
      <c r="O16" s="88">
        <v>723.45930299999998</v>
      </c>
      <c r="P16" s="88">
        <v>16.000188000000001</v>
      </c>
      <c r="Q16" s="88">
        <v>59.636955999999998</v>
      </c>
      <c r="R16" s="83"/>
      <c r="S16" s="84" t="s">
        <v>546</v>
      </c>
    </row>
    <row r="17" spans="1:19" x14ac:dyDescent="0.15">
      <c r="B17" s="84" t="s">
        <v>349</v>
      </c>
      <c r="C17" s="88">
        <v>884.04113800000005</v>
      </c>
      <c r="D17" s="88">
        <v>45.032809999999998</v>
      </c>
      <c r="E17" s="88">
        <v>290.59607299999999</v>
      </c>
      <c r="F17" s="88">
        <v>7.846692</v>
      </c>
      <c r="G17" s="88">
        <v>0.675674</v>
      </c>
      <c r="H17" s="88">
        <v>6.5576780000000001</v>
      </c>
      <c r="I17" s="88">
        <v>56.009768999999999</v>
      </c>
      <c r="J17" s="88">
        <v>23.598678</v>
      </c>
      <c r="K17" s="88">
        <v>15.540468000000001</v>
      </c>
      <c r="L17" s="88">
        <v>3026.0046940000002</v>
      </c>
      <c r="M17" s="88">
        <v>9.0442710000000002</v>
      </c>
      <c r="N17" s="88">
        <v>23.363688</v>
      </c>
      <c r="O17" s="88">
        <v>620.69599300000004</v>
      </c>
      <c r="P17" s="88">
        <v>32.566336999999997</v>
      </c>
      <c r="Q17" s="88">
        <v>39.712536999999998</v>
      </c>
      <c r="R17" s="83"/>
      <c r="S17" s="84" t="s">
        <v>547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2025</v>
      </c>
      <c r="B19" s="84" t="s">
        <v>338</v>
      </c>
      <c r="C19" s="88">
        <v>1035.581803</v>
      </c>
      <c r="D19" s="88">
        <v>40.247368999999999</v>
      </c>
      <c r="E19" s="88">
        <v>282.381958</v>
      </c>
      <c r="F19" s="88">
        <v>8.9563170000000003</v>
      </c>
      <c r="G19" s="88">
        <v>0.65431799999999996</v>
      </c>
      <c r="H19" s="88">
        <v>4.7891440000000003</v>
      </c>
      <c r="I19" s="88">
        <v>29.971696000000001</v>
      </c>
      <c r="J19" s="88">
        <v>26.941478</v>
      </c>
      <c r="K19" s="88">
        <v>23.030545</v>
      </c>
      <c r="L19" s="88">
        <v>2889.831318</v>
      </c>
      <c r="M19" s="88">
        <v>2.791166</v>
      </c>
      <c r="N19" s="88">
        <v>20.386962</v>
      </c>
      <c r="O19" s="88">
        <v>608.91135099999997</v>
      </c>
      <c r="P19" s="88">
        <v>20.428234</v>
      </c>
      <c r="Q19" s="88">
        <v>55.781688000000003</v>
      </c>
      <c r="R19" s="87">
        <v>2025</v>
      </c>
      <c r="S19" s="84" t="s">
        <v>536</v>
      </c>
    </row>
    <row r="20" spans="1:19" x14ac:dyDescent="0.15">
      <c r="B20" s="84" t="s">
        <v>339</v>
      </c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3"/>
      <c r="S20" s="84" t="s">
        <v>537</v>
      </c>
    </row>
    <row r="21" spans="1:19" x14ac:dyDescent="0.15">
      <c r="B21" s="84" t="s">
        <v>340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3"/>
      <c r="S21" s="84" t="s">
        <v>538</v>
      </c>
    </row>
    <row r="22" spans="1:19" x14ac:dyDescent="0.15">
      <c r="B22" s="84" t="s">
        <v>341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3"/>
      <c r="S22" s="84" t="s">
        <v>539</v>
      </c>
    </row>
    <row r="23" spans="1:19" x14ac:dyDescent="0.15">
      <c r="B23" s="84" t="s">
        <v>342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3"/>
      <c r="S23" s="84" t="s">
        <v>540</v>
      </c>
    </row>
    <row r="24" spans="1:19" x14ac:dyDescent="0.15">
      <c r="B24" s="84" t="s">
        <v>343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3"/>
      <c r="S24" s="84" t="s">
        <v>541</v>
      </c>
    </row>
    <row r="25" spans="1:19" x14ac:dyDescent="0.15">
      <c r="B25" s="84" t="s">
        <v>344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3"/>
      <c r="S25" s="84" t="s">
        <v>542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543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544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545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546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547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558</v>
      </c>
      <c r="D31" s="86" t="s">
        <v>165</v>
      </c>
      <c r="E31" s="86" t="s">
        <v>559</v>
      </c>
      <c r="F31" s="86" t="s">
        <v>167</v>
      </c>
      <c r="G31" s="86" t="s">
        <v>560</v>
      </c>
      <c r="H31" s="86" t="s">
        <v>561</v>
      </c>
      <c r="I31" s="86" t="s">
        <v>562</v>
      </c>
      <c r="J31" s="86" t="s">
        <v>563</v>
      </c>
      <c r="K31" s="86" t="s">
        <v>564</v>
      </c>
      <c r="L31" s="86" t="s">
        <v>565</v>
      </c>
      <c r="M31" s="86" t="s">
        <v>173</v>
      </c>
      <c r="N31" s="86" t="s">
        <v>566</v>
      </c>
      <c r="O31" s="86" t="s">
        <v>567</v>
      </c>
      <c r="P31" s="86" t="s">
        <v>568</v>
      </c>
      <c r="Q31" s="86" t="s">
        <v>569</v>
      </c>
      <c r="R31" s="199" t="s">
        <v>533</v>
      </c>
      <c r="S31" s="199" t="s">
        <v>520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15"/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663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533</v>
      </c>
      <c r="S35" s="199" t="s">
        <v>520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699</v>
      </c>
      <c r="L36" s="86" t="s">
        <v>702</v>
      </c>
      <c r="M36" s="86" t="s">
        <v>186</v>
      </c>
      <c r="N36" s="86" t="s">
        <v>187</v>
      </c>
      <c r="O36" s="86" t="s">
        <v>188</v>
      </c>
      <c r="P36" s="86" t="s">
        <v>623</v>
      </c>
      <c r="Q36" s="86" t="s">
        <v>624</v>
      </c>
      <c r="R36" s="200"/>
      <c r="S36" s="200"/>
    </row>
    <row r="37" spans="1:19" x14ac:dyDescent="0.15">
      <c r="A37" s="87">
        <v>2024</v>
      </c>
      <c r="B37" s="84" t="s">
        <v>338</v>
      </c>
      <c r="C37" s="88">
        <v>47.136155000000002</v>
      </c>
      <c r="D37" s="88">
        <v>415.56514900000002</v>
      </c>
      <c r="E37" s="88">
        <v>3.2418459999999998</v>
      </c>
      <c r="F37" s="88">
        <v>9.6798870000000008</v>
      </c>
      <c r="G37" s="88">
        <v>5.1232249999999997</v>
      </c>
      <c r="H37" s="88">
        <v>3.6789499999999999</v>
      </c>
      <c r="I37" s="88">
        <v>391.00789700000001</v>
      </c>
      <c r="J37" s="88">
        <v>154.03443200000001</v>
      </c>
      <c r="K37" s="88">
        <v>85.097077000000013</v>
      </c>
      <c r="L37" s="88">
        <v>63.692323999999999</v>
      </c>
      <c r="M37" s="88">
        <v>51.174951999999998</v>
      </c>
      <c r="N37" s="88">
        <v>72.470004000000003</v>
      </c>
      <c r="O37" s="88">
        <v>3.2590000000000001E-2</v>
      </c>
      <c r="P37" s="89">
        <v>2022.1356129999999</v>
      </c>
      <c r="Q37" s="89">
        <v>1937.038536</v>
      </c>
      <c r="R37" s="87">
        <v>2024</v>
      </c>
      <c r="S37" s="84" t="s">
        <v>536</v>
      </c>
    </row>
    <row r="38" spans="1:19" x14ac:dyDescent="0.15">
      <c r="B38" s="84" t="s">
        <v>339</v>
      </c>
      <c r="C38" s="88">
        <v>416.94949300000002</v>
      </c>
      <c r="D38" s="88">
        <v>451.574521</v>
      </c>
      <c r="E38" s="88">
        <v>6.041004</v>
      </c>
      <c r="F38" s="88">
        <v>5.9797159999999998</v>
      </c>
      <c r="G38" s="88">
        <v>7.4018480000000002</v>
      </c>
      <c r="H38" s="88">
        <v>5.1093330000000003</v>
      </c>
      <c r="I38" s="88">
        <v>444.75891300000001</v>
      </c>
      <c r="J38" s="88">
        <v>158.487347</v>
      </c>
      <c r="K38" s="88">
        <v>97.064198999999988</v>
      </c>
      <c r="L38" s="88">
        <v>76.679691000000005</v>
      </c>
      <c r="M38" s="88">
        <v>36.138212000000003</v>
      </c>
      <c r="N38" s="88">
        <v>74.166831999999999</v>
      </c>
      <c r="O38" s="88">
        <v>3.7033999999999997E-2</v>
      </c>
      <c r="P38" s="89">
        <v>2113.9721810000001</v>
      </c>
      <c r="Q38" s="89">
        <v>2016.9079819999999</v>
      </c>
      <c r="R38" s="83"/>
      <c r="S38" s="84" t="s">
        <v>537</v>
      </c>
    </row>
    <row r="39" spans="1:19" x14ac:dyDescent="0.15">
      <c r="B39" s="84" t="s">
        <v>340</v>
      </c>
      <c r="C39" s="88">
        <v>64.871503000000004</v>
      </c>
      <c r="D39" s="88">
        <v>467.87202600000001</v>
      </c>
      <c r="E39" s="88">
        <v>3.3955489999999999</v>
      </c>
      <c r="F39" s="88">
        <v>7.9287270000000003</v>
      </c>
      <c r="G39" s="88">
        <v>6.3285600000000004</v>
      </c>
      <c r="H39" s="88">
        <v>65.826643000000004</v>
      </c>
      <c r="I39" s="88">
        <v>450.22727400000002</v>
      </c>
      <c r="J39" s="88">
        <v>154.16962000000001</v>
      </c>
      <c r="K39" s="88">
        <v>123.59448599999986</v>
      </c>
      <c r="L39" s="88">
        <v>75.611232999999999</v>
      </c>
      <c r="M39" s="88">
        <v>46.230156999999998</v>
      </c>
      <c r="N39" s="88">
        <v>91.361495000000005</v>
      </c>
      <c r="O39" s="88">
        <v>1.0019999999999999E-2</v>
      </c>
      <c r="P39" s="89">
        <v>1999.9335719999995</v>
      </c>
      <c r="Q39" s="89">
        <v>1876.3390859999997</v>
      </c>
      <c r="R39" s="83"/>
      <c r="S39" s="84" t="s">
        <v>538</v>
      </c>
    </row>
    <row r="40" spans="1:19" x14ac:dyDescent="0.15">
      <c r="B40" s="84" t="s">
        <v>341</v>
      </c>
      <c r="C40" s="88">
        <v>61.758262000000002</v>
      </c>
      <c r="D40" s="88">
        <v>472.16944999999998</v>
      </c>
      <c r="E40" s="88">
        <v>9.0672049999999995</v>
      </c>
      <c r="F40" s="88">
        <v>6.6030069999999998</v>
      </c>
      <c r="G40" s="88">
        <v>7.7443840000000002</v>
      </c>
      <c r="H40" s="88">
        <v>4.3160889999999998</v>
      </c>
      <c r="I40" s="88">
        <v>531.33893499999999</v>
      </c>
      <c r="J40" s="88">
        <v>163.81187499999999</v>
      </c>
      <c r="K40" s="88">
        <v>95.28783099999994</v>
      </c>
      <c r="L40" s="88">
        <v>69.869600000000005</v>
      </c>
      <c r="M40" s="88">
        <v>38.61674</v>
      </c>
      <c r="N40" s="88">
        <v>96.846113000000003</v>
      </c>
      <c r="O40" s="88">
        <v>0</v>
      </c>
      <c r="P40" s="89">
        <v>2688.430276999999</v>
      </c>
      <c r="Q40" s="89">
        <v>2593.1424459999989</v>
      </c>
      <c r="R40" s="83"/>
      <c r="S40" s="84" t="s">
        <v>539</v>
      </c>
    </row>
    <row r="41" spans="1:19" s="90" customFormat="1" ht="9" customHeight="1" x14ac:dyDescent="0.15">
      <c r="A41" s="83"/>
      <c r="B41" s="84" t="s">
        <v>342</v>
      </c>
      <c r="C41" s="88">
        <v>59.258893</v>
      </c>
      <c r="D41" s="88">
        <v>507.51892400000003</v>
      </c>
      <c r="E41" s="88">
        <v>2.0988549999999999</v>
      </c>
      <c r="F41" s="88">
        <v>10.581702999999999</v>
      </c>
      <c r="G41" s="88">
        <v>7.5167020000000004</v>
      </c>
      <c r="H41" s="88">
        <v>5.0703870000000002</v>
      </c>
      <c r="I41" s="88">
        <v>502.73227900000001</v>
      </c>
      <c r="J41" s="88">
        <v>155.756508</v>
      </c>
      <c r="K41" s="88">
        <v>118.65085699999992</v>
      </c>
      <c r="L41" s="88">
        <v>64.727806999999999</v>
      </c>
      <c r="M41" s="88">
        <v>45.054755999999998</v>
      </c>
      <c r="N41" s="88">
        <v>104.170334</v>
      </c>
      <c r="O41" s="88">
        <v>0</v>
      </c>
      <c r="P41" s="89">
        <v>2493.6762529999996</v>
      </c>
      <c r="Q41" s="89">
        <v>2375.0253959999995</v>
      </c>
      <c r="R41" s="83"/>
      <c r="S41" s="84" t="s">
        <v>540</v>
      </c>
    </row>
    <row r="42" spans="1:19" ht="9" customHeight="1" x14ac:dyDescent="0.15">
      <c r="B42" s="84" t="s">
        <v>343</v>
      </c>
      <c r="C42" s="88">
        <v>146.15730300000001</v>
      </c>
      <c r="D42" s="88">
        <v>448.74192099999999</v>
      </c>
      <c r="E42" s="88">
        <v>2.6396660000000001</v>
      </c>
      <c r="F42" s="88">
        <v>9.044295</v>
      </c>
      <c r="G42" s="88">
        <v>7.909694</v>
      </c>
      <c r="H42" s="88">
        <v>5.017366</v>
      </c>
      <c r="I42" s="88">
        <v>474.250406</v>
      </c>
      <c r="J42" s="88">
        <v>146.43924699999999</v>
      </c>
      <c r="K42" s="88">
        <v>79.841396999999986</v>
      </c>
      <c r="L42" s="88">
        <v>65.750756999999993</v>
      </c>
      <c r="M42" s="88">
        <v>40.809849999999997</v>
      </c>
      <c r="N42" s="88">
        <v>87.821672000000007</v>
      </c>
      <c r="O42" s="88">
        <v>5.0391999999999999E-2</v>
      </c>
      <c r="P42" s="89">
        <v>2031.6299340000007</v>
      </c>
      <c r="Q42" s="89">
        <v>1951.7885370000008</v>
      </c>
      <c r="R42" s="83"/>
      <c r="S42" s="84" t="s">
        <v>541</v>
      </c>
    </row>
    <row r="43" spans="1:19" ht="9" customHeight="1" x14ac:dyDescent="0.15">
      <c r="B43" s="84" t="s">
        <v>344</v>
      </c>
      <c r="C43" s="88">
        <v>335.35330699999997</v>
      </c>
      <c r="D43" s="88">
        <v>471.46909499999998</v>
      </c>
      <c r="E43" s="88">
        <v>3.8902770000000002</v>
      </c>
      <c r="F43" s="88">
        <v>7.9294979999999997</v>
      </c>
      <c r="G43" s="88">
        <v>10.201203</v>
      </c>
      <c r="H43" s="88">
        <v>4.8911550000000004</v>
      </c>
      <c r="I43" s="88">
        <v>461.31527</v>
      </c>
      <c r="J43" s="88">
        <v>142.933617</v>
      </c>
      <c r="K43" s="88">
        <v>110.41369300000009</v>
      </c>
      <c r="L43" s="88">
        <v>49.484696</v>
      </c>
      <c r="M43" s="88">
        <v>56.104022000000001</v>
      </c>
      <c r="N43" s="88">
        <v>99.746399999999994</v>
      </c>
      <c r="O43" s="88">
        <v>0</v>
      </c>
      <c r="P43" s="89">
        <v>2976.5210710000019</v>
      </c>
      <c r="Q43" s="89">
        <v>2866.107378000002</v>
      </c>
      <c r="R43" s="83"/>
      <c r="S43" s="84" t="s">
        <v>542</v>
      </c>
    </row>
    <row r="44" spans="1:19" ht="9" customHeight="1" x14ac:dyDescent="0.15">
      <c r="B44" s="84" t="s">
        <v>345</v>
      </c>
      <c r="C44" s="88">
        <v>62.804437999999998</v>
      </c>
      <c r="D44" s="88">
        <v>375.42429499999997</v>
      </c>
      <c r="E44" s="88">
        <v>3.682642</v>
      </c>
      <c r="F44" s="88">
        <v>7.8334489999999999</v>
      </c>
      <c r="G44" s="88">
        <v>6.8049749999999998</v>
      </c>
      <c r="H44" s="88">
        <v>4.2680110000000004</v>
      </c>
      <c r="I44" s="88">
        <v>444.1814</v>
      </c>
      <c r="J44" s="88">
        <v>118.95039800000001</v>
      </c>
      <c r="K44" s="88">
        <v>98.21234599999994</v>
      </c>
      <c r="L44" s="88">
        <v>54.163843</v>
      </c>
      <c r="M44" s="88">
        <v>27.481984000000001</v>
      </c>
      <c r="N44" s="88">
        <v>59.161879999999996</v>
      </c>
      <c r="O44" s="88">
        <v>2.4600000000000002E-4</v>
      </c>
      <c r="P44" s="89">
        <v>2211.6012089999995</v>
      </c>
      <c r="Q44" s="89">
        <v>2113.3888629999997</v>
      </c>
      <c r="R44" s="83"/>
      <c r="S44" s="84" t="s">
        <v>543</v>
      </c>
    </row>
    <row r="45" spans="1:19" x14ac:dyDescent="0.15">
      <c r="B45" s="84" t="s">
        <v>346</v>
      </c>
      <c r="C45" s="88">
        <v>54.350847000000002</v>
      </c>
      <c r="D45" s="88">
        <v>477.74063699999999</v>
      </c>
      <c r="E45" s="88">
        <v>2.52372</v>
      </c>
      <c r="F45" s="88">
        <v>7.6507209999999999</v>
      </c>
      <c r="G45" s="88">
        <v>7.7210510000000001</v>
      </c>
      <c r="H45" s="88">
        <v>4.299086</v>
      </c>
      <c r="I45" s="88">
        <v>810.35405100000003</v>
      </c>
      <c r="J45" s="88">
        <v>143.77432899999999</v>
      </c>
      <c r="K45" s="88">
        <v>68.323031999999969</v>
      </c>
      <c r="L45" s="88">
        <v>74.450399000000004</v>
      </c>
      <c r="M45" s="88">
        <v>46.610385999999998</v>
      </c>
      <c r="N45" s="88">
        <v>62.595440000000004</v>
      </c>
      <c r="O45" s="88">
        <v>6.8476999999999996E-2</v>
      </c>
      <c r="P45" s="89">
        <v>2005.2855829999999</v>
      </c>
      <c r="Q45" s="89">
        <v>1936.9625509999998</v>
      </c>
      <c r="R45" s="83"/>
      <c r="S45" s="84" t="s">
        <v>544</v>
      </c>
    </row>
    <row r="46" spans="1:19" x14ac:dyDescent="0.15">
      <c r="B46" s="84" t="s">
        <v>347</v>
      </c>
      <c r="C46" s="88">
        <v>74.509422000000001</v>
      </c>
      <c r="D46" s="88">
        <v>527.38277100000005</v>
      </c>
      <c r="E46" s="88">
        <v>3.4555760000000002</v>
      </c>
      <c r="F46" s="88">
        <v>7.3337009999999996</v>
      </c>
      <c r="G46" s="88">
        <v>8.1779829999999993</v>
      </c>
      <c r="H46" s="88">
        <v>6.0439970000000001</v>
      </c>
      <c r="I46" s="88">
        <v>535.87201200000004</v>
      </c>
      <c r="J46" s="88">
        <v>167.362053</v>
      </c>
      <c r="K46" s="88">
        <v>112.5021330000001</v>
      </c>
      <c r="L46" s="88">
        <v>88.447687000000002</v>
      </c>
      <c r="M46" s="88">
        <v>70.181184000000002</v>
      </c>
      <c r="N46" s="88">
        <v>79.432340999999994</v>
      </c>
      <c r="O46" s="88">
        <v>0.38294699999999998</v>
      </c>
      <c r="P46" s="89">
        <v>2655.0647589999999</v>
      </c>
      <c r="Q46" s="89">
        <v>2542.5626259999999</v>
      </c>
      <c r="R46" s="83"/>
      <c r="S46" s="84" t="s">
        <v>545</v>
      </c>
    </row>
    <row r="47" spans="1:19" x14ac:dyDescent="0.15">
      <c r="B47" s="84" t="s">
        <v>348</v>
      </c>
      <c r="C47" s="88">
        <v>604.92308400000002</v>
      </c>
      <c r="D47" s="88">
        <v>473.23749700000002</v>
      </c>
      <c r="E47" s="88">
        <v>2.9646189999999999</v>
      </c>
      <c r="F47" s="88">
        <v>8.3480729999999994</v>
      </c>
      <c r="G47" s="88">
        <v>7.8232499999999998</v>
      </c>
      <c r="H47" s="88">
        <v>5.3742029999999996</v>
      </c>
      <c r="I47" s="88">
        <v>506.569728</v>
      </c>
      <c r="J47" s="88">
        <v>155.06315000000001</v>
      </c>
      <c r="K47" s="88">
        <v>101.30054999999989</v>
      </c>
      <c r="L47" s="88">
        <v>81.646795999999995</v>
      </c>
      <c r="M47" s="88">
        <v>44.863922000000002</v>
      </c>
      <c r="N47" s="88">
        <v>105.464862</v>
      </c>
      <c r="O47" s="88">
        <v>1.6864000000000001E-2</v>
      </c>
      <c r="P47" s="89">
        <v>1910.4922200000005</v>
      </c>
      <c r="Q47" s="89">
        <v>1809.1916700000004</v>
      </c>
      <c r="R47" s="83"/>
      <c r="S47" s="84" t="s">
        <v>546</v>
      </c>
    </row>
    <row r="48" spans="1:19" x14ac:dyDescent="0.15">
      <c r="B48" s="84" t="s">
        <v>349</v>
      </c>
      <c r="C48" s="88">
        <v>60.082577000000001</v>
      </c>
      <c r="D48" s="88">
        <v>431.92255</v>
      </c>
      <c r="E48" s="88">
        <v>3.663392</v>
      </c>
      <c r="F48" s="88">
        <v>4.6192609999999998</v>
      </c>
      <c r="G48" s="88">
        <v>10.73451</v>
      </c>
      <c r="H48" s="88">
        <v>2.7819069999999999</v>
      </c>
      <c r="I48" s="88">
        <v>443.18152300000003</v>
      </c>
      <c r="J48" s="88">
        <v>139.872297</v>
      </c>
      <c r="K48" s="88">
        <v>119.47424999999997</v>
      </c>
      <c r="L48" s="88">
        <v>61.881613000000002</v>
      </c>
      <c r="M48" s="88">
        <v>35.396636000000001</v>
      </c>
      <c r="N48" s="88">
        <v>83.678129999999996</v>
      </c>
      <c r="O48" s="88">
        <v>8.3358000000000002E-2</v>
      </c>
      <c r="P48" s="89">
        <v>2249.6218819999995</v>
      </c>
      <c r="Q48" s="89">
        <v>2130.1476319999997</v>
      </c>
      <c r="R48" s="83"/>
      <c r="S48" s="84" t="s">
        <v>547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2025</v>
      </c>
      <c r="B50" s="84" t="s">
        <v>338</v>
      </c>
      <c r="C50" s="88">
        <v>448.35920299999998</v>
      </c>
      <c r="D50" s="88">
        <v>416.98298899999998</v>
      </c>
      <c r="E50" s="88">
        <v>3.6337830000000002</v>
      </c>
      <c r="F50" s="88">
        <v>8.0262860000000007</v>
      </c>
      <c r="G50" s="88">
        <v>6.7257350000000002</v>
      </c>
      <c r="H50" s="88">
        <v>4.7338610000000001</v>
      </c>
      <c r="I50" s="88">
        <v>469.61773599999998</v>
      </c>
      <c r="J50" s="88">
        <v>136.20813999999999</v>
      </c>
      <c r="K50" s="88">
        <v>95.662209999999845</v>
      </c>
      <c r="L50" s="88">
        <v>59.993022000000003</v>
      </c>
      <c r="M50" s="88">
        <v>42.918622999999997</v>
      </c>
      <c r="N50" s="88">
        <v>58.035403000000002</v>
      </c>
      <c r="O50" s="88">
        <v>0.23999000000000001</v>
      </c>
      <c r="P50" s="89">
        <v>2071.606217</v>
      </c>
      <c r="Q50" s="89">
        <v>1975.9440070000003</v>
      </c>
      <c r="R50" s="87">
        <v>2025</v>
      </c>
      <c r="S50" s="84" t="s">
        <v>536</v>
      </c>
      <c r="U50" s="89"/>
    </row>
    <row r="51" spans="1:21" x14ac:dyDescent="0.15">
      <c r="B51" s="84" t="s">
        <v>339</v>
      </c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9"/>
      <c r="Q51" s="89"/>
      <c r="R51" s="83"/>
      <c r="S51" s="84" t="s">
        <v>537</v>
      </c>
    </row>
    <row r="52" spans="1:21" x14ac:dyDescent="0.15">
      <c r="B52" s="84" t="s">
        <v>340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9"/>
      <c r="Q52" s="89"/>
      <c r="R52" s="83"/>
      <c r="S52" s="84" t="s">
        <v>538</v>
      </c>
    </row>
    <row r="53" spans="1:21" x14ac:dyDescent="0.15">
      <c r="B53" s="84" t="s">
        <v>341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9"/>
      <c r="Q53" s="89"/>
      <c r="R53" s="83"/>
      <c r="S53" s="84" t="s">
        <v>539</v>
      </c>
    </row>
    <row r="54" spans="1:21" x14ac:dyDescent="0.15">
      <c r="B54" s="84" t="s">
        <v>342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9"/>
      <c r="Q54" s="89"/>
      <c r="R54" s="83"/>
      <c r="S54" s="84" t="s">
        <v>540</v>
      </c>
    </row>
    <row r="55" spans="1:21" x14ac:dyDescent="0.15">
      <c r="B55" s="84" t="s">
        <v>343</v>
      </c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9"/>
      <c r="Q55" s="89"/>
      <c r="R55" s="83"/>
      <c r="S55" s="84" t="s">
        <v>541</v>
      </c>
    </row>
    <row r="56" spans="1:21" x14ac:dyDescent="0.15">
      <c r="B56" s="84" t="s">
        <v>344</v>
      </c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9"/>
      <c r="Q56" s="89"/>
      <c r="R56" s="83"/>
      <c r="S56" s="84" t="s">
        <v>542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543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544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545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546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547</v>
      </c>
    </row>
    <row r="62" spans="1:21" ht="21" customHeight="1" thickBot="1" x14ac:dyDescent="0.2">
      <c r="A62" s="199" t="s">
        <v>162</v>
      </c>
      <c r="B62" s="199" t="s">
        <v>163</v>
      </c>
      <c r="C62" s="86" t="s">
        <v>548</v>
      </c>
      <c r="D62" s="86" t="s">
        <v>549</v>
      </c>
      <c r="E62" s="86" t="s">
        <v>550</v>
      </c>
      <c r="F62" s="86" t="s">
        <v>551</v>
      </c>
      <c r="G62" s="86" t="s">
        <v>552</v>
      </c>
      <c r="H62" s="86" t="s">
        <v>183</v>
      </c>
      <c r="I62" s="86" t="s">
        <v>553</v>
      </c>
      <c r="J62" s="86" t="s">
        <v>554</v>
      </c>
      <c r="K62" s="86" t="s">
        <v>700</v>
      </c>
      <c r="L62" s="86" t="s">
        <v>703</v>
      </c>
      <c r="M62" s="86" t="s">
        <v>555</v>
      </c>
      <c r="N62" s="86" t="s">
        <v>556</v>
      </c>
      <c r="O62" s="86" t="s">
        <v>557</v>
      </c>
      <c r="P62" s="86" t="s">
        <v>625</v>
      </c>
      <c r="Q62" s="86" t="s">
        <v>626</v>
      </c>
      <c r="R62" s="199" t="s">
        <v>533</v>
      </c>
      <c r="S62" s="199" t="s">
        <v>520</v>
      </c>
    </row>
    <row r="63" spans="1:21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635</v>
      </c>
      <c r="B67" s="196"/>
      <c r="C67" s="197" t="s">
        <v>636</v>
      </c>
      <c r="D67" s="197"/>
      <c r="G67" s="204" t="s">
        <v>701</v>
      </c>
      <c r="H67" s="204"/>
      <c r="I67" s="204"/>
    </row>
    <row r="68" spans="1:9" ht="21" customHeight="1" x14ac:dyDescent="0.15">
      <c r="A68" s="195" t="s">
        <v>637</v>
      </c>
      <c r="B68" s="196"/>
      <c r="C68" s="197" t="s">
        <v>638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2025-03-10T15:10:51Z</dcterms:modified>
</cp:coreProperties>
</file>