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27640EFA-7012-42A6-BC27-AC0BA029C86C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" i="28" l="1"/>
  <c r="K38" i="28"/>
  <c r="G38" i="28"/>
  <c r="E38" i="28"/>
  <c r="K38" i="26"/>
  <c r="M38" i="26" s="1"/>
  <c r="G38" i="26"/>
  <c r="E38" i="26"/>
  <c r="K38" i="27"/>
  <c r="M38" i="27" s="1"/>
  <c r="E38" i="27"/>
  <c r="G38" i="27" s="1"/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8" i="18" l="1"/>
  <c r="E247" i="18"/>
  <c r="E246" i="18"/>
  <c r="E244" i="18"/>
  <c r="E241" i="18"/>
  <c r="E236" i="18"/>
  <c r="E238" i="18"/>
  <c r="E151" i="18"/>
  <c r="E222" i="18"/>
  <c r="J11" i="18"/>
  <c r="C248" i="18" l="1"/>
  <c r="G247" i="18"/>
  <c r="G248" i="18"/>
  <c r="I247" i="18"/>
  <c r="I248" i="18"/>
  <c r="C247" i="18"/>
  <c r="C246" i="18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I47" i="27"/>
  <c r="G47" i="27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G47" i="26"/>
  <c r="I47" i="26"/>
  <c r="I33" i="26"/>
  <c r="G33" i="26"/>
  <c r="G45" i="26"/>
  <c r="I45" i="26"/>
  <c r="M27" i="27"/>
  <c r="O27" i="27"/>
  <c r="M44" i="27"/>
  <c r="M30" i="27"/>
  <c r="O30" i="27"/>
  <c r="O47" i="27"/>
  <c r="M47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I50" i="26" l="1"/>
  <c r="G50" i="26"/>
  <c r="G40" i="26"/>
  <c r="I40" i="26"/>
  <c r="I49" i="26"/>
  <c r="G49" i="26"/>
  <c r="L24" i="29"/>
  <c r="J24" i="29"/>
  <c r="G50" i="27"/>
  <c r="I50" i="27"/>
  <c r="E24" i="27"/>
  <c r="G24" i="27" s="1"/>
  <c r="I34" i="27"/>
  <c r="G34" i="27"/>
  <c r="G48" i="26"/>
  <c r="I48" i="26"/>
  <c r="I35" i="27"/>
  <c r="G35" i="27"/>
  <c r="I48" i="27"/>
  <c r="G48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I49" i="27"/>
  <c r="G49" i="27"/>
  <c r="G39" i="27"/>
  <c r="I39" i="27"/>
  <c r="M39" i="27"/>
  <c r="K9" i="18"/>
  <c r="M40" i="26" l="1"/>
  <c r="O40" i="26"/>
  <c r="O35" i="26"/>
  <c r="M35" i="26"/>
  <c r="M48" i="27"/>
  <c r="O48" i="27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M48" i="26"/>
  <c r="O48" i="26"/>
  <c r="K24" i="27"/>
  <c r="M24" i="27" s="1"/>
  <c r="O34" i="27"/>
  <c r="M34" i="27"/>
  <c r="G41" i="27"/>
  <c r="I41" i="27"/>
  <c r="I42" i="26"/>
  <c r="G42" i="26"/>
  <c r="M35" i="27"/>
  <c r="O35" i="27"/>
  <c r="M50" i="27"/>
  <c r="O50" i="27"/>
  <c r="M49" i="27"/>
  <c r="O49" i="27"/>
  <c r="M50" i="26"/>
  <c r="O50" i="26"/>
  <c r="O36" i="27"/>
  <c r="M36" i="27"/>
  <c r="O39" i="27"/>
  <c r="O49" i="26"/>
  <c r="M49" i="26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4" i="16" l="1"/>
  <c r="G35" i="16"/>
  <c r="K33" i="16"/>
  <c r="K32" i="16" l="1"/>
  <c r="I34" i="16"/>
  <c r="I35" i="16"/>
  <c r="R23" i="29" l="1"/>
  <c r="T23" i="29"/>
  <c r="R23" i="30"/>
  <c r="T23" i="30"/>
  <c r="K22" i="16" l="1"/>
  <c r="I23" i="16"/>
  <c r="K21" i="16"/>
  <c r="I24" i="16"/>
  <c r="G30" i="16"/>
  <c r="G29" i="16"/>
  <c r="G18" i="16"/>
  <c r="G9" i="16"/>
  <c r="G17" i="16"/>
  <c r="G23" i="16"/>
  <c r="G24" i="16"/>
  <c r="K28" i="16"/>
  <c r="K16" i="16"/>
  <c r="I10" i="16"/>
  <c r="I9" i="16"/>
  <c r="K15" i="16"/>
  <c r="I18" i="16"/>
  <c r="I17" i="16"/>
  <c r="G10" i="16"/>
  <c r="I30" i="16"/>
  <c r="I29" i="16"/>
  <c r="K27" i="16"/>
  <c r="I12" i="16" l="1"/>
  <c r="K9" i="16"/>
  <c r="I11" i="16"/>
  <c r="K10" i="16"/>
  <c r="G11" i="16"/>
  <c r="G12" i="16"/>
  <c r="Q25" i="25" l="1"/>
  <c r="AG25" i="24" l="1"/>
  <c r="O19" i="24"/>
  <c r="O21" i="25"/>
  <c r="Q22" i="25"/>
  <c r="O22" i="25"/>
  <c r="AG23" i="25"/>
  <c r="AE23" i="25"/>
  <c r="Q24" i="25"/>
  <c r="O24" i="25"/>
  <c r="Q25" i="24"/>
  <c r="AE15" i="25"/>
  <c r="AG22" i="25"/>
  <c r="AE22" i="25"/>
  <c r="Q23" i="24"/>
  <c r="O23" i="24"/>
  <c r="AG24" i="24"/>
  <c r="AE24" i="24"/>
  <c r="O15" i="25"/>
  <c r="O21" i="24"/>
  <c r="AE22" i="24"/>
  <c r="AG22" i="24"/>
  <c r="O22" i="24"/>
  <c r="Q22" i="24"/>
  <c r="O24" i="24"/>
  <c r="Q24" i="24"/>
  <c r="E10" i="28"/>
  <c r="AE24" i="25"/>
  <c r="AG24" i="25"/>
  <c r="K13" i="25"/>
  <c r="O15" i="24"/>
  <c r="O19" i="25"/>
  <c r="O23" i="25"/>
  <c r="Q23" i="25"/>
  <c r="AG25" i="25"/>
  <c r="AE15" i="24"/>
  <c r="AG23" i="24"/>
  <c r="AE23" i="24"/>
  <c r="E24" i="28"/>
  <c r="Q15" i="24"/>
  <c r="AE25" i="24"/>
  <c r="O25" i="24"/>
  <c r="AE25" i="25"/>
  <c r="C24" i="24"/>
  <c r="C24" i="25"/>
  <c r="C23" i="24"/>
  <c r="C23" i="25"/>
  <c r="C22" i="25"/>
  <c r="C22" i="24"/>
  <c r="AE21" i="24"/>
  <c r="E21" i="24"/>
  <c r="C21" i="25"/>
  <c r="AE21" i="25"/>
  <c r="C21" i="24"/>
  <c r="Q21" i="25"/>
  <c r="C20" i="24"/>
  <c r="C20" i="25"/>
  <c r="AE19" i="25"/>
  <c r="AE19" i="24"/>
  <c r="C19" i="24"/>
  <c r="E19" i="25"/>
  <c r="C19" i="25"/>
  <c r="C18" i="25"/>
  <c r="Q19" i="24"/>
  <c r="C18" i="24"/>
  <c r="C17" i="24"/>
  <c r="C17" i="25"/>
  <c r="E15" i="25"/>
  <c r="AG15" i="25"/>
  <c r="G21" i="24" l="1"/>
  <c r="G19" i="25"/>
  <c r="Y22" i="25"/>
  <c r="W22" i="25"/>
  <c r="AG16" i="25"/>
  <c r="AE16" i="25"/>
  <c r="AG18" i="24"/>
  <c r="AE18" i="24"/>
  <c r="AM18" i="25"/>
  <c r="AO18" i="25"/>
  <c r="AM24" i="24"/>
  <c r="AO24" i="24"/>
  <c r="AM25" i="24"/>
  <c r="AO25" i="24"/>
  <c r="AM14" i="25"/>
  <c r="AO14" i="25"/>
  <c r="AK13" i="25"/>
  <c r="AI13" i="24"/>
  <c r="AG16" i="24"/>
  <c r="Q17" i="25"/>
  <c r="E17" i="25"/>
  <c r="O17" i="25"/>
  <c r="Y20" i="25"/>
  <c r="W20" i="25"/>
  <c r="Y14" i="25"/>
  <c r="AI13" i="25"/>
  <c r="AE17" i="24"/>
  <c r="AG17" i="24"/>
  <c r="AO19" i="24"/>
  <c r="AM19" i="24"/>
  <c r="AO21" i="24"/>
  <c r="AM21" i="24"/>
  <c r="AM15" i="24"/>
  <c r="AO15" i="24"/>
  <c r="Q16" i="25"/>
  <c r="E16" i="25"/>
  <c r="O16" i="25"/>
  <c r="Y17" i="25"/>
  <c r="W17" i="25"/>
  <c r="Y18" i="24"/>
  <c r="W18" i="24"/>
  <c r="E18" i="25"/>
  <c r="O18" i="25"/>
  <c r="Q18" i="25"/>
  <c r="AO20" i="24"/>
  <c r="AM20" i="24"/>
  <c r="AG20" i="25"/>
  <c r="AE20" i="25"/>
  <c r="AM23" i="25"/>
  <c r="AO23" i="25"/>
  <c r="W24" i="25"/>
  <c r="AA13" i="25"/>
  <c r="E17" i="24"/>
  <c r="O17" i="24"/>
  <c r="Q17" i="24"/>
  <c r="AO18" i="24"/>
  <c r="AM18" i="24"/>
  <c r="AO20" i="25"/>
  <c r="AM20" i="25"/>
  <c r="Y21" i="24"/>
  <c r="W21" i="24"/>
  <c r="W24" i="24"/>
  <c r="O25" i="25"/>
  <c r="C25" i="25"/>
  <c r="Q14" i="24"/>
  <c r="M13" i="24"/>
  <c r="O14" i="24"/>
  <c r="E14" i="24"/>
  <c r="AC13" i="25"/>
  <c r="AE14" i="25"/>
  <c r="AG14" i="25"/>
  <c r="AK13" i="24"/>
  <c r="AO14" i="24"/>
  <c r="AM14" i="24"/>
  <c r="AM16" i="25"/>
  <c r="AO16" i="25"/>
  <c r="AM16" i="24"/>
  <c r="AO16" i="24"/>
  <c r="AM17" i="25"/>
  <c r="AO17" i="25"/>
  <c r="E18" i="24"/>
  <c r="Q18" i="24"/>
  <c r="O18" i="24"/>
  <c r="AM19" i="25"/>
  <c r="AO19" i="25"/>
  <c r="E19" i="24"/>
  <c r="Y19" i="24"/>
  <c r="W19" i="24"/>
  <c r="Y20" i="24"/>
  <c r="W20" i="24"/>
  <c r="O20" i="25"/>
  <c r="E20" i="25"/>
  <c r="Q20" i="25"/>
  <c r="AM21" i="25"/>
  <c r="AO21" i="25"/>
  <c r="AM24" i="25"/>
  <c r="AO24" i="25"/>
  <c r="E25" i="25"/>
  <c r="W25" i="25"/>
  <c r="Y25" i="25"/>
  <c r="C25" i="24"/>
  <c r="Q14" i="25"/>
  <c r="E14" i="25"/>
  <c r="O14" i="25"/>
  <c r="M13" i="25"/>
  <c r="G10" i="28"/>
  <c r="AG19" i="24"/>
  <c r="K13" i="24"/>
  <c r="Q15" i="25"/>
  <c r="E22" i="25"/>
  <c r="Y15" i="25"/>
  <c r="Q16" i="24"/>
  <c r="O16" i="24"/>
  <c r="E16" i="24"/>
  <c r="AM17" i="24"/>
  <c r="AO17" i="24"/>
  <c r="AG19" i="25"/>
  <c r="AE18" i="25"/>
  <c r="AG18" i="25"/>
  <c r="Y19" i="25"/>
  <c r="W19" i="25"/>
  <c r="Q21" i="24"/>
  <c r="O20" i="24"/>
  <c r="Q20" i="24"/>
  <c r="E20" i="24"/>
  <c r="E21" i="25"/>
  <c r="Y21" i="25"/>
  <c r="W21" i="25"/>
  <c r="AM22" i="24"/>
  <c r="AO22" i="24"/>
  <c r="AC13" i="24"/>
  <c r="AE14" i="24"/>
  <c r="AG14" i="24"/>
  <c r="AO15" i="25"/>
  <c r="AM15" i="25"/>
  <c r="Y16" i="25"/>
  <c r="AE17" i="25"/>
  <c r="AG17" i="25"/>
  <c r="Y17" i="24"/>
  <c r="W17" i="24"/>
  <c r="W18" i="25"/>
  <c r="Y18" i="25"/>
  <c r="AG21" i="24"/>
  <c r="AG20" i="24"/>
  <c r="AE20" i="24"/>
  <c r="E22" i="24"/>
  <c r="G22" i="24" s="1"/>
  <c r="Y22" i="24"/>
  <c r="W22" i="24"/>
  <c r="AM22" i="25"/>
  <c r="AO22" i="25"/>
  <c r="AM23" i="24"/>
  <c r="AO23" i="24"/>
  <c r="E25" i="24"/>
  <c r="Y25" i="24"/>
  <c r="W25" i="24"/>
  <c r="AO25" i="25"/>
  <c r="AM25" i="25"/>
  <c r="Y14" i="24"/>
  <c r="AG15" i="24"/>
  <c r="Q19" i="25"/>
  <c r="E24" i="24"/>
  <c r="E24" i="25"/>
  <c r="AG21" i="25"/>
  <c r="C16" i="25"/>
  <c r="Y24" i="25"/>
  <c r="C15" i="24"/>
  <c r="K10" i="28"/>
  <c r="C15" i="25"/>
  <c r="G15" i="25" s="1"/>
  <c r="C16" i="24"/>
  <c r="AA13" i="24"/>
  <c r="Y16" i="24"/>
  <c r="Y24" i="24"/>
  <c r="G24" i="28"/>
  <c r="I25" i="24" l="1"/>
  <c r="U13" i="24"/>
  <c r="G22" i="25"/>
  <c r="I22" i="25"/>
  <c r="G16" i="25"/>
  <c r="I16" i="25"/>
  <c r="T27" i="29"/>
  <c r="R27" i="29"/>
  <c r="S13" i="24"/>
  <c r="C14" i="24"/>
  <c r="C13" i="24" s="1"/>
  <c r="G21" i="25"/>
  <c r="I21" i="25"/>
  <c r="G16" i="24"/>
  <c r="I14" i="25"/>
  <c r="R25" i="30"/>
  <c r="T25" i="30"/>
  <c r="G18" i="25"/>
  <c r="I18" i="25"/>
  <c r="W14" i="24"/>
  <c r="W16" i="25"/>
  <c r="G20" i="24"/>
  <c r="I20" i="24"/>
  <c r="W14" i="25"/>
  <c r="S13" i="25"/>
  <c r="C14" i="25"/>
  <c r="C13" i="25" s="1"/>
  <c r="I19" i="25"/>
  <c r="R25" i="29"/>
  <c r="T25" i="29"/>
  <c r="G25" i="24"/>
  <c r="I21" i="24"/>
  <c r="G20" i="25"/>
  <c r="I20" i="25"/>
  <c r="G19" i="24"/>
  <c r="I19" i="24"/>
  <c r="I14" i="24"/>
  <c r="AE16" i="24"/>
  <c r="T27" i="30"/>
  <c r="R27" i="30"/>
  <c r="I25" i="25"/>
  <c r="G24" i="25"/>
  <c r="W15" i="25"/>
  <c r="G25" i="25"/>
  <c r="G17" i="24"/>
  <c r="I17" i="24"/>
  <c r="G17" i="25"/>
  <c r="I17" i="25"/>
  <c r="I22" i="24"/>
  <c r="Y23" i="24"/>
  <c r="W23" i="24"/>
  <c r="E23" i="24"/>
  <c r="Y15" i="24"/>
  <c r="W15" i="24"/>
  <c r="E15" i="24"/>
  <c r="I16" i="24" s="1"/>
  <c r="W23" i="25"/>
  <c r="Y23" i="25"/>
  <c r="E23" i="25"/>
  <c r="G24" i="24"/>
  <c r="G18" i="24"/>
  <c r="I18" i="24"/>
  <c r="W16" i="24"/>
  <c r="U13" i="25"/>
  <c r="I15" i="25"/>
  <c r="K24" i="28"/>
  <c r="G14" i="24" l="1"/>
  <c r="G23" i="25"/>
  <c r="I23" i="25"/>
  <c r="I23" i="24"/>
  <c r="G23" i="24"/>
  <c r="R26" i="30"/>
  <c r="T26" i="30"/>
  <c r="I15" i="24"/>
  <c r="G15" i="24"/>
  <c r="G14" i="25"/>
  <c r="R26" i="29"/>
  <c r="T26" i="29"/>
  <c r="T24" i="29"/>
  <c r="R24" i="29"/>
  <c r="I24" i="24"/>
  <c r="I24" i="25"/>
  <c r="E13" i="25"/>
  <c r="M10" i="28"/>
  <c r="T24" i="30"/>
  <c r="R24" i="30"/>
  <c r="E13" i="24"/>
  <c r="M24" i="28"/>
</calcChain>
</file>

<file path=xl/sharedStrings.xml><?xml version="1.0" encoding="utf-8"?>
<sst xmlns="http://schemas.openxmlformats.org/spreadsheetml/2006/main" count="2927" uniqueCount="1145">
  <si>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</si>
  <si>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</si>
  <si>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</si>
  <si>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</si>
  <si>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</si>
  <si>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</si>
  <si>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</si>
  <si>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</si>
  <si>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</si>
  <si>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</si>
  <si>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</si>
  <si>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</si>
  <si>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</si>
  <si>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</si>
  <si>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</si>
  <si>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</si>
  <si>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</si>
  <si>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</si>
  <si>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</si>
  <si>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</si>
  <si>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</si>
  <si>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</si>
  <si>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</si>
  <si>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</si>
  <si>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</si>
  <si>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</si>
  <si>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</si>
  <si>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</si>
  <si>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</si>
  <si>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</si>
  <si>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</si>
  <si>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</si>
  <si>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</si>
  <si>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</si>
  <si>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</si>
  <si>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</si>
  <si>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</si>
  <si>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</si>
  <si>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</si>
  <si>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</si>
  <si>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</si>
  <si>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</si>
  <si>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</si>
  <si>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</si>
  <si>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</si>
  <si>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</si>
  <si>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</si>
  <si>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</si>
  <si>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</si>
  <si>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</si>
  <si>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</si>
  <si>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</si>
  <si>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</si>
  <si>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</si>
  <si>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</si>
  <si>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</si>
  <si>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</si>
  <si>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</si>
  <si>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</si>
  <si>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</si>
  <si>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</si>
  <si>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</si>
  <si>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</si>
  <si>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</si>
  <si>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</si>
  <si>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</si>
  <si>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</si>
  <si>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</si>
  <si>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</si>
  <si>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</si>
  <si>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</si>
  <si>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</si>
  <si>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</si>
  <si>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</si>
  <si>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</si>
  <si>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</si>
  <si>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</si>
  <si>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</si>
  <si>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</si>
  <si>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</si>
  <si>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</si>
  <si>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</si>
  <si>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</si>
  <si>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</si>
  <si>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</si>
  <si>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</si>
  <si>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</si>
  <si>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</si>
  <si>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</si>
  <si>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</si>
  <si>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</si>
  <si>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</si>
  <si>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</si>
  <si>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</si>
  <si>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</si>
  <si>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</si>
  <si>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</si>
  <si>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</si>
  <si>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</si>
  <si>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</si>
  <si>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</si>
  <si>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</si>
  <si>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</si>
  <si>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</si>
  <si>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</si>
  <si>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</si>
  <si>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</si>
  <si>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</si>
  <si>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</si>
  <si>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</si>
  <si>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</si>
  <si>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</si>
  <si>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</si>
  <si>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</si>
  <si>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</si>
  <si>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</si>
  <si>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</si>
  <si>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</si>
  <si>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</si>
  <si>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</si>
  <si>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</si>
  <si>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</si>
  <si>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</si>
  <si>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</si>
  <si>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</si>
  <si>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</si>
  <si>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</si>
  <si>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</si>
  <si>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</si>
  <si>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</si>
  <si>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</si>
  <si>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</si>
  <si>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</si>
  <si>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</si>
  <si>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</si>
  <si>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</si>
  <si>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</si>
  <si>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</si>
  <si>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</si>
  <si>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</si>
  <si>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</si>
  <si>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</si>
  <si>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</si>
  <si>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</si>
  <si>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</si>
  <si>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</si>
  <si>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</si>
  <si>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</si>
  <si>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</si>
  <si>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</si>
  <si>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</si>
  <si>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</si>
  <si>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</si>
  <si>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</si>
  <si>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</si>
  <si>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</si>
  <si>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</si>
  <si>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</si>
  <si>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</si>
  <si>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</si>
  <si>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</si>
  <si>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</si>
  <si>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</si>
  <si>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</si>
  <si>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</si>
  <si>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</si>
  <si>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</si>
  <si>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</si>
  <si>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</si>
  <si>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</si>
  <si>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</si>
  <si>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</si>
  <si>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</si>
  <si>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</si>
  <si>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</si>
  <si>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</si>
  <si>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</si>
  <si>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</si>
  <si>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</si>
  <si>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</si>
  <si>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</si>
  <si>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</si>
  <si>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</si>
  <si>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</si>
  <si>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</si>
  <si>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</si>
  <si>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</si>
  <si>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</si>
  <si>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</si>
  <si>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</si>
  <si>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</si>
  <si>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</si>
  <si>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</si>
  <si>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</si>
  <si>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</si>
  <si>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</si>
  <si>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</si>
  <si>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</si>
  <si>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</si>
  <si>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</si>
  <si>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</si>
  <si>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</si>
  <si>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</si>
  <si>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</si>
  <si>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</si>
  <si>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</si>
  <si>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</si>
  <si>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</si>
  <si>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</si>
  <si>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</si>
  <si>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</si>
  <si>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</si>
  <si>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</si>
  <si>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</si>
  <si>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</si>
  <si>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</si>
  <si>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</si>
  <si>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</si>
  <si>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</si>
  <si>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</si>
  <si>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</si>
  <si>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</si>
  <si>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</si>
  <si>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</si>
  <si>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</si>
  <si>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</si>
  <si>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</si>
  <si>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</si>
  <si>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</si>
  <si>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</si>
  <si>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</si>
  <si>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</si>
  <si>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</si>
  <si>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</si>
  <si>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</si>
  <si>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</si>
  <si>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</si>
  <si>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</si>
  <si>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</si>
  <si>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</si>
  <si>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</si>
  <si>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</si>
  <si>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</si>
  <si>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</si>
  <si>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</si>
  <si>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</si>
  <si>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</si>
  <si>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</si>
  <si>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</si>
  <si>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</si>
  <si>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</si>
  <si>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</si>
  <si>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</si>
  <si>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</si>
  <si>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</si>
  <si>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</si>
  <si>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</si>
  <si>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</si>
  <si>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</si>
  <si>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</si>
  <si>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</si>
  <si>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</si>
  <si>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</si>
  <si>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</si>
  <si>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</si>
  <si>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</si>
  <si>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</si>
  <si>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</si>
  <si>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</si>
  <si>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</si>
  <si>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</si>
  <si>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</si>
  <si>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</si>
  <si>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</si>
  <si>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</si>
  <si>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</si>
  <si>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</si>
  <si>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</si>
  <si>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</si>
  <si>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</si>
  <si>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</si>
  <si>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</si>
  <si>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</si>
  <si>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</si>
  <si>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</si>
  <si>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</si>
  <si>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</si>
  <si>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</si>
  <si>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</si>
  <si>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</si>
  <si>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</si>
  <si>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</si>
  <si>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</si>
  <si>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</si>
  <si>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</si>
  <si>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</si>
  <si>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</si>
  <si>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</si>
  <si>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</si>
  <si>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</si>
  <si>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</si>
  <si>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</si>
  <si>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</si>
  <si>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</si>
  <si>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</si>
  <si>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</si>
  <si>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</si>
  <si>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</si>
  <si>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</si>
  <si>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</si>
  <si>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</si>
  <si>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</si>
  <si>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</si>
  <si>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</si>
  <si>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</si>
  <si>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</si>
  <si>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</si>
  <si>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</si>
  <si>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</si>
  <si>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</si>
  <si>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</si>
  <si>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</si>
  <si>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</si>
  <si>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</si>
  <si>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</si>
  <si>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</si>
  <si>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</si>
  <si>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</si>
  <si>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</si>
  <si>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</si>
  <si>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</si>
  <si>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</si>
  <si>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</si>
  <si>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</si>
  <si>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</si>
  <si>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</si>
  <si>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</si>
  <si>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</si>
  <si>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</si>
  <si>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</si>
  <si>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</si>
  <si>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</si>
  <si>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</si>
  <si>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</si>
  <si>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</si>
  <si>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</si>
  <si>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</si>
  <si>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</si>
  <si>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</si>
  <si>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</si>
  <si>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</si>
  <si>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</si>
  <si>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</si>
  <si>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</si>
  <si>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</si>
  <si>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</si>
  <si>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</si>
  <si>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</si>
  <si>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</si>
  <si>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</si>
  <si>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</si>
  <si>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</si>
  <si>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</si>
  <si>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</si>
  <si>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</si>
  <si>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</si>
  <si>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</si>
  <si>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</si>
  <si>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</si>
  <si>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</si>
  <si>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</si>
  <si>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</si>
  <si>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</si>
  <si>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</si>
  <si>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</si>
  <si>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</si>
  <si>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</si>
  <si>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</si>
  <si>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</si>
  <si>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</si>
  <si>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</si>
  <si>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</si>
  <si>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</si>
  <si>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</si>
  <si>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</si>
  <si>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</si>
  <si>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</si>
  <si>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</si>
  <si>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</si>
  <si>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</si>
  <si>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</si>
  <si>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</si>
  <si>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</si>
  <si>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</si>
  <si>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</si>
  <si>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</si>
  <si>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</si>
  <si>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</si>
  <si>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</si>
  <si>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</si>
  <si>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</si>
  <si>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</si>
  <si>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</si>
  <si>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</si>
  <si>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</si>
  <si>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</si>
  <si>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</si>
  <si>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</si>
  <si>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</si>
  <si>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</si>
  <si>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</si>
  <si>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</si>
  <si>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</si>
  <si>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</si>
  <si>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</si>
  <si>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</si>
  <si>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</si>
  <si>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</si>
  <si>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</si>
  <si>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</si>
  <si>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</si>
  <si>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</si>
  <si>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</si>
  <si>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</si>
  <si>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</si>
  <si>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</si>
  <si>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</si>
  <si>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</si>
  <si>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</si>
  <si>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</si>
  <si>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</si>
  <si>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</si>
  <si>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</si>
  <si>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</si>
  <si>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</si>
  <si>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</si>
  <si>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</si>
  <si>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</si>
  <si>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</si>
  <si>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</si>
  <si>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</si>
  <si>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</si>
  <si>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</si>
  <si>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</si>
  <si>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</si>
  <si>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</si>
  <si>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</si>
  <si>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</si>
  <si>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</si>
  <si>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</si>
  <si>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</si>
  <si>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</si>
  <si>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</si>
  <si>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</si>
  <si>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</si>
  <si>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</si>
  <si>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</si>
  <si>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</si>
  <si>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</si>
  <si>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</si>
  <si>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</si>
  <si>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</si>
  <si>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</si>
  <si>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</si>
  <si>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</si>
  <si>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</si>
  <si>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</si>
  <si>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</si>
  <si>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</si>
  <si>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</si>
  <si>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</si>
  <si>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</si>
  <si>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</si>
  <si>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</si>
  <si>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</si>
  <si>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</si>
  <si>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</si>
  <si>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</si>
  <si>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</si>
  <si>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</si>
  <si>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</si>
  <si>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</si>
  <si>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</si>
  <si>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</si>
  <si>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</si>
  <si>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</si>
  <si>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</si>
  <si>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</si>
  <si>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</si>
  <si>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</si>
  <si>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</si>
  <si>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</si>
  <si>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</si>
  <si>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</si>
  <si>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</si>
  <si>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</si>
  <si>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</si>
  <si>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</si>
  <si>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</si>
  <si>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</si>
  <si>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</si>
  <si>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</si>
  <si>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</si>
  <si>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</si>
  <si>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</si>
  <si>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</si>
  <si>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</si>
  <si>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</si>
  <si>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</si>
  <si>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</si>
  <si>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</si>
  <si>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</si>
  <si>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</si>
  <si>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</si>
  <si>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</si>
  <si>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</si>
  <si>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</si>
  <si>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</si>
  <si>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</si>
  <si>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</si>
  <si>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</si>
  <si>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</si>
  <si>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</si>
  <si>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</si>
  <si>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</si>
  <si>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</si>
  <si>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</si>
  <si>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</si>
  <si>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</si>
  <si>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</si>
  <si>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</si>
  <si>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</si>
  <si>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</si>
  <si>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</si>
  <si>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</si>
  <si>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</si>
  <si>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</si>
  <si>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</si>
  <si>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</si>
  <si>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</si>
  <si>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</si>
  <si>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</si>
  <si>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</si>
  <si>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</si>
  <si>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</si>
  <si>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</si>
  <si>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</si>
  <si>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</si>
  <si>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</si>
  <si>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</si>
  <si>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</si>
  <si>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</si>
  <si>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</si>
  <si>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</si>
  <si>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</si>
  <si>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</si>
  <si>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</si>
  <si>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</si>
  <si>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</si>
  <si>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</si>
  <si>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</si>
  <si>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</si>
  <si>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</si>
  <si>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</si>
  <si>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</si>
  <si>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</si>
  <si>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</si>
  <si>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</si>
  <si>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</si>
  <si>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</si>
  <si>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</si>
  <si>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</si>
  <si>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</si>
  <si>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</si>
  <si>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</si>
  <si>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</si>
  <si>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</si>
  <si>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</si>
  <si>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</si>
  <si>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</si>
  <si>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</si>
  <si>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</si>
  <si>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</si>
  <si>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</si>
  <si>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</si>
  <si>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</si>
  <si>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</si>
  <si>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</si>
  <si>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</si>
  <si>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</si>
  <si>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</si>
  <si>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</si>
  <si>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</si>
  <si>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</si>
  <si>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</si>
  <si>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</si>
  <si>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</si>
  <si>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</si>
  <si>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</si>
  <si>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</si>
  <si>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</si>
  <si>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</si>
  <si>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</si>
  <si>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</si>
  <si>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</si>
  <si>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</si>
  <si>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</si>
  <si>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</si>
  <si>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</si>
  <si>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</si>
  <si>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</si>
  <si>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</si>
  <si>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</si>
  <si>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</si>
  <si>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</si>
  <si>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</si>
  <si>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</si>
  <si>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</si>
  <si>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</si>
  <si>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</si>
  <si>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</si>
  <si>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</si>
  <si>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</si>
  <si>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</si>
  <si>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</si>
  <si>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</si>
  <si>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</si>
  <si>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</si>
  <si>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</si>
  <si>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</si>
  <si>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</si>
  <si>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</si>
  <si>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</si>
  <si>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</si>
  <si>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</si>
  <si>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</si>
  <si>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</si>
  <si>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</si>
  <si>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</si>
  <si>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</si>
  <si>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</si>
  <si>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</si>
  <si>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</si>
  <si>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</si>
  <si>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</si>
  <si>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</si>
  <si>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</si>
  <si>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</si>
  <si>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</si>
  <si>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</si>
  <si>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</si>
  <si>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</si>
  <si>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</si>
  <si>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</si>
  <si>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</si>
  <si>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</si>
  <si>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</si>
  <si>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</si>
  <si>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</si>
  <si>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</si>
  <si>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</si>
  <si>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</si>
  <si>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</si>
  <si>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</si>
  <si>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</si>
  <si>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</si>
  <si>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</si>
  <si>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</si>
  <si>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</si>
  <si>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</si>
  <si>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</si>
  <si>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</si>
  <si>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</si>
  <si>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</si>
  <si>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</si>
  <si>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</si>
  <si>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</si>
  <si>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</si>
  <si>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</si>
  <si>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</si>
  <si>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</si>
  <si>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</si>
  <si>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</si>
  <si>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</si>
  <si>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</si>
  <si>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</si>
  <si>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</si>
  <si>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</si>
  <si>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</si>
  <si>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</si>
  <si>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</si>
  <si>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</si>
  <si>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</si>
  <si>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</si>
  <si>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</si>
  <si>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</si>
  <si>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</si>
  <si>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</si>
  <si>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</si>
  <si>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</si>
  <si>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</si>
  <si>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</si>
  <si>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</si>
  <si>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</si>
  <si>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</si>
  <si>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</si>
  <si>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</si>
  <si>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rPr>
        <b/>
        <sz val="10"/>
        <color rgb="FF234371"/>
        <rFont val="Calibri"/>
        <family val="2"/>
        <scheme val="minor"/>
      </rPr>
      <t>PRINCIPAIS PAÍSES FORNECEDORES EM 2023:</t>
    </r>
    <r>
      <rPr>
        <sz val="10"/>
        <color rgb="FF234371"/>
        <rFont val="Calibri"/>
        <family val="2"/>
        <scheme val="minor"/>
      </rPr>
      <t xml:space="preserve">
MAIN PARTNER COUNTRIES IN 2023:</t>
    </r>
  </si>
  <si>
    <r>
      <rPr>
        <b/>
        <sz val="10"/>
        <rFont val="Calibri"/>
        <family val="2"/>
        <scheme val="minor"/>
      </rPr>
      <t>PRINCIPAIS PAÍSES CLIENTES EM 2023:</t>
    </r>
    <r>
      <rPr>
        <sz val="10"/>
        <rFont val="Calibri"/>
        <family val="2"/>
        <scheme val="minor"/>
      </rPr>
      <t xml:space="preserve">
MAIN PARTNER COUNTRIES IN 2023: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</si>
  <si>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</si>
  <si>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</si>
  <si>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OUT 2023 a DEZ 2023
OCT 2023 to DEC 2023</t>
  </si>
  <si>
    <t>OUT 2024 a DEZ 2024
OCT 2024 to DEC 2024</t>
  </si>
  <si>
    <t>DEZ 2024
DEC 2024</t>
  </si>
  <si>
    <t>DEZ 2023
DEC 2023</t>
  </si>
  <si>
    <t>Período: JANEIRO A DEZEMBRO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</si>
  <si>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</si>
  <si>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</si>
  <si>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</si>
  <si>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</si>
  <si>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</si>
  <si>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</si>
  <si>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</si>
  <si>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</si>
  <si>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</si>
  <si>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</si>
  <si>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</si>
  <si>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</si>
  <si>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</si>
  <si>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</si>
  <si>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</si>
  <si>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</si>
  <si>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</si>
  <si>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</si>
  <si>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</si>
  <si>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</si>
  <si>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</si>
  <si>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</si>
  <si>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</si>
  <si>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</si>
  <si>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</si>
  <si>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</si>
  <si>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</si>
  <si>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</si>
  <si>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</si>
  <si>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</si>
  <si>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</si>
  <si>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</si>
  <si>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</si>
  <si>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</si>
  <si>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</si>
  <si>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</si>
  <si>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</si>
  <si>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</si>
  <si>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</si>
  <si>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</si>
  <si>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</si>
  <si>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</si>
  <si>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</si>
  <si>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</si>
  <si>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</si>
  <si>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</si>
  <si>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>Ə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</si>
  <si>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</si>
  <si>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</si>
  <si>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</si>
  <si>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</si>
  <si>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</si>
  <si>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</si>
  <si>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</si>
  <si>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</si>
  <si>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</si>
  <si>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</si>
  <si>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</si>
  <si>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</si>
  <si>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</si>
  <si>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</si>
  <si>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>x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</si>
  <si>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</si>
  <si>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</si>
  <si>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</si>
  <si>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</si>
  <si>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</si>
  <si>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</si>
  <si>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</si>
  <si>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</si>
  <si>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</si>
  <si>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</si>
  <si>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</si>
  <si>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</si>
  <si>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</si>
  <si>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</si>
  <si>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</si>
  <si>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</si>
  <si>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</si>
  <si>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</si>
  <si>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</si>
  <si>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</si>
  <si>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</si>
  <si>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</si>
  <si>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</si>
  <si>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</si>
  <si>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</si>
  <si>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</si>
  <si>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</si>
  <si>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</si>
  <si>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</si>
  <si>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</si>
  <si>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</si>
  <si>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</si>
  <si>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</si>
  <si>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</si>
  <si>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</si>
  <si>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</si>
  <si>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</si>
  <si>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</si>
  <si>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</si>
  <si>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</si>
  <si>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</si>
  <si>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</si>
  <si>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</si>
  <si>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</si>
  <si>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</si>
  <si>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</si>
  <si>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</si>
  <si>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</si>
  <si>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</si>
  <si>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</si>
  <si>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</si>
  <si>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</si>
  <si>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</si>
  <si>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</si>
  <si>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</si>
  <si>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</si>
  <si>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</si>
  <si>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</si>
  <si>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</si>
  <si>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</si>
  <si>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</si>
  <si>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</si>
  <si>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</si>
  <si>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</si>
  <si>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</si>
  <si>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</si>
  <si>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</si>
  <si>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</si>
  <si>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</si>
  <si>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</si>
  <si>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</si>
  <si>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</si>
  <si>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</si>
  <si>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</si>
  <si>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</si>
  <si>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</si>
  <si>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</si>
  <si>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</si>
  <si>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</si>
  <si>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</si>
  <si>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</si>
  <si>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</si>
  <si>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</si>
  <si>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</si>
  <si>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</si>
  <si>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</si>
  <si>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</si>
  <si>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</si>
  <si>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</si>
  <si>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</si>
  <si>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</si>
  <si>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</si>
  <si>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</si>
  <si>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</si>
  <si>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</si>
  <si>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</si>
  <si>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</si>
  <si>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</si>
  <si>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</si>
  <si>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</si>
  <si>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</si>
  <si>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</si>
  <si>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</si>
  <si>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</si>
  <si>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</si>
  <si>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</si>
  <si>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</si>
  <si>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</si>
  <si>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</si>
  <si>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</si>
  <si>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</si>
  <si>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</si>
  <si>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</si>
  <si>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</si>
  <si>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</si>
  <si>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</si>
  <si>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</si>
  <si>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</si>
  <si>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</si>
  <si>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</si>
  <si>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</si>
  <si>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</si>
  <si>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</si>
  <si>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</si>
  <si>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</si>
  <si>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</si>
  <si>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</si>
  <si>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</si>
  <si>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</si>
  <si>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</si>
  <si>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</si>
  <si>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</si>
  <si>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</si>
  <si>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</si>
  <si>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</si>
  <si>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</si>
  <si>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</si>
  <si>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</si>
  <si>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</si>
  <si>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</si>
  <si>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</si>
  <si>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</si>
  <si>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</si>
  <si>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</si>
  <si>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</si>
  <si>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</si>
  <si>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</si>
  <si>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</si>
  <si>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</si>
  <si>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</si>
  <si>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</si>
  <si>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</si>
  <si>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</si>
  <si>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</si>
  <si>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</si>
  <si>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DECEMBER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</si>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</sst>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386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387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388</v>
      </c>
    </row>
    <row r="8" spans="2:2" s="14" customFormat="1" ht="18" customHeight="1" x14ac:dyDescent="0.25">
      <c r="B8" s="17" t="s">
        <v>389</v>
      </c>
    </row>
    <row r="9" spans="2:2" s="14" customFormat="1" ht="18" customHeight="1" x14ac:dyDescent="0.25">
      <c r="B9" s="17" t="s">
        <v>390</v>
      </c>
    </row>
    <row r="10" spans="2:2" s="14" customFormat="1" ht="18" customHeight="1" x14ac:dyDescent="0.25">
      <c r="B10" s="17" t="s">
        <v>385</v>
      </c>
    </row>
    <row r="11" spans="2:2" s="14" customFormat="1" ht="18" customHeight="1" x14ac:dyDescent="0.25">
      <c r="B11" s="17" t="s">
        <v>382</v>
      </c>
    </row>
    <row r="12" spans="2:2" s="14" customFormat="1" ht="18" customHeight="1" x14ac:dyDescent="0.25">
      <c r="B12" s="17" t="s">
        <v>381</v>
      </c>
    </row>
    <row r="13" spans="2:2" s="14" customFormat="1" ht="18" customHeight="1" x14ac:dyDescent="0.25">
      <c r="B13" s="17" t="s">
        <v>380</v>
      </c>
    </row>
    <row r="14" spans="2:2" s="14" customFormat="1" ht="18" customHeight="1" x14ac:dyDescent="0.25">
      <c r="B14" s="17" t="s">
        <v>383</v>
      </c>
    </row>
    <row r="15" spans="2:2" s="14" customFormat="1" ht="18" customHeight="1" x14ac:dyDescent="0.25">
      <c r="B15" s="17" t="s">
        <v>379</v>
      </c>
    </row>
    <row r="16" spans="2:2" s="14" customFormat="1" ht="18" customHeight="1" x14ac:dyDescent="0.25">
      <c r="B16" s="17" t="s">
        <v>384</v>
      </c>
    </row>
    <row r="17" spans="2:2" s="14" customFormat="1" ht="18" customHeight="1" x14ac:dyDescent="0.25">
      <c r="B17" s="17" t="s">
        <v>378</v>
      </c>
    </row>
    <row r="18" spans="2:2" s="14" customFormat="1" ht="18" customHeight="1" x14ac:dyDescent="0.25">
      <c r="B18" s="17" t="s">
        <v>377</v>
      </c>
    </row>
    <row r="19" spans="2:2" ht="18" customHeight="1" x14ac:dyDescent="0.3">
      <c r="B19" s="17" t="s">
        <v>376</v>
      </c>
    </row>
    <row r="20" spans="2:2" ht="18" customHeight="1" x14ac:dyDescent="0.3">
      <c r="B20" s="17" t="s">
        <v>375</v>
      </c>
    </row>
    <row r="21" spans="2:2" ht="18" customHeight="1" x14ac:dyDescent="0.3">
      <c r="B21" s="17" t="s">
        <v>391</v>
      </c>
    </row>
    <row r="22" spans="2:2" ht="18" customHeight="1" x14ac:dyDescent="0.3">
      <c r="B22" s="17" t="s">
        <v>392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</row>
    <row r="2" spans="1:24" ht="29.25" customHeight="1" x14ac:dyDescent="0.3">
      <c r="A2" s="214" t="s">
        <v>667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713</v>
      </c>
      <c r="G9" s="92"/>
      <c r="H9" s="97" t="s">
        <v>714</v>
      </c>
      <c r="I9" s="92"/>
      <c r="J9" s="27" t="s">
        <v>671</v>
      </c>
      <c r="K9" s="92"/>
      <c r="L9" s="27" t="s">
        <v>295</v>
      </c>
      <c r="M9" s="91"/>
      <c r="N9" s="97" t="s">
        <v>713</v>
      </c>
      <c r="O9" s="92"/>
      <c r="P9" s="97" t="s">
        <v>714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12" t="s">
        <v>707</v>
      </c>
      <c r="B11" s="212"/>
      <c r="C11" s="212"/>
      <c r="D11" s="212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3000.7066100000002</v>
      </c>
      <c r="G12" s="62"/>
      <c r="H12" s="62">
        <v>2875.1057919999998</v>
      </c>
      <c r="I12" s="62"/>
      <c r="J12" s="104">
        <f t="shared" ref="J12:J21" si="0">F12-H12</f>
        <v>125.60081800000034</v>
      </c>
      <c r="K12" s="62"/>
      <c r="L12" s="105">
        <f t="shared" ref="L12:L21" si="1">F12/H12*100-100</f>
        <v>4.3685633533724371</v>
      </c>
      <c r="M12" s="98"/>
      <c r="N12" s="62">
        <v>9358.1094529999991</v>
      </c>
      <c r="O12" s="62"/>
      <c r="P12" s="62">
        <v>8977.5960569999988</v>
      </c>
      <c r="Q12" s="62"/>
      <c r="R12" s="104">
        <f>N12-P12</f>
        <v>380.51339600000028</v>
      </c>
      <c r="S12" s="62"/>
      <c r="T12" s="105">
        <f t="shared" ref="T12:T21" si="2">N12/P12*100-100</f>
        <v>4.2384775788982836</v>
      </c>
    </row>
    <row r="13" spans="1:24" ht="12.75" customHeight="1" x14ac:dyDescent="0.3">
      <c r="B13" s="62" t="s">
        <v>366</v>
      </c>
      <c r="C13" s="62" t="s">
        <v>617</v>
      </c>
      <c r="D13" s="106"/>
      <c r="F13" s="62">
        <v>887.12862199999995</v>
      </c>
      <c r="G13" s="62"/>
      <c r="H13" s="62">
        <v>918.17533000000003</v>
      </c>
      <c r="I13" s="62"/>
      <c r="J13" s="104">
        <f t="shared" si="0"/>
        <v>-31.046708000000081</v>
      </c>
      <c r="K13" s="62"/>
      <c r="L13" s="105">
        <f t="shared" si="1"/>
        <v>-3.3813485274103385</v>
      </c>
      <c r="M13" s="98"/>
      <c r="N13" s="62">
        <v>3031.9926889999997</v>
      </c>
      <c r="O13" s="62"/>
      <c r="P13" s="62">
        <v>3018.1749540000001</v>
      </c>
      <c r="Q13" s="62"/>
      <c r="R13" s="104">
        <f>N13-P13</f>
        <v>13.81773499999963</v>
      </c>
      <c r="S13" s="62"/>
      <c r="T13" s="105">
        <f t="shared" si="2"/>
        <v>0.45781756228832649</v>
      </c>
    </row>
    <row r="14" spans="1:24" ht="12.75" customHeight="1" x14ac:dyDescent="0.3">
      <c r="A14" s="62"/>
      <c r="B14" s="62" t="s">
        <v>367</v>
      </c>
      <c r="C14" s="62" t="s">
        <v>618</v>
      </c>
      <c r="D14" s="62"/>
      <c r="E14" s="62"/>
      <c r="F14" s="62">
        <v>618.24679600000002</v>
      </c>
      <c r="G14" s="62"/>
      <c r="H14" s="62">
        <v>596.31670199999996</v>
      </c>
      <c r="I14" s="62"/>
      <c r="J14" s="104">
        <f t="shared" si="0"/>
        <v>21.930094000000054</v>
      </c>
      <c r="K14" s="62"/>
      <c r="L14" s="105">
        <f t="shared" si="1"/>
        <v>3.6775917773975237</v>
      </c>
      <c r="M14" s="98"/>
      <c r="N14" s="62">
        <v>2048.383366</v>
      </c>
      <c r="O14" s="62"/>
      <c r="P14" s="62">
        <v>1974.2688990000001</v>
      </c>
      <c r="Q14" s="62"/>
      <c r="R14" s="104">
        <f t="shared" ref="R14:R21" si="3">N14-P14</f>
        <v>74.114466999999877</v>
      </c>
      <c r="S14" s="62"/>
      <c r="T14" s="105">
        <f t="shared" si="2"/>
        <v>3.7540208954079333</v>
      </c>
      <c r="V14" s="43"/>
      <c r="W14" s="43"/>
    </row>
    <row r="15" spans="1:24" ht="12.75" customHeight="1" x14ac:dyDescent="0.3">
      <c r="B15" s="62" t="s">
        <v>369</v>
      </c>
      <c r="C15" s="62" t="s">
        <v>620</v>
      </c>
      <c r="D15" s="106"/>
      <c r="F15" s="62">
        <v>430.98068699999999</v>
      </c>
      <c r="G15" s="62"/>
      <c r="H15" s="62">
        <v>439.07638600000001</v>
      </c>
      <c r="I15" s="62"/>
      <c r="J15" s="104">
        <f t="shared" si="0"/>
        <v>-8.0956990000000246</v>
      </c>
      <c r="K15" s="62"/>
      <c r="L15" s="105">
        <f t="shared" si="1"/>
        <v>-1.8438019575026772</v>
      </c>
      <c r="M15" s="98"/>
      <c r="N15" s="62">
        <v>1467.1846109999999</v>
      </c>
      <c r="O15" s="62"/>
      <c r="P15" s="62">
        <v>1468.486582</v>
      </c>
      <c r="Q15" s="62"/>
      <c r="R15" s="104">
        <f t="shared" si="3"/>
        <v>-1.3019710000000941</v>
      </c>
      <c r="S15" s="62"/>
      <c r="T15" s="105">
        <f t="shared" si="2"/>
        <v>-8.8660735205820629E-2</v>
      </c>
      <c r="V15" s="43"/>
      <c r="W15" s="43"/>
    </row>
    <row r="16" spans="1:24" ht="12.75" customHeight="1" x14ac:dyDescent="0.3">
      <c r="B16" s="62" t="s">
        <v>370</v>
      </c>
      <c r="C16" s="62" t="s">
        <v>621</v>
      </c>
      <c r="D16" s="106"/>
      <c r="F16" s="62">
        <v>379.587402</v>
      </c>
      <c r="G16" s="62"/>
      <c r="H16" s="62">
        <v>381.70280000000002</v>
      </c>
      <c r="I16" s="62"/>
      <c r="J16" s="104">
        <f t="shared" si="0"/>
        <v>-2.1153980000000274</v>
      </c>
      <c r="K16" s="62"/>
      <c r="L16" s="105">
        <f t="shared" si="1"/>
        <v>-0.55420028357141859</v>
      </c>
      <c r="M16" s="98"/>
      <c r="N16" s="62">
        <v>1250.5211839999999</v>
      </c>
      <c r="O16" s="62"/>
      <c r="P16" s="62">
        <v>1266.964633</v>
      </c>
      <c r="Q16" s="62"/>
      <c r="R16" s="104">
        <f t="shared" si="3"/>
        <v>-16.443449000000101</v>
      </c>
      <c r="S16" s="62"/>
      <c r="T16" s="105">
        <f t="shared" si="2"/>
        <v>-1.2978617217644199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437.81233200000003</v>
      </c>
      <c r="G17" s="62"/>
      <c r="H17" s="62">
        <v>431.06804</v>
      </c>
      <c r="I17" s="62"/>
      <c r="J17" s="104">
        <f t="shared" si="0"/>
        <v>6.7442920000000299</v>
      </c>
      <c r="K17" s="62"/>
      <c r="L17" s="105">
        <f t="shared" si="1"/>
        <v>1.5645539390950916</v>
      </c>
      <c r="M17" s="98"/>
      <c r="N17" s="62">
        <v>1439.151558</v>
      </c>
      <c r="O17" s="62"/>
      <c r="P17" s="62">
        <v>1406.068446</v>
      </c>
      <c r="Q17" s="62"/>
      <c r="R17" s="104">
        <f t="shared" si="3"/>
        <v>33.083112000000028</v>
      </c>
      <c r="S17" s="62"/>
      <c r="T17" s="105">
        <f t="shared" si="2"/>
        <v>2.3528806221429193</v>
      </c>
      <c r="V17" s="43"/>
      <c r="W17" s="43"/>
    </row>
    <row r="18" spans="1:23" ht="12.75" customHeight="1" x14ac:dyDescent="0.3">
      <c r="B18" s="62" t="s">
        <v>700</v>
      </c>
      <c r="C18" s="62" t="s">
        <v>701</v>
      </c>
      <c r="D18" s="106"/>
      <c r="F18" s="62">
        <v>396.74933299999998</v>
      </c>
      <c r="G18" s="62"/>
      <c r="H18" s="62">
        <v>281.68926599999998</v>
      </c>
      <c r="I18" s="62"/>
      <c r="J18" s="104">
        <f t="shared" si="0"/>
        <v>115.060067</v>
      </c>
      <c r="K18" s="62"/>
      <c r="L18" s="105">
        <f t="shared" si="1"/>
        <v>40.846450641821747</v>
      </c>
      <c r="M18" s="98"/>
      <c r="N18" s="62">
        <v>1039.875603</v>
      </c>
      <c r="O18" s="62"/>
      <c r="P18" s="62">
        <v>638.81402600000001</v>
      </c>
      <c r="Q18" s="62"/>
      <c r="R18" s="104">
        <f t="shared" si="3"/>
        <v>401.06157699999994</v>
      </c>
      <c r="S18" s="62"/>
      <c r="T18" s="105">
        <f t="shared" si="2"/>
        <v>62.782212142599377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288.144498</v>
      </c>
      <c r="G19" s="62"/>
      <c r="H19" s="62">
        <v>253.78871699999999</v>
      </c>
      <c r="I19" s="62"/>
      <c r="J19" s="104">
        <f t="shared" si="0"/>
        <v>34.355781000000007</v>
      </c>
      <c r="K19" s="62"/>
      <c r="L19" s="105">
        <f t="shared" si="1"/>
        <v>13.537158549093434</v>
      </c>
      <c r="M19" s="98"/>
      <c r="N19" s="62">
        <v>936.80310599999996</v>
      </c>
      <c r="O19" s="62"/>
      <c r="P19" s="62">
        <v>845.79117400000007</v>
      </c>
      <c r="Q19" s="62"/>
      <c r="R19" s="104">
        <f t="shared" si="3"/>
        <v>91.011931999999888</v>
      </c>
      <c r="S19" s="62"/>
      <c r="T19" s="105">
        <f t="shared" si="2"/>
        <v>10.76056771431854</v>
      </c>
      <c r="V19" s="43"/>
      <c r="W19" s="43"/>
    </row>
    <row r="20" spans="1:23" ht="12.75" customHeight="1" x14ac:dyDescent="0.3">
      <c r="B20" s="62" t="s">
        <v>373</v>
      </c>
      <c r="C20" s="62" t="s">
        <v>624</v>
      </c>
      <c r="D20" s="106"/>
      <c r="F20" s="62">
        <v>186.50659999999999</v>
      </c>
      <c r="G20" s="62"/>
      <c r="H20" s="62">
        <v>163.39598599999999</v>
      </c>
      <c r="I20" s="62"/>
      <c r="J20" s="104">
        <f t="shared" si="0"/>
        <v>23.110613999999998</v>
      </c>
      <c r="K20" s="62"/>
      <c r="L20" s="105">
        <f t="shared" si="1"/>
        <v>14.143930071819511</v>
      </c>
      <c r="M20" s="98"/>
      <c r="N20" s="62">
        <v>705.64064099999996</v>
      </c>
      <c r="O20" s="62"/>
      <c r="P20" s="62">
        <v>473.981402</v>
      </c>
      <c r="Q20" s="62"/>
      <c r="R20" s="104">
        <f t="shared" si="3"/>
        <v>231.65923899999996</v>
      </c>
      <c r="S20" s="62"/>
      <c r="T20" s="105">
        <f t="shared" si="2"/>
        <v>48.875174853379576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141.62706900000001</v>
      </c>
      <c r="G21" s="62"/>
      <c r="H21" s="62">
        <v>146.84495100000001</v>
      </c>
      <c r="I21" s="62"/>
      <c r="J21" s="104">
        <f t="shared" si="0"/>
        <v>-5.217882000000003</v>
      </c>
      <c r="K21" s="62"/>
      <c r="L21" s="105">
        <f t="shared" si="1"/>
        <v>-3.5533274821277274</v>
      </c>
      <c r="M21" s="98"/>
      <c r="N21" s="62">
        <v>458.88388499999996</v>
      </c>
      <c r="O21" s="62"/>
      <c r="P21" s="62">
        <v>470.04733299999998</v>
      </c>
      <c r="Q21" s="62"/>
      <c r="R21" s="104">
        <f t="shared" si="3"/>
        <v>-11.163448000000017</v>
      </c>
      <c r="S21" s="62"/>
      <c r="T21" s="105">
        <f t="shared" si="2"/>
        <v>-2.3749625231891258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12" t="s">
        <v>672</v>
      </c>
      <c r="B23" s="212"/>
      <c r="C23" s="212"/>
      <c r="D23" s="212"/>
      <c r="E23" s="107"/>
      <c r="F23" s="100">
        <v>5893.07716600001</v>
      </c>
      <c r="G23" s="100"/>
      <c r="H23" s="100">
        <v>5728.6972559999913</v>
      </c>
      <c r="I23" s="100"/>
      <c r="J23" s="101">
        <f>F23-H23</f>
        <v>164.37991000001875</v>
      </c>
      <c r="K23" s="108"/>
      <c r="L23" s="102">
        <f>F23/H23*100-100</f>
        <v>2.8694117118486844</v>
      </c>
      <c r="M23" s="103"/>
      <c r="N23" s="100">
        <v>19560.356242999995</v>
      </c>
      <c r="O23" s="100"/>
      <c r="P23" s="100">
        <v>18688.265349000001</v>
      </c>
      <c r="Q23" s="100"/>
      <c r="R23" s="101">
        <f>N23-P23</f>
        <v>872.09089399999357</v>
      </c>
      <c r="S23" s="108"/>
      <c r="T23" s="102">
        <f>N23/P23*100-100</f>
        <v>4.6665160073118273</v>
      </c>
      <c r="V23" s="43"/>
      <c r="W23" s="43"/>
    </row>
    <row r="24" spans="1:23" s="8" customFormat="1" ht="30" customHeight="1" x14ac:dyDescent="0.25">
      <c r="A24" s="210" t="s">
        <v>673</v>
      </c>
      <c r="B24" s="210"/>
      <c r="C24" s="210"/>
      <c r="D24" s="210"/>
      <c r="E24" s="109"/>
      <c r="F24" s="109">
        <v>6308.4647900000009</v>
      </c>
      <c r="G24" s="109"/>
      <c r="H24" s="109">
        <v>6170.6672649999991</v>
      </c>
      <c r="I24" s="109"/>
      <c r="J24" s="110">
        <f>F24-H24</f>
        <v>137.79752500000177</v>
      </c>
      <c r="K24" s="110"/>
      <c r="L24" s="111">
        <f>F24/H24*100-100</f>
        <v>2.233105741766181</v>
      </c>
      <c r="M24" s="112"/>
      <c r="N24" s="109">
        <v>20982.667988000001</v>
      </c>
      <c r="O24" s="109"/>
      <c r="P24" s="109">
        <v>20072.763791999998</v>
      </c>
      <c r="Q24" s="109"/>
      <c r="R24" s="110">
        <f>N24-P24</f>
        <v>909.90419600000314</v>
      </c>
      <c r="S24" s="110"/>
      <c r="T24" s="111">
        <f>N24/P24*100-100</f>
        <v>4.533028961176953</v>
      </c>
      <c r="V24" s="113"/>
      <c r="W24" s="113"/>
    </row>
    <row r="25" spans="1:23" ht="30" customHeight="1" x14ac:dyDescent="0.3">
      <c r="A25" s="212" t="s">
        <v>674</v>
      </c>
      <c r="B25" s="212"/>
      <c r="C25" s="212"/>
      <c r="D25" s="212"/>
      <c r="E25" s="182"/>
      <c r="F25" s="100">
        <v>6427.8202910000009</v>
      </c>
      <c r="G25" s="100"/>
      <c r="H25" s="100">
        <v>6275.743457999999</v>
      </c>
      <c r="I25" s="100"/>
      <c r="J25" s="101">
        <f>F25-H25</f>
        <v>152.0768330000019</v>
      </c>
      <c r="K25" s="108"/>
      <c r="L25" s="102">
        <f>F25/H25*100-100</f>
        <v>2.4232480823629317</v>
      </c>
      <c r="M25" s="103"/>
      <c r="N25" s="100">
        <v>21316.012454</v>
      </c>
      <c r="O25" s="100"/>
      <c r="P25" s="100">
        <v>20355.763384999998</v>
      </c>
      <c r="Q25" s="100"/>
      <c r="R25" s="101">
        <f>N25-P25</f>
        <v>960.24906900000133</v>
      </c>
      <c r="S25" s="108"/>
      <c r="T25" s="102">
        <f>N25/P25*100-100</f>
        <v>4.7173326337031511</v>
      </c>
      <c r="V25" s="43"/>
      <c r="W25" s="43"/>
    </row>
    <row r="26" spans="1:23" ht="30" customHeight="1" x14ac:dyDescent="0.3">
      <c r="A26" s="210" t="s">
        <v>675</v>
      </c>
      <c r="B26" s="210"/>
      <c r="C26" s="210"/>
      <c r="D26" s="210"/>
      <c r="E26" s="109"/>
      <c r="F26" s="109">
        <v>2248.6356239999996</v>
      </c>
      <c r="G26" s="109"/>
      <c r="H26" s="109">
        <v>2059.5161650000005</v>
      </c>
      <c r="I26" s="62"/>
      <c r="J26" s="110">
        <f>F26-H26</f>
        <v>189.1194589999991</v>
      </c>
      <c r="K26" s="78"/>
      <c r="L26" s="111">
        <f>F26/H26*100-100</f>
        <v>9.1827130184238541</v>
      </c>
      <c r="M26" s="114"/>
      <c r="N26" s="109">
        <v>6813.6088060000011</v>
      </c>
      <c r="O26" s="109"/>
      <c r="P26" s="109">
        <v>6299.0374190000002</v>
      </c>
      <c r="Q26" s="62"/>
      <c r="R26" s="110">
        <f>N26-P26</f>
        <v>514.57138700000087</v>
      </c>
      <c r="S26" s="110"/>
      <c r="T26" s="111">
        <f>N26/P26*100-100</f>
        <v>8.1690479476734339</v>
      </c>
      <c r="V26" s="43"/>
      <c r="W26" s="43"/>
    </row>
    <row r="27" spans="1:23" ht="30" customHeight="1" x14ac:dyDescent="0.3">
      <c r="A27" s="211" t="s">
        <v>676</v>
      </c>
      <c r="B27" s="211"/>
      <c r="C27" s="211"/>
      <c r="D27" s="211"/>
      <c r="E27" s="107"/>
      <c r="F27" s="100">
        <v>2129.2801229999995</v>
      </c>
      <c r="G27" s="100"/>
      <c r="H27" s="100">
        <v>1954.4399720000001</v>
      </c>
      <c r="I27" s="100"/>
      <c r="J27" s="101">
        <f>F27-H27</f>
        <v>174.84015099999942</v>
      </c>
      <c r="K27" s="108"/>
      <c r="L27" s="102">
        <f>F27/H27*100-100</f>
        <v>8.9457928360461949</v>
      </c>
      <c r="M27" s="103"/>
      <c r="N27" s="100">
        <v>6480.2643400000006</v>
      </c>
      <c r="O27" s="100"/>
      <c r="P27" s="100">
        <v>6016.0378259999998</v>
      </c>
      <c r="Q27" s="100"/>
      <c r="R27" s="101">
        <f>N27-P27</f>
        <v>464.22651400000086</v>
      </c>
      <c r="S27" s="108"/>
      <c r="T27" s="102">
        <f>N27/P27*100-100</f>
        <v>7.7164826323683542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3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3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3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3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195" t="s">
        <v>677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5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3.8" x14ac:dyDescent="0.3">
      <c r="A6" s="87">
        <v>2023</v>
      </c>
      <c r="B6" s="84" t="s">
        <v>338</v>
      </c>
      <c r="C6" s="88">
        <v>672.81165499999997</v>
      </c>
      <c r="D6" s="88">
        <v>37.045057</v>
      </c>
      <c r="E6" s="88">
        <v>154.17911899999999</v>
      </c>
      <c r="F6" s="88">
        <v>10.540494000000001</v>
      </c>
      <c r="G6" s="88">
        <v>3.4517039999999999</v>
      </c>
      <c r="H6" s="88">
        <v>4.6426270000000001</v>
      </c>
      <c r="I6" s="88">
        <v>49.234248999999998</v>
      </c>
      <c r="J6" s="88">
        <v>44.503390000000003</v>
      </c>
      <c r="K6" s="88">
        <v>5.0686770000000001</v>
      </c>
      <c r="L6" s="88">
        <v>1664.045934</v>
      </c>
      <c r="M6" s="88">
        <v>2.838187</v>
      </c>
      <c r="N6" s="88">
        <v>22.84413</v>
      </c>
      <c r="O6" s="88">
        <v>875.61033099999997</v>
      </c>
      <c r="P6" s="88">
        <v>16.358889000000001</v>
      </c>
      <c r="Q6" s="88">
        <v>36.807037000000001</v>
      </c>
      <c r="R6" s="87">
        <v>2023</v>
      </c>
      <c r="S6" s="84" t="s">
        <v>538</v>
      </c>
      <c r="U6" s="28"/>
    </row>
    <row r="7" spans="1:21" x14ac:dyDescent="0.2">
      <c r="B7" s="84" t="s">
        <v>339</v>
      </c>
      <c r="C7" s="88">
        <v>697.16598499999998</v>
      </c>
      <c r="D7" s="88">
        <v>36.515771999999998</v>
      </c>
      <c r="E7" s="88">
        <v>212.603207</v>
      </c>
      <c r="F7" s="88">
        <v>11.954421999999999</v>
      </c>
      <c r="G7" s="88">
        <v>3.9412660000000002</v>
      </c>
      <c r="H7" s="88">
        <v>6.8794659999999999</v>
      </c>
      <c r="I7" s="88">
        <v>36.476514999999999</v>
      </c>
      <c r="J7" s="88">
        <v>50.580461</v>
      </c>
      <c r="K7" s="88">
        <v>8.930358</v>
      </c>
      <c r="L7" s="88">
        <v>1639.8558009999999</v>
      </c>
      <c r="M7" s="88">
        <v>6.1995750000000003</v>
      </c>
      <c r="N7" s="88">
        <v>34.129078</v>
      </c>
      <c r="O7" s="88">
        <v>856.87324899999999</v>
      </c>
      <c r="P7" s="88">
        <v>27.261164999999998</v>
      </c>
      <c r="Q7" s="88">
        <v>36.405248999999998</v>
      </c>
      <c r="R7" s="83"/>
      <c r="S7" s="84" t="s">
        <v>539</v>
      </c>
    </row>
    <row r="8" spans="1:21" x14ac:dyDescent="0.2">
      <c r="B8" s="84" t="s">
        <v>340</v>
      </c>
      <c r="C8" s="88">
        <v>874.21623399999999</v>
      </c>
      <c r="D8" s="88">
        <v>45.898871999999997</v>
      </c>
      <c r="E8" s="88">
        <v>179.33103500000001</v>
      </c>
      <c r="F8" s="88">
        <v>12.813867</v>
      </c>
      <c r="G8" s="88">
        <v>4.5573230000000002</v>
      </c>
      <c r="H8" s="88">
        <v>9.7059960000000007</v>
      </c>
      <c r="I8" s="88">
        <v>47.453310999999999</v>
      </c>
      <c r="J8" s="88">
        <v>58.566051999999999</v>
      </c>
      <c r="K8" s="88">
        <v>8.5156310000000008</v>
      </c>
      <c r="L8" s="88">
        <v>1886.1102069999999</v>
      </c>
      <c r="M8" s="88">
        <v>7.9125009999999998</v>
      </c>
      <c r="N8" s="88">
        <v>72.785884999999993</v>
      </c>
      <c r="O8" s="88">
        <v>1038.2828569999999</v>
      </c>
      <c r="P8" s="88">
        <v>26.906661</v>
      </c>
      <c r="Q8" s="88">
        <v>32.910277000000001</v>
      </c>
      <c r="R8" s="83"/>
      <c r="S8" s="84" t="s">
        <v>540</v>
      </c>
    </row>
    <row r="9" spans="1:21" x14ac:dyDescent="0.2">
      <c r="B9" s="84" t="s">
        <v>341</v>
      </c>
      <c r="C9" s="88">
        <v>663.851539</v>
      </c>
      <c r="D9" s="88">
        <v>34.197501000000003</v>
      </c>
      <c r="E9" s="88">
        <v>178.05709400000001</v>
      </c>
      <c r="F9" s="88">
        <v>10.194599</v>
      </c>
      <c r="G9" s="88">
        <v>2.7427130000000002</v>
      </c>
      <c r="H9" s="88">
        <v>5.1929809999999996</v>
      </c>
      <c r="I9" s="88">
        <v>29.129584000000001</v>
      </c>
      <c r="J9" s="88">
        <v>47.154052</v>
      </c>
      <c r="K9" s="88">
        <v>6.2609589999999997</v>
      </c>
      <c r="L9" s="88">
        <v>1494.136747</v>
      </c>
      <c r="M9" s="88">
        <v>8.9221889999999995</v>
      </c>
      <c r="N9" s="88">
        <v>15.949040999999999</v>
      </c>
      <c r="O9" s="88">
        <v>836.25149399999998</v>
      </c>
      <c r="P9" s="88">
        <v>17.394639999999999</v>
      </c>
      <c r="Q9" s="88">
        <v>31.209285999999999</v>
      </c>
      <c r="R9" s="83"/>
      <c r="S9" s="84" t="s">
        <v>541</v>
      </c>
    </row>
    <row r="10" spans="1:21" x14ac:dyDescent="0.2">
      <c r="B10" s="84" t="s">
        <v>342</v>
      </c>
      <c r="C10" s="88">
        <v>727.65713900000003</v>
      </c>
      <c r="D10" s="88">
        <v>37.915745999999999</v>
      </c>
      <c r="E10" s="88">
        <v>167.06002899999999</v>
      </c>
      <c r="F10" s="88">
        <v>15.055132</v>
      </c>
      <c r="G10" s="88">
        <v>3.9293239999999998</v>
      </c>
      <c r="H10" s="88">
        <v>6.5620459999999996</v>
      </c>
      <c r="I10" s="88">
        <v>40.680784000000003</v>
      </c>
      <c r="J10" s="88">
        <v>52.500438000000003</v>
      </c>
      <c r="K10" s="88">
        <v>6.5904910000000001</v>
      </c>
      <c r="L10" s="88">
        <v>1849.4569670000001</v>
      </c>
      <c r="M10" s="88">
        <v>6.4678589999999998</v>
      </c>
      <c r="N10" s="88">
        <v>20.573333999999999</v>
      </c>
      <c r="O10" s="88">
        <v>920.43156699999997</v>
      </c>
      <c r="P10" s="88">
        <v>21.601841</v>
      </c>
      <c r="Q10" s="88">
        <v>37.616146999999998</v>
      </c>
      <c r="R10" s="83"/>
      <c r="S10" s="84" t="s">
        <v>542</v>
      </c>
    </row>
    <row r="11" spans="1:21" x14ac:dyDescent="0.2">
      <c r="B11" s="84" t="s">
        <v>343</v>
      </c>
      <c r="C11" s="88">
        <v>746.15877499999999</v>
      </c>
      <c r="D11" s="88">
        <v>40.255859999999998</v>
      </c>
      <c r="E11" s="88">
        <v>194.790032</v>
      </c>
      <c r="F11" s="88">
        <v>10.954541000000001</v>
      </c>
      <c r="G11" s="88">
        <v>4.1554149999999996</v>
      </c>
      <c r="H11" s="88">
        <v>6.0434190000000001</v>
      </c>
      <c r="I11" s="88">
        <v>58.382755000000003</v>
      </c>
      <c r="J11" s="88">
        <v>53.048161</v>
      </c>
      <c r="K11" s="88">
        <v>7.4484250000000003</v>
      </c>
      <c r="L11" s="88">
        <v>1759.8546919999999</v>
      </c>
      <c r="M11" s="88">
        <v>5.4418579999999999</v>
      </c>
      <c r="N11" s="88">
        <v>34.504280000000001</v>
      </c>
      <c r="O11" s="88">
        <v>980.34778200000005</v>
      </c>
      <c r="P11" s="88">
        <v>22.366029000000001</v>
      </c>
      <c r="Q11" s="88">
        <v>36.731037999999998</v>
      </c>
      <c r="R11" s="83"/>
      <c r="S11" s="84" t="s">
        <v>543</v>
      </c>
    </row>
    <row r="12" spans="1:21" x14ac:dyDescent="0.2">
      <c r="B12" s="84" t="s">
        <v>344</v>
      </c>
      <c r="C12" s="88">
        <v>714.39903800000002</v>
      </c>
      <c r="D12" s="88">
        <v>37.895538999999999</v>
      </c>
      <c r="E12" s="88">
        <v>120.680443</v>
      </c>
      <c r="F12" s="88">
        <v>19.879791999999998</v>
      </c>
      <c r="G12" s="88">
        <v>4.9135590000000002</v>
      </c>
      <c r="H12" s="88">
        <v>3.9489420000000002</v>
      </c>
      <c r="I12" s="88">
        <v>40.016646000000001</v>
      </c>
      <c r="J12" s="88">
        <v>32.689404000000003</v>
      </c>
      <c r="K12" s="88">
        <v>5.5198609999999997</v>
      </c>
      <c r="L12" s="88">
        <v>1646.9003230000001</v>
      </c>
      <c r="M12" s="88">
        <v>6.0008049999999997</v>
      </c>
      <c r="N12" s="88">
        <v>34.836060000000003</v>
      </c>
      <c r="O12" s="88">
        <v>866.30753300000003</v>
      </c>
      <c r="P12" s="88">
        <v>20.643205999999999</v>
      </c>
      <c r="Q12" s="88">
        <v>37.428592999999999</v>
      </c>
      <c r="R12" s="83"/>
      <c r="S12" s="84" t="s">
        <v>544</v>
      </c>
    </row>
    <row r="13" spans="1:21" x14ac:dyDescent="0.2">
      <c r="B13" s="84" t="s">
        <v>345</v>
      </c>
      <c r="C13" s="88">
        <v>561.517245</v>
      </c>
      <c r="D13" s="88">
        <v>27.199172000000001</v>
      </c>
      <c r="E13" s="88">
        <v>139.12565499999999</v>
      </c>
      <c r="F13" s="88">
        <v>8.2581989999999994</v>
      </c>
      <c r="G13" s="88">
        <v>2.9293840000000002</v>
      </c>
      <c r="H13" s="88">
        <v>3.3082370000000001</v>
      </c>
      <c r="I13" s="88">
        <v>28.703935000000001</v>
      </c>
      <c r="J13" s="88">
        <v>40.809556000000001</v>
      </c>
      <c r="K13" s="88">
        <v>4.5411010000000003</v>
      </c>
      <c r="L13" s="88">
        <v>1328.8467029999999</v>
      </c>
      <c r="M13" s="88">
        <v>2.754937</v>
      </c>
      <c r="N13" s="88">
        <v>23.021117</v>
      </c>
      <c r="O13" s="88">
        <v>589.04311600000005</v>
      </c>
      <c r="P13" s="88">
        <v>13.419305</v>
      </c>
      <c r="Q13" s="88">
        <v>22.890571000000001</v>
      </c>
      <c r="R13" s="83"/>
      <c r="S13" s="84" t="s">
        <v>545</v>
      </c>
    </row>
    <row r="14" spans="1:21" x14ac:dyDescent="0.2">
      <c r="B14" s="84" t="s">
        <v>346</v>
      </c>
      <c r="C14" s="88">
        <v>656.685339</v>
      </c>
      <c r="D14" s="88">
        <v>33.492477000000001</v>
      </c>
      <c r="E14" s="88">
        <v>144.156745</v>
      </c>
      <c r="F14" s="88">
        <v>10.817368999999999</v>
      </c>
      <c r="G14" s="88">
        <v>3.363022</v>
      </c>
      <c r="H14" s="88">
        <v>4.2742519999999997</v>
      </c>
      <c r="I14" s="88">
        <v>32.542023999999998</v>
      </c>
      <c r="J14" s="88">
        <v>43.062708000000001</v>
      </c>
      <c r="K14" s="88">
        <v>6.158493</v>
      </c>
      <c r="L14" s="88">
        <v>1630.5058409999999</v>
      </c>
      <c r="M14" s="88">
        <v>5.0404669999999996</v>
      </c>
      <c r="N14" s="88">
        <v>24.980277999999998</v>
      </c>
      <c r="O14" s="88">
        <v>777.52893500000005</v>
      </c>
      <c r="P14" s="88">
        <v>17.359351</v>
      </c>
      <c r="Q14" s="88">
        <v>34.920116</v>
      </c>
      <c r="R14" s="83"/>
      <c r="S14" s="84" t="s">
        <v>546</v>
      </c>
    </row>
    <row r="15" spans="1:21" x14ac:dyDescent="0.2">
      <c r="B15" s="84" t="s">
        <v>347</v>
      </c>
      <c r="C15" s="88">
        <v>705.21205599999996</v>
      </c>
      <c r="D15" s="88">
        <v>31.326546</v>
      </c>
      <c r="E15" s="88">
        <v>139.91883200000001</v>
      </c>
      <c r="F15" s="88">
        <v>10.746335</v>
      </c>
      <c r="G15" s="88">
        <v>4.4987339999999998</v>
      </c>
      <c r="H15" s="88">
        <v>5.539447</v>
      </c>
      <c r="I15" s="88">
        <v>33.075198999999998</v>
      </c>
      <c r="J15" s="88">
        <v>46.762270000000001</v>
      </c>
      <c r="K15" s="88">
        <v>6.8227779999999996</v>
      </c>
      <c r="L15" s="88">
        <v>1666.6925639999999</v>
      </c>
      <c r="M15" s="88">
        <v>6.6462680000000001</v>
      </c>
      <c r="N15" s="88">
        <v>27.307554</v>
      </c>
      <c r="O15" s="88">
        <v>850.58231799999999</v>
      </c>
      <c r="P15" s="88">
        <v>17.204986999999999</v>
      </c>
      <c r="Q15" s="88">
        <v>35.140543000000001</v>
      </c>
      <c r="R15" s="83"/>
      <c r="S15" s="84" t="s">
        <v>547</v>
      </c>
    </row>
    <row r="16" spans="1:21" x14ac:dyDescent="0.2">
      <c r="B16" s="84" t="s">
        <v>348</v>
      </c>
      <c r="C16" s="88">
        <v>755.05329099999994</v>
      </c>
      <c r="D16" s="88">
        <v>36.578474999999997</v>
      </c>
      <c r="E16" s="88">
        <v>170.17705000000001</v>
      </c>
      <c r="F16" s="88">
        <v>9.7408000000000001</v>
      </c>
      <c r="G16" s="88">
        <v>7.187468</v>
      </c>
      <c r="H16" s="88">
        <v>6.6821080000000004</v>
      </c>
      <c r="I16" s="88">
        <v>38.792465999999997</v>
      </c>
      <c r="J16" s="88">
        <v>45.974575999999999</v>
      </c>
      <c r="K16" s="88">
        <v>8.7678980000000006</v>
      </c>
      <c r="L16" s="88">
        <v>1860.512164</v>
      </c>
      <c r="M16" s="88">
        <v>10.009081</v>
      </c>
      <c r="N16" s="88">
        <v>52.319915000000002</v>
      </c>
      <c r="O16" s="88">
        <v>883.61071700000002</v>
      </c>
      <c r="P16" s="88">
        <v>23.215047999999999</v>
      </c>
      <c r="Q16" s="88">
        <v>41.307931000000004</v>
      </c>
      <c r="R16" s="83"/>
      <c r="S16" s="84" t="s">
        <v>548</v>
      </c>
    </row>
    <row r="17" spans="1:19" x14ac:dyDescent="0.2">
      <c r="B17" s="84" t="s">
        <v>349</v>
      </c>
      <c r="C17" s="88">
        <v>504.93932799999999</v>
      </c>
      <c r="D17" s="88">
        <v>21.93149</v>
      </c>
      <c r="E17" s="88">
        <v>145.90886900000001</v>
      </c>
      <c r="F17" s="88">
        <v>10.051918000000001</v>
      </c>
      <c r="G17" s="88">
        <v>4.682569</v>
      </c>
      <c r="H17" s="88">
        <v>5.3950659999999999</v>
      </c>
      <c r="I17" s="88">
        <v>35.168816</v>
      </c>
      <c r="J17" s="88">
        <v>27.340174000000001</v>
      </c>
      <c r="K17" s="88">
        <v>6.2681930000000001</v>
      </c>
      <c r="L17" s="88">
        <v>1484.2406370000001</v>
      </c>
      <c r="M17" s="88">
        <v>6.2379629999999997</v>
      </c>
      <c r="N17" s="88">
        <v>41.099935000000002</v>
      </c>
      <c r="O17" s="88">
        <v>645.46912999999995</v>
      </c>
      <c r="P17" s="88">
        <v>20.575226000000001</v>
      </c>
      <c r="Q17" s="88">
        <v>21.102588000000001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2024</v>
      </c>
      <c r="B19" s="84" t="s">
        <v>338</v>
      </c>
      <c r="C19" s="88">
        <v>732.35513600000002</v>
      </c>
      <c r="D19" s="88">
        <v>38.959730999999998</v>
      </c>
      <c r="E19" s="88">
        <v>193.47358299999999</v>
      </c>
      <c r="F19" s="88">
        <v>15.884022999999999</v>
      </c>
      <c r="G19" s="88">
        <v>3.9681479999999998</v>
      </c>
      <c r="H19" s="88">
        <v>5.4601930000000003</v>
      </c>
      <c r="I19" s="88">
        <v>40.443992999999999</v>
      </c>
      <c r="J19" s="88">
        <v>35.510066999999999</v>
      </c>
      <c r="K19" s="88">
        <v>6.8542560000000003</v>
      </c>
      <c r="L19" s="88">
        <v>1694.559941</v>
      </c>
      <c r="M19" s="88">
        <v>6.7414880000000004</v>
      </c>
      <c r="N19" s="88">
        <v>17.632176999999999</v>
      </c>
      <c r="O19" s="88">
        <v>870.43924300000003</v>
      </c>
      <c r="P19" s="88">
        <v>21.431239999999999</v>
      </c>
      <c r="Q19" s="88">
        <v>36.443666999999998</v>
      </c>
      <c r="R19" s="87">
        <v>2024</v>
      </c>
      <c r="S19" s="84" t="s">
        <v>538</v>
      </c>
    </row>
    <row r="20" spans="1:19" x14ac:dyDescent="0.2">
      <c r="B20" s="84" t="s">
        <v>339</v>
      </c>
      <c r="C20" s="88">
        <v>749.462941</v>
      </c>
      <c r="D20" s="88">
        <v>37.557402000000003</v>
      </c>
      <c r="E20" s="88">
        <v>206.28860900000001</v>
      </c>
      <c r="F20" s="88">
        <v>10.309863999999999</v>
      </c>
      <c r="G20" s="88">
        <v>4.0431910000000002</v>
      </c>
      <c r="H20" s="88">
        <v>6.4179870000000001</v>
      </c>
      <c r="I20" s="88">
        <v>40.264802000000003</v>
      </c>
      <c r="J20" s="88">
        <v>37.612473000000001</v>
      </c>
      <c r="K20" s="88">
        <v>9.0553270000000001</v>
      </c>
      <c r="L20" s="88">
        <v>1709.7356609999999</v>
      </c>
      <c r="M20" s="88">
        <v>4.340802</v>
      </c>
      <c r="N20" s="88">
        <v>84.786942999999994</v>
      </c>
      <c r="O20" s="88">
        <v>800.85424</v>
      </c>
      <c r="P20" s="88">
        <v>21.247146000000001</v>
      </c>
      <c r="Q20" s="88">
        <v>39.314653999999997</v>
      </c>
      <c r="R20" s="83"/>
      <c r="S20" s="84" t="s">
        <v>539</v>
      </c>
    </row>
    <row r="21" spans="1:19" x14ac:dyDescent="0.2">
      <c r="B21" s="84" t="s">
        <v>340</v>
      </c>
      <c r="C21" s="88">
        <v>772.229916</v>
      </c>
      <c r="D21" s="88">
        <v>36.019224000000001</v>
      </c>
      <c r="E21" s="88">
        <v>195.53415699999999</v>
      </c>
      <c r="F21" s="88">
        <v>10.439541999999999</v>
      </c>
      <c r="G21" s="88">
        <v>4.6674699999999998</v>
      </c>
      <c r="H21" s="88">
        <v>8.4074570000000008</v>
      </c>
      <c r="I21" s="88">
        <v>43.542876999999997</v>
      </c>
      <c r="J21" s="88">
        <v>40.430115000000001</v>
      </c>
      <c r="K21" s="88">
        <v>9.3074639999999995</v>
      </c>
      <c r="L21" s="88">
        <v>1617.0937289999999</v>
      </c>
      <c r="M21" s="88">
        <v>5.6192229999999999</v>
      </c>
      <c r="N21" s="88">
        <v>40.490687999999999</v>
      </c>
      <c r="O21" s="88">
        <v>856.47980399999994</v>
      </c>
      <c r="P21" s="88">
        <v>19.941742999999999</v>
      </c>
      <c r="Q21" s="88">
        <v>39.982188999999998</v>
      </c>
      <c r="R21" s="83"/>
      <c r="S21" s="84" t="s">
        <v>540</v>
      </c>
    </row>
    <row r="22" spans="1:19" x14ac:dyDescent="0.2">
      <c r="B22" s="84" t="s">
        <v>341</v>
      </c>
      <c r="C22" s="88">
        <v>801.80585099999996</v>
      </c>
      <c r="D22" s="88">
        <v>36.087901000000002</v>
      </c>
      <c r="E22" s="88">
        <v>173.878837</v>
      </c>
      <c r="F22" s="88">
        <v>11.640164</v>
      </c>
      <c r="G22" s="88">
        <v>6.4072399999999998</v>
      </c>
      <c r="H22" s="88">
        <v>8.4739559999999994</v>
      </c>
      <c r="I22" s="88">
        <v>47.177495</v>
      </c>
      <c r="J22" s="88">
        <v>39.533462</v>
      </c>
      <c r="K22" s="88">
        <v>6.8567640000000001</v>
      </c>
      <c r="L22" s="88">
        <v>1768.0070149999999</v>
      </c>
      <c r="M22" s="88">
        <v>6.2364199999999999</v>
      </c>
      <c r="N22" s="88">
        <v>83.290356000000003</v>
      </c>
      <c r="O22" s="88">
        <v>823.214562</v>
      </c>
      <c r="P22" s="88">
        <v>40.887706000000001</v>
      </c>
      <c r="Q22" s="88">
        <v>37.234414000000001</v>
      </c>
      <c r="R22" s="83"/>
      <c r="S22" s="84" t="s">
        <v>541</v>
      </c>
    </row>
    <row r="23" spans="1:19" x14ac:dyDescent="0.2">
      <c r="B23" s="84" t="s">
        <v>342</v>
      </c>
      <c r="C23" s="88">
        <v>764.116581</v>
      </c>
      <c r="D23" s="88">
        <v>37.961922000000001</v>
      </c>
      <c r="E23" s="88">
        <v>155.53467499999999</v>
      </c>
      <c r="F23" s="88">
        <v>9.3289159999999995</v>
      </c>
      <c r="G23" s="88">
        <v>4.5368180000000002</v>
      </c>
      <c r="H23" s="88">
        <v>7.0044279999999999</v>
      </c>
      <c r="I23" s="88">
        <v>62.162081000000001</v>
      </c>
      <c r="J23" s="88">
        <v>45.622818000000002</v>
      </c>
      <c r="K23" s="88">
        <v>6.75298</v>
      </c>
      <c r="L23" s="88">
        <v>1779.948756</v>
      </c>
      <c r="M23" s="88">
        <v>8.0776470000000007</v>
      </c>
      <c r="N23" s="88">
        <v>33.787489999999998</v>
      </c>
      <c r="O23" s="88">
        <v>852.070696</v>
      </c>
      <c r="P23" s="88">
        <v>23.18038</v>
      </c>
      <c r="Q23" s="88">
        <v>37.954855999999999</v>
      </c>
      <c r="R23" s="83"/>
      <c r="S23" s="84" t="s">
        <v>542</v>
      </c>
    </row>
    <row r="24" spans="1:19" x14ac:dyDescent="0.2">
      <c r="B24" s="84" t="s">
        <v>343</v>
      </c>
      <c r="C24" s="88">
        <v>706.08986600000003</v>
      </c>
      <c r="D24" s="88">
        <v>41.050848999999999</v>
      </c>
      <c r="E24" s="88">
        <v>183.70883699999999</v>
      </c>
      <c r="F24" s="88">
        <v>16.821933999999999</v>
      </c>
      <c r="G24" s="88">
        <v>4.0352410000000001</v>
      </c>
      <c r="H24" s="88">
        <v>5.8406789999999997</v>
      </c>
      <c r="I24" s="88">
        <v>47.125546</v>
      </c>
      <c r="J24" s="88">
        <v>40.970554999999997</v>
      </c>
      <c r="K24" s="88">
        <v>4.8868520000000002</v>
      </c>
      <c r="L24" s="88">
        <v>1729.416187</v>
      </c>
      <c r="M24" s="88">
        <v>9.0312909999999995</v>
      </c>
      <c r="N24" s="88">
        <v>28.58287</v>
      </c>
      <c r="O24" s="88">
        <v>851.974332</v>
      </c>
      <c r="P24" s="88">
        <v>19.146267000000002</v>
      </c>
      <c r="Q24" s="88">
        <v>35.340105999999999</v>
      </c>
      <c r="R24" s="83"/>
      <c r="S24" s="84" t="s">
        <v>543</v>
      </c>
    </row>
    <row r="25" spans="1:19" x14ac:dyDescent="0.2">
      <c r="B25" s="84" t="s">
        <v>344</v>
      </c>
      <c r="C25" s="88">
        <v>1551.758928</v>
      </c>
      <c r="D25" s="88">
        <v>45.026043000000001</v>
      </c>
      <c r="E25" s="88">
        <v>164.83698899999999</v>
      </c>
      <c r="F25" s="88">
        <v>9.0167190000000002</v>
      </c>
      <c r="G25" s="88">
        <v>3.4271699999999998</v>
      </c>
      <c r="H25" s="88">
        <v>5.6688679999999998</v>
      </c>
      <c r="I25" s="88">
        <v>48.522087999999997</v>
      </c>
      <c r="J25" s="88">
        <v>32.801408000000002</v>
      </c>
      <c r="K25" s="88">
        <v>5.3667400000000001</v>
      </c>
      <c r="L25" s="88">
        <v>1841.86583</v>
      </c>
      <c r="M25" s="88">
        <v>7.3585450000000003</v>
      </c>
      <c r="N25" s="88">
        <v>42.788387999999998</v>
      </c>
      <c r="O25" s="88">
        <v>865.21468600000003</v>
      </c>
      <c r="P25" s="88">
        <v>16.381723999999998</v>
      </c>
      <c r="Q25" s="88">
        <v>34.102789000000001</v>
      </c>
      <c r="R25" s="83"/>
      <c r="S25" s="84" t="s">
        <v>544</v>
      </c>
    </row>
    <row r="26" spans="1:19" x14ac:dyDescent="0.2">
      <c r="B26" s="84" t="s">
        <v>345</v>
      </c>
      <c r="C26" s="88">
        <v>626.95057899999995</v>
      </c>
      <c r="D26" s="88">
        <v>28.304513</v>
      </c>
      <c r="E26" s="88">
        <v>113.232935</v>
      </c>
      <c r="F26" s="88">
        <v>6.485385</v>
      </c>
      <c r="G26" s="88">
        <v>3.1692070000000001</v>
      </c>
      <c r="H26" s="88">
        <v>3.9337939999999998</v>
      </c>
      <c r="I26" s="88">
        <v>42.084155000000003</v>
      </c>
      <c r="J26" s="88">
        <v>35.935898999999999</v>
      </c>
      <c r="K26" s="88">
        <v>4.2767179999999998</v>
      </c>
      <c r="L26" s="88">
        <v>1352.1957199999999</v>
      </c>
      <c r="M26" s="88">
        <v>3.4357880000000001</v>
      </c>
      <c r="N26" s="88">
        <v>38.424154999999999</v>
      </c>
      <c r="O26" s="88">
        <v>572.64816800000006</v>
      </c>
      <c r="P26" s="88">
        <v>11.808908000000001</v>
      </c>
      <c r="Q26" s="88">
        <v>25.700983999999998</v>
      </c>
      <c r="R26" s="83"/>
      <c r="S26" s="84" t="s">
        <v>545</v>
      </c>
    </row>
    <row r="27" spans="1:19" x14ac:dyDescent="0.2">
      <c r="B27" s="84" t="s">
        <v>346</v>
      </c>
      <c r="C27" s="88">
        <v>746.80141300000003</v>
      </c>
      <c r="D27" s="88">
        <v>39.600714000000004</v>
      </c>
      <c r="E27" s="88">
        <v>135.27143899999999</v>
      </c>
      <c r="F27" s="88">
        <v>8.1678420000000003</v>
      </c>
      <c r="G27" s="88">
        <v>7.5547250000000004</v>
      </c>
      <c r="H27" s="88">
        <v>4.5484229999999997</v>
      </c>
      <c r="I27" s="88">
        <v>43.236063999999999</v>
      </c>
      <c r="J27" s="88">
        <v>45.549323999999999</v>
      </c>
      <c r="K27" s="88">
        <v>5.2917930000000002</v>
      </c>
      <c r="L27" s="88">
        <v>1811.7070819999999</v>
      </c>
      <c r="M27" s="88">
        <v>3.550001</v>
      </c>
      <c r="N27" s="88">
        <v>47.787700000000001</v>
      </c>
      <c r="O27" s="88">
        <v>809.46251199999995</v>
      </c>
      <c r="P27" s="88">
        <v>22.338422000000001</v>
      </c>
      <c r="Q27" s="88">
        <v>33.503095999999999</v>
      </c>
      <c r="R27" s="83"/>
      <c r="S27" s="84" t="s">
        <v>546</v>
      </c>
    </row>
    <row r="28" spans="1:19" x14ac:dyDescent="0.2">
      <c r="B28" s="84" t="s">
        <v>347</v>
      </c>
      <c r="C28" s="88">
        <v>867.29377099999999</v>
      </c>
      <c r="D28" s="88">
        <v>47.105361000000002</v>
      </c>
      <c r="E28" s="88">
        <v>189.416787</v>
      </c>
      <c r="F28" s="88">
        <v>9.4035759999999993</v>
      </c>
      <c r="G28" s="88">
        <v>6.2614190000000001</v>
      </c>
      <c r="H28" s="88">
        <v>8.2726959999999998</v>
      </c>
      <c r="I28" s="88">
        <v>56.910245000000003</v>
      </c>
      <c r="J28" s="88">
        <v>52.209834000000001</v>
      </c>
      <c r="K28" s="88">
        <v>6.4740390000000003</v>
      </c>
      <c r="L28" s="88">
        <v>1916.5445569999999</v>
      </c>
      <c r="M28" s="88">
        <v>6.3765660000000004</v>
      </c>
      <c r="N28" s="88">
        <v>30.233370000000001</v>
      </c>
      <c r="O28" s="88">
        <v>890.09115899999995</v>
      </c>
      <c r="P28" s="88">
        <v>19.87321</v>
      </c>
      <c r="Q28" s="88">
        <v>40.587255999999996</v>
      </c>
      <c r="R28" s="83"/>
      <c r="S28" s="84" t="s">
        <v>547</v>
      </c>
    </row>
    <row r="29" spans="1:19" x14ac:dyDescent="0.2">
      <c r="B29" s="84" t="s">
        <v>348</v>
      </c>
      <c r="C29" s="88">
        <v>864.20925799999998</v>
      </c>
      <c r="D29" s="88">
        <v>47.180048999999997</v>
      </c>
      <c r="E29" s="88">
        <v>159.40608599999999</v>
      </c>
      <c r="F29" s="88">
        <v>8.2532370000000004</v>
      </c>
      <c r="G29" s="88">
        <v>9.6670269999999991</v>
      </c>
      <c r="H29" s="88">
        <v>7.3304539999999996</v>
      </c>
      <c r="I29" s="88">
        <v>46.118496</v>
      </c>
      <c r="J29" s="88">
        <v>42.706060999999998</v>
      </c>
      <c r="K29" s="88">
        <v>8.2320530000000005</v>
      </c>
      <c r="L29" s="88">
        <v>1876.7498390000001</v>
      </c>
      <c r="M29" s="88">
        <v>8.1135330000000003</v>
      </c>
      <c r="N29" s="88">
        <v>24.539071</v>
      </c>
      <c r="O29" s="88">
        <v>802.34203100000002</v>
      </c>
      <c r="P29" s="88">
        <v>16.955470999999999</v>
      </c>
      <c r="Q29" s="88">
        <v>35.461196999999999</v>
      </c>
      <c r="R29" s="83"/>
      <c r="S29" s="84" t="s">
        <v>548</v>
      </c>
    </row>
    <row r="30" spans="1:19" ht="10.199999999999999" thickBot="1" x14ac:dyDescent="0.25">
      <c r="B30" s="84" t="s">
        <v>349</v>
      </c>
      <c r="C30" s="88">
        <v>574.31136000000004</v>
      </c>
      <c r="D30" s="88">
        <v>27.079740000000001</v>
      </c>
      <c r="E30" s="88">
        <v>171.18371500000001</v>
      </c>
      <c r="F30" s="88">
        <v>15.013356999999999</v>
      </c>
      <c r="G30" s="88">
        <v>4.3732530000000001</v>
      </c>
      <c r="H30" s="88">
        <v>6.870158</v>
      </c>
      <c r="I30" s="88">
        <v>36.798834999999997</v>
      </c>
      <c r="J30" s="88">
        <v>27.059255</v>
      </c>
      <c r="K30" s="88">
        <v>5.6780980000000003</v>
      </c>
      <c r="L30" s="88">
        <v>1512.487809</v>
      </c>
      <c r="M30" s="88">
        <v>4.6668050000000001</v>
      </c>
      <c r="N30" s="88">
        <v>33.856206</v>
      </c>
      <c r="O30" s="88">
        <v>670.17202999999995</v>
      </c>
      <c r="P30" s="88">
        <v>17.541374999999999</v>
      </c>
      <c r="Q30" s="88">
        <v>24.494045</v>
      </c>
      <c r="R30" s="83"/>
      <c r="S30" s="84" t="s">
        <v>549</v>
      </c>
    </row>
    <row r="31" spans="1:19" ht="21.75" customHeight="1" thickBot="1" x14ac:dyDescent="0.25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5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8.75" customHeight="1" thickBot="1" x14ac:dyDescent="0.25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5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5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5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ht="9" customHeight="1" x14ac:dyDescent="0.2">
      <c r="A37" s="87">
        <v>2023</v>
      </c>
      <c r="B37" s="84" t="s">
        <v>338</v>
      </c>
      <c r="C37" s="88">
        <v>43.920392999999997</v>
      </c>
      <c r="D37" s="88">
        <v>255.30107799999999</v>
      </c>
      <c r="E37" s="88">
        <v>5.0404939999999998</v>
      </c>
      <c r="F37" s="88">
        <v>11.635138</v>
      </c>
      <c r="G37" s="88">
        <v>9.8408979999999993</v>
      </c>
      <c r="H37" s="88">
        <v>2.104314</v>
      </c>
      <c r="I37" s="88">
        <v>270.21127300000001</v>
      </c>
      <c r="J37" s="88">
        <v>89.731848999999997</v>
      </c>
      <c r="K37" s="88">
        <v>275.19382099999945</v>
      </c>
      <c r="L37" s="88">
        <v>47.973398000000003</v>
      </c>
      <c r="M37" s="88">
        <v>55.754593999999997</v>
      </c>
      <c r="N37" s="88">
        <v>80.398095999999995</v>
      </c>
      <c r="O37" s="88">
        <v>66.663814000000002</v>
      </c>
      <c r="P37" s="89">
        <v>1842.1189789999985</v>
      </c>
      <c r="Q37" s="89">
        <v>1566.9251579999991</v>
      </c>
      <c r="R37" s="87">
        <v>2023</v>
      </c>
      <c r="S37" s="84" t="s">
        <v>538</v>
      </c>
    </row>
    <row r="38" spans="1:19" ht="9" customHeight="1" x14ac:dyDescent="0.2">
      <c r="B38" s="84" t="s">
        <v>339</v>
      </c>
      <c r="C38" s="88">
        <v>35.897447999999997</v>
      </c>
      <c r="D38" s="88">
        <v>287.62815799999998</v>
      </c>
      <c r="E38" s="88">
        <v>4.9394879999999999</v>
      </c>
      <c r="F38" s="88">
        <v>8.447336</v>
      </c>
      <c r="G38" s="88">
        <v>12.389922</v>
      </c>
      <c r="H38" s="88">
        <v>1.873586</v>
      </c>
      <c r="I38" s="88">
        <v>239.304956</v>
      </c>
      <c r="J38" s="88">
        <v>96.417377999999999</v>
      </c>
      <c r="K38" s="88">
        <v>315.25413899999978</v>
      </c>
      <c r="L38" s="88">
        <v>47.841890999999997</v>
      </c>
      <c r="M38" s="88">
        <v>50.502823999999997</v>
      </c>
      <c r="N38" s="88">
        <v>97.076922999999994</v>
      </c>
      <c r="O38" s="88">
        <v>46.547423999999999</v>
      </c>
      <c r="P38" s="89">
        <v>1811.4478459999996</v>
      </c>
      <c r="Q38" s="89">
        <v>1496.1937069999997</v>
      </c>
      <c r="R38" s="83"/>
      <c r="S38" s="84" t="s">
        <v>539</v>
      </c>
    </row>
    <row r="39" spans="1:19" ht="9" customHeight="1" x14ac:dyDescent="0.2">
      <c r="B39" s="84" t="s">
        <v>340</v>
      </c>
      <c r="C39" s="88">
        <v>53.748589000000003</v>
      </c>
      <c r="D39" s="88">
        <v>352.436846</v>
      </c>
      <c r="E39" s="88">
        <v>5.147151</v>
      </c>
      <c r="F39" s="88">
        <v>9.8423350000000003</v>
      </c>
      <c r="G39" s="88">
        <v>12.036751000000001</v>
      </c>
      <c r="H39" s="88">
        <v>3.1298189999999999</v>
      </c>
      <c r="I39" s="88">
        <v>272.39425699999998</v>
      </c>
      <c r="J39" s="88">
        <v>111.322199</v>
      </c>
      <c r="K39" s="88">
        <v>372.52635099999907</v>
      </c>
      <c r="L39" s="88">
        <v>58.478977999999998</v>
      </c>
      <c r="M39" s="88">
        <v>62.084496999999999</v>
      </c>
      <c r="N39" s="88">
        <v>88.054204999999996</v>
      </c>
      <c r="O39" s="88">
        <v>52.412103999999999</v>
      </c>
      <c r="P39" s="89">
        <v>2450.6176639999971</v>
      </c>
      <c r="Q39" s="89">
        <v>2078.0913129999981</v>
      </c>
      <c r="R39" s="83"/>
      <c r="S39" s="84" t="s">
        <v>540</v>
      </c>
    </row>
    <row r="40" spans="1:19" ht="9" customHeight="1" x14ac:dyDescent="0.2">
      <c r="B40" s="84" t="s">
        <v>341</v>
      </c>
      <c r="C40" s="88">
        <v>58.368592</v>
      </c>
      <c r="D40" s="88">
        <v>272.13074999999998</v>
      </c>
      <c r="E40" s="88">
        <v>2.5334089999999998</v>
      </c>
      <c r="F40" s="88">
        <v>9.4281210000000009</v>
      </c>
      <c r="G40" s="88">
        <v>11.719851</v>
      </c>
      <c r="H40" s="88">
        <v>2.2286039999999998</v>
      </c>
      <c r="I40" s="88">
        <v>231.140207</v>
      </c>
      <c r="J40" s="88">
        <v>104.91554600000001</v>
      </c>
      <c r="K40" s="88">
        <v>232.12798299999989</v>
      </c>
      <c r="L40" s="88">
        <v>47.050108999999999</v>
      </c>
      <c r="M40" s="88">
        <v>46.766201000000002</v>
      </c>
      <c r="N40" s="88">
        <v>81.324787999999998</v>
      </c>
      <c r="O40" s="88">
        <v>54.144444999999997</v>
      </c>
      <c r="P40" s="89">
        <v>1660.113163</v>
      </c>
      <c r="Q40" s="89">
        <v>1427.9851799999999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45.531779</v>
      </c>
      <c r="D41" s="88">
        <v>308.62300199999999</v>
      </c>
      <c r="E41" s="88">
        <v>4.2677459999999998</v>
      </c>
      <c r="F41" s="88">
        <v>11.641593</v>
      </c>
      <c r="G41" s="88">
        <v>12.808261</v>
      </c>
      <c r="H41" s="88">
        <v>2.755843</v>
      </c>
      <c r="I41" s="88">
        <v>237.01465300000001</v>
      </c>
      <c r="J41" s="88">
        <v>95.642623</v>
      </c>
      <c r="K41" s="88">
        <v>360.45103300000045</v>
      </c>
      <c r="L41" s="88">
        <v>57.989252</v>
      </c>
      <c r="M41" s="88">
        <v>57.026918000000002</v>
      </c>
      <c r="N41" s="88">
        <v>107.20064600000001</v>
      </c>
      <c r="O41" s="88">
        <v>55.521881999999998</v>
      </c>
      <c r="P41" s="89">
        <v>2005.4322759999998</v>
      </c>
      <c r="Q41" s="89">
        <v>1644.9812429999993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46.307357000000003</v>
      </c>
      <c r="D42" s="88">
        <v>289.68687599999998</v>
      </c>
      <c r="E42" s="88">
        <v>2.5933999999999999</v>
      </c>
      <c r="F42" s="88">
        <v>9.0036699999999996</v>
      </c>
      <c r="G42" s="88">
        <v>11.826090000000001</v>
      </c>
      <c r="H42" s="88">
        <v>2.8944329999999998</v>
      </c>
      <c r="I42" s="88">
        <v>274.62610999999998</v>
      </c>
      <c r="J42" s="88">
        <v>99.945092000000002</v>
      </c>
      <c r="K42" s="88">
        <v>326.90753500000039</v>
      </c>
      <c r="L42" s="88">
        <v>53.472020999999998</v>
      </c>
      <c r="M42" s="88">
        <v>52.402213000000003</v>
      </c>
      <c r="N42" s="88">
        <v>97.561160000000001</v>
      </c>
      <c r="O42" s="88">
        <v>52.238259999999997</v>
      </c>
      <c r="P42" s="89">
        <v>1933.3069769999995</v>
      </c>
      <c r="Q42" s="89">
        <v>1606.399441999999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50.323259999999998</v>
      </c>
      <c r="D43" s="88">
        <v>259.089877</v>
      </c>
      <c r="E43" s="88">
        <v>4.3626779999999998</v>
      </c>
      <c r="F43" s="88">
        <v>6.1613889999999998</v>
      </c>
      <c r="G43" s="88">
        <v>12.340778999999999</v>
      </c>
      <c r="H43" s="88">
        <v>2.927549</v>
      </c>
      <c r="I43" s="88">
        <v>259.31757800000003</v>
      </c>
      <c r="J43" s="88">
        <v>93.378736000000004</v>
      </c>
      <c r="K43" s="88">
        <v>291.50819999999959</v>
      </c>
      <c r="L43" s="88">
        <v>47.375025999999998</v>
      </c>
      <c r="M43" s="88">
        <v>60.975923999999999</v>
      </c>
      <c r="N43" s="88">
        <v>54.149424000000003</v>
      </c>
      <c r="O43" s="88">
        <v>49.235072000000002</v>
      </c>
      <c r="P43" s="89">
        <v>1913.7216809999993</v>
      </c>
      <c r="Q43" s="89">
        <v>1622.2134809999998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33.922753</v>
      </c>
      <c r="D44" s="88">
        <v>181.18472399999999</v>
      </c>
      <c r="E44" s="88">
        <v>5.9418899999999999</v>
      </c>
      <c r="F44" s="88">
        <v>8.6600710000000003</v>
      </c>
      <c r="G44" s="88">
        <v>7.9107950000000002</v>
      </c>
      <c r="H44" s="88">
        <v>2.0636320000000001</v>
      </c>
      <c r="I44" s="88">
        <v>187.95984300000001</v>
      </c>
      <c r="J44" s="88">
        <v>81.722764999999995</v>
      </c>
      <c r="K44" s="88">
        <v>248.42743400000037</v>
      </c>
      <c r="L44" s="88">
        <v>44.767766000000002</v>
      </c>
      <c r="M44" s="88">
        <v>46.628386999999996</v>
      </c>
      <c r="N44" s="88">
        <v>78.381997999999996</v>
      </c>
      <c r="O44" s="88">
        <v>71.202271999999994</v>
      </c>
      <c r="P44" s="89">
        <v>1769.6164069999995</v>
      </c>
      <c r="Q44" s="89">
        <v>1521.1889729999991</v>
      </c>
      <c r="R44" s="83"/>
      <c r="S44" s="84" t="s">
        <v>545</v>
      </c>
    </row>
    <row r="45" spans="1:19" ht="9" customHeight="1" x14ac:dyDescent="0.2">
      <c r="B45" s="84" t="s">
        <v>346</v>
      </c>
      <c r="C45" s="88">
        <v>35.046435000000002</v>
      </c>
      <c r="D45" s="88">
        <v>256.69437099999999</v>
      </c>
      <c r="E45" s="88">
        <v>9.1383170000000007</v>
      </c>
      <c r="F45" s="88">
        <v>10.419074999999999</v>
      </c>
      <c r="G45" s="88">
        <v>10.537167</v>
      </c>
      <c r="H45" s="88">
        <v>2.573248</v>
      </c>
      <c r="I45" s="88">
        <v>179.497232</v>
      </c>
      <c r="J45" s="88">
        <v>78.577815000000001</v>
      </c>
      <c r="K45" s="88">
        <v>330.43405399999932</v>
      </c>
      <c r="L45" s="88">
        <v>51.624906000000003</v>
      </c>
      <c r="M45" s="88">
        <v>67.350425999999999</v>
      </c>
      <c r="N45" s="88">
        <v>101.05712</v>
      </c>
      <c r="O45" s="88">
        <v>58.836953000000001</v>
      </c>
      <c r="P45" s="89">
        <v>1888.5497709999997</v>
      </c>
      <c r="Q45" s="89">
        <v>1558.1157170000006</v>
      </c>
      <c r="R45" s="83"/>
      <c r="S45" s="84" t="s">
        <v>546</v>
      </c>
    </row>
    <row r="46" spans="1:19" ht="9" customHeight="1" x14ac:dyDescent="0.2">
      <c r="B46" s="84" t="s">
        <v>347</v>
      </c>
      <c r="C46" s="88">
        <v>39.914482999999997</v>
      </c>
      <c r="D46" s="88">
        <v>271.69004699999999</v>
      </c>
      <c r="E46" s="88">
        <v>7.8324980000000002</v>
      </c>
      <c r="F46" s="88">
        <v>7.1262319999999999</v>
      </c>
      <c r="G46" s="88">
        <v>11.869951</v>
      </c>
      <c r="H46" s="88">
        <v>3.052257</v>
      </c>
      <c r="I46" s="88">
        <v>192.002106</v>
      </c>
      <c r="J46" s="88">
        <v>98.320687000000007</v>
      </c>
      <c r="K46" s="88">
        <v>280.44456199999991</v>
      </c>
      <c r="L46" s="88">
        <v>57.546160999999998</v>
      </c>
      <c r="M46" s="88">
        <v>63.053891</v>
      </c>
      <c r="N46" s="88">
        <v>95.972320999999994</v>
      </c>
      <c r="O46" s="88">
        <v>53.963234999999997</v>
      </c>
      <c r="P46" s="89">
        <v>1845.9176249999991</v>
      </c>
      <c r="Q46" s="89">
        <v>1565.473062999999</v>
      </c>
      <c r="R46" s="83"/>
      <c r="S46" s="84" t="s">
        <v>547</v>
      </c>
    </row>
    <row r="47" spans="1:19" ht="9" customHeight="1" x14ac:dyDescent="0.2">
      <c r="B47" s="84" t="s">
        <v>348</v>
      </c>
      <c r="C47" s="88">
        <v>42.785964</v>
      </c>
      <c r="D47" s="88">
        <v>379.240951</v>
      </c>
      <c r="E47" s="88">
        <v>8.1255419999999994</v>
      </c>
      <c r="F47" s="88">
        <v>8.6129840000000009</v>
      </c>
      <c r="G47" s="88">
        <v>13.481223999999999</v>
      </c>
      <c r="H47" s="88">
        <v>27.002414999999999</v>
      </c>
      <c r="I47" s="88">
        <v>226.312027</v>
      </c>
      <c r="J47" s="88">
        <v>106.008163</v>
      </c>
      <c r="K47" s="88">
        <v>346.47496100000035</v>
      </c>
      <c r="L47" s="88">
        <v>66.257327000000004</v>
      </c>
      <c r="M47" s="88">
        <v>63.168297000000003</v>
      </c>
      <c r="N47" s="88">
        <v>89.755390000000006</v>
      </c>
      <c r="O47" s="88">
        <v>50.094833000000001</v>
      </c>
      <c r="P47" s="89">
        <v>1892.4736260000013</v>
      </c>
      <c r="Q47" s="89">
        <v>1545.998665000001</v>
      </c>
      <c r="R47" s="83"/>
      <c r="S47" s="84" t="s">
        <v>548</v>
      </c>
    </row>
    <row r="48" spans="1:19" ht="9" customHeight="1" x14ac:dyDescent="0.2">
      <c r="B48" s="84" t="s">
        <v>349</v>
      </c>
      <c r="C48" s="88">
        <v>35.859504999999999</v>
      </c>
      <c r="D48" s="88">
        <v>234.340801</v>
      </c>
      <c r="E48" s="88">
        <v>7.2500330000000002</v>
      </c>
      <c r="F48" s="88">
        <v>4.6153870000000001</v>
      </c>
      <c r="G48" s="88">
        <v>12.426672999999999</v>
      </c>
      <c r="H48" s="88">
        <v>4.157794</v>
      </c>
      <c r="I48" s="88">
        <v>166.82425599999999</v>
      </c>
      <c r="J48" s="88">
        <v>64.157467999999994</v>
      </c>
      <c r="K48" s="88">
        <v>262.74904199999986</v>
      </c>
      <c r="L48" s="88">
        <v>46.143014999999998</v>
      </c>
      <c r="M48" s="88">
        <v>32.812820000000002</v>
      </c>
      <c r="N48" s="88">
        <v>79.850145999999995</v>
      </c>
      <c r="O48" s="88">
        <v>44.715145</v>
      </c>
      <c r="P48" s="89">
        <v>2082.2253910000004</v>
      </c>
      <c r="Q48" s="89">
        <v>1819.4763490000005</v>
      </c>
      <c r="R48" s="83"/>
      <c r="S48" s="84" t="s">
        <v>549</v>
      </c>
    </row>
    <row r="49" spans="1:19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2">
      <c r="A50" s="87">
        <v>2024</v>
      </c>
      <c r="B50" s="84" t="s">
        <v>338</v>
      </c>
      <c r="C50" s="88">
        <v>40.663167000000001</v>
      </c>
      <c r="D50" s="88">
        <v>295.65448600000002</v>
      </c>
      <c r="E50" s="88">
        <v>3.1829399999999999</v>
      </c>
      <c r="F50" s="88">
        <v>9.2829370000000004</v>
      </c>
      <c r="G50" s="88">
        <v>9.5815490000000008</v>
      </c>
      <c r="H50" s="88">
        <v>3.788173</v>
      </c>
      <c r="I50" s="88">
        <v>190.62177299999999</v>
      </c>
      <c r="J50" s="88">
        <v>87.330279000000004</v>
      </c>
      <c r="K50" s="88">
        <v>302.30083800000006</v>
      </c>
      <c r="L50" s="88">
        <v>60.062204000000001</v>
      </c>
      <c r="M50" s="88">
        <v>45.641939000000001</v>
      </c>
      <c r="N50" s="88">
        <v>73.598881000000006</v>
      </c>
      <c r="O50" s="88">
        <v>43.221778</v>
      </c>
      <c r="P50" s="89">
        <v>1756.0538989999998</v>
      </c>
      <c r="Q50" s="89">
        <v>1453.7530609999997</v>
      </c>
      <c r="R50" s="87">
        <v>2024</v>
      </c>
      <c r="S50" s="84" t="s">
        <v>538</v>
      </c>
    </row>
    <row r="51" spans="1:19" x14ac:dyDescent="0.2">
      <c r="B51" s="84" t="s">
        <v>339</v>
      </c>
      <c r="C51" s="88">
        <v>38.602342999999998</v>
      </c>
      <c r="D51" s="88">
        <v>298.99740400000002</v>
      </c>
      <c r="E51" s="88">
        <v>6.1459780000000004</v>
      </c>
      <c r="F51" s="88">
        <v>8.2972300000000008</v>
      </c>
      <c r="G51" s="88">
        <v>11.056975</v>
      </c>
      <c r="H51" s="88">
        <v>2.6811509999999998</v>
      </c>
      <c r="I51" s="88">
        <v>199.05657299999999</v>
      </c>
      <c r="J51" s="88">
        <v>100.788141</v>
      </c>
      <c r="K51" s="88">
        <v>372.58456700000005</v>
      </c>
      <c r="L51" s="88">
        <v>58.765360000000001</v>
      </c>
      <c r="M51" s="88">
        <v>52.643759000000003</v>
      </c>
      <c r="N51" s="88">
        <v>91.217202999999998</v>
      </c>
      <c r="O51" s="88">
        <v>40.536163999999999</v>
      </c>
      <c r="P51" s="89">
        <v>1857.9049789999988</v>
      </c>
      <c r="Q51" s="89">
        <v>1485.3204119999989</v>
      </c>
      <c r="R51" s="83"/>
      <c r="S51" s="84" t="s">
        <v>539</v>
      </c>
    </row>
    <row r="52" spans="1:19" x14ac:dyDescent="0.2">
      <c r="B52" s="84" t="s">
        <v>340</v>
      </c>
      <c r="C52" s="88">
        <v>34.090722999999997</v>
      </c>
      <c r="D52" s="88">
        <v>319.22209099999998</v>
      </c>
      <c r="E52" s="88">
        <v>5.7798340000000001</v>
      </c>
      <c r="F52" s="88">
        <v>11.857085</v>
      </c>
      <c r="G52" s="88">
        <v>11.832126000000001</v>
      </c>
      <c r="H52" s="88">
        <v>3.7614010000000002</v>
      </c>
      <c r="I52" s="88">
        <v>239.55820499999999</v>
      </c>
      <c r="J52" s="88">
        <v>125.669721</v>
      </c>
      <c r="K52" s="88">
        <v>303.8752370000002</v>
      </c>
      <c r="L52" s="88">
        <v>55.609712999999999</v>
      </c>
      <c r="M52" s="88">
        <v>51.271957</v>
      </c>
      <c r="N52" s="88">
        <v>78.586721999999995</v>
      </c>
      <c r="O52" s="88">
        <v>34.254568999999996</v>
      </c>
      <c r="P52" s="89">
        <v>2116.7297900000008</v>
      </c>
      <c r="Q52" s="89">
        <v>1812.8545530000008</v>
      </c>
      <c r="R52" s="83"/>
      <c r="S52" s="84" t="s">
        <v>540</v>
      </c>
    </row>
    <row r="53" spans="1:19" x14ac:dyDescent="0.2">
      <c r="B53" s="84" t="s">
        <v>341</v>
      </c>
      <c r="C53" s="88">
        <v>36.459876000000001</v>
      </c>
      <c r="D53" s="88">
        <v>323.67417599999999</v>
      </c>
      <c r="E53" s="88">
        <v>11.10073</v>
      </c>
      <c r="F53" s="88">
        <v>6.5428509999999998</v>
      </c>
      <c r="G53" s="88">
        <v>11.223227</v>
      </c>
      <c r="H53" s="88">
        <v>7.9392800000000001</v>
      </c>
      <c r="I53" s="88">
        <v>246.46494100000001</v>
      </c>
      <c r="J53" s="88">
        <v>99.981640999999996</v>
      </c>
      <c r="K53" s="88">
        <v>309.18115800000027</v>
      </c>
      <c r="L53" s="88">
        <v>61.866124999999997</v>
      </c>
      <c r="M53" s="88">
        <v>46.084277999999998</v>
      </c>
      <c r="N53" s="88">
        <v>89.677677000000003</v>
      </c>
      <c r="O53" s="88">
        <v>45.163238999999997</v>
      </c>
      <c r="P53" s="89">
        <v>1988.0136529999993</v>
      </c>
      <c r="Q53" s="89">
        <v>1678.832494999999</v>
      </c>
      <c r="R53" s="83"/>
      <c r="S53" s="84" t="s">
        <v>541</v>
      </c>
    </row>
    <row r="54" spans="1:19" x14ac:dyDescent="0.2">
      <c r="B54" s="84" t="s">
        <v>342</v>
      </c>
      <c r="C54" s="88">
        <v>36.438361999999998</v>
      </c>
      <c r="D54" s="88">
        <v>299.10910699999999</v>
      </c>
      <c r="E54" s="88">
        <v>5.9124559999999997</v>
      </c>
      <c r="F54" s="88">
        <v>6.6063660000000004</v>
      </c>
      <c r="G54" s="88">
        <v>10.744204999999999</v>
      </c>
      <c r="H54" s="88">
        <v>3.0414539999999999</v>
      </c>
      <c r="I54" s="88">
        <v>276.60662100000002</v>
      </c>
      <c r="J54" s="88">
        <v>108.65114699999999</v>
      </c>
      <c r="K54" s="88">
        <v>327.01088699999929</v>
      </c>
      <c r="L54" s="88">
        <v>61.863557999999998</v>
      </c>
      <c r="M54" s="88">
        <v>49.059190000000001</v>
      </c>
      <c r="N54" s="88">
        <v>121.901735</v>
      </c>
      <c r="O54" s="88">
        <v>52.019139000000003</v>
      </c>
      <c r="P54" s="89">
        <v>1980.8987229999991</v>
      </c>
      <c r="Q54" s="89">
        <v>1653.8878359999997</v>
      </c>
      <c r="R54" s="83"/>
      <c r="S54" s="84" t="s">
        <v>542</v>
      </c>
    </row>
    <row r="55" spans="1:19" x14ac:dyDescent="0.2">
      <c r="B55" s="84" t="s">
        <v>343</v>
      </c>
      <c r="C55" s="88">
        <v>32.579428999999998</v>
      </c>
      <c r="D55" s="88">
        <v>301.91212400000001</v>
      </c>
      <c r="E55" s="88">
        <v>7.9460430000000004</v>
      </c>
      <c r="F55" s="88">
        <v>9.1199770000000004</v>
      </c>
      <c r="G55" s="88">
        <v>11.066236</v>
      </c>
      <c r="H55" s="88">
        <v>3.2967430000000002</v>
      </c>
      <c r="I55" s="88">
        <v>260.52048500000001</v>
      </c>
      <c r="J55" s="88">
        <v>98.401554000000004</v>
      </c>
      <c r="K55" s="88">
        <v>269.36166699999978</v>
      </c>
      <c r="L55" s="88">
        <v>55.402403999999997</v>
      </c>
      <c r="M55" s="88">
        <v>45.541497999999997</v>
      </c>
      <c r="N55" s="88">
        <v>94.651775000000001</v>
      </c>
      <c r="O55" s="88">
        <v>47.077862000000003</v>
      </c>
      <c r="P55" s="89">
        <v>1872.1246810000002</v>
      </c>
      <c r="Q55" s="89">
        <v>1602.7630140000006</v>
      </c>
      <c r="R55" s="83"/>
      <c r="S55" s="84" t="s">
        <v>543</v>
      </c>
    </row>
    <row r="56" spans="1:19" x14ac:dyDescent="0.2">
      <c r="B56" s="84" t="s">
        <v>344</v>
      </c>
      <c r="C56" s="88">
        <v>32.772112</v>
      </c>
      <c r="D56" s="88">
        <v>285.54221999999999</v>
      </c>
      <c r="E56" s="88">
        <v>2.6554199999999999</v>
      </c>
      <c r="F56" s="88">
        <v>8.6788209999999992</v>
      </c>
      <c r="G56" s="88">
        <v>12.443014</v>
      </c>
      <c r="H56" s="88">
        <v>4.1930240000000003</v>
      </c>
      <c r="I56" s="88">
        <v>232.80015</v>
      </c>
      <c r="J56" s="88">
        <v>110.059028</v>
      </c>
      <c r="K56" s="88">
        <v>315.74555399999974</v>
      </c>
      <c r="L56" s="88">
        <v>56.503725000000003</v>
      </c>
      <c r="M56" s="88">
        <v>46.523716</v>
      </c>
      <c r="N56" s="88">
        <v>92.798562000000004</v>
      </c>
      <c r="O56" s="88">
        <v>42.758107000000003</v>
      </c>
      <c r="P56" s="89">
        <v>2291.0031700000004</v>
      </c>
      <c r="Q56" s="89">
        <v>1975.2576160000008</v>
      </c>
      <c r="R56" s="83"/>
      <c r="S56" s="84" t="s">
        <v>544</v>
      </c>
    </row>
    <row r="57" spans="1:19" x14ac:dyDescent="0.2">
      <c r="B57" s="84" t="s">
        <v>345</v>
      </c>
      <c r="C57" s="88">
        <v>42.396365000000003</v>
      </c>
      <c r="D57" s="88">
        <v>177.15685199999999</v>
      </c>
      <c r="E57" s="88">
        <v>2.965401</v>
      </c>
      <c r="F57" s="88">
        <v>6.4985929999999996</v>
      </c>
      <c r="G57" s="88">
        <v>7.3985880000000002</v>
      </c>
      <c r="H57" s="88">
        <v>4.5085790000000001</v>
      </c>
      <c r="I57" s="88">
        <v>215.99406200000001</v>
      </c>
      <c r="J57" s="88">
        <v>66.976855</v>
      </c>
      <c r="K57" s="88">
        <v>215.04599099999982</v>
      </c>
      <c r="L57" s="88">
        <v>47.362662</v>
      </c>
      <c r="M57" s="88">
        <v>30.911062999999999</v>
      </c>
      <c r="N57" s="88">
        <v>77.653943999999996</v>
      </c>
      <c r="O57" s="88">
        <v>53.651688</v>
      </c>
      <c r="P57" s="89">
        <v>1580.8544660000002</v>
      </c>
      <c r="Q57" s="89">
        <v>1365.8084750000005</v>
      </c>
      <c r="R57" s="83"/>
      <c r="S57" s="84" t="s">
        <v>545</v>
      </c>
    </row>
    <row r="58" spans="1:19" x14ac:dyDescent="0.2">
      <c r="B58" s="84" t="s">
        <v>346</v>
      </c>
      <c r="C58" s="88">
        <v>47.144810999999997</v>
      </c>
      <c r="D58" s="88">
        <v>291.35148700000002</v>
      </c>
      <c r="E58" s="88">
        <v>3.025595</v>
      </c>
      <c r="F58" s="88">
        <v>6.333412</v>
      </c>
      <c r="G58" s="88">
        <v>11.089986</v>
      </c>
      <c r="H58" s="88">
        <v>3.3160180000000001</v>
      </c>
      <c r="I58" s="88">
        <v>274.40130499999998</v>
      </c>
      <c r="J58" s="88">
        <v>99.752696</v>
      </c>
      <c r="K58" s="88">
        <v>303.73144699999978</v>
      </c>
      <c r="L58" s="88">
        <v>59.333506999999997</v>
      </c>
      <c r="M58" s="88">
        <v>49.966507999999997</v>
      </c>
      <c r="N58" s="88">
        <v>105.60484700000001</v>
      </c>
      <c r="O58" s="88">
        <v>46.205038000000002</v>
      </c>
      <c r="P58" s="89">
        <v>1702.2094060000011</v>
      </c>
      <c r="Q58" s="89">
        <v>1398.4779590000014</v>
      </c>
      <c r="R58" s="83"/>
      <c r="S58" s="84" t="s">
        <v>546</v>
      </c>
    </row>
    <row r="59" spans="1:19" x14ac:dyDescent="0.2">
      <c r="B59" s="84" t="s">
        <v>347</v>
      </c>
      <c r="C59" s="88">
        <v>30.60511</v>
      </c>
      <c r="D59" s="88">
        <v>340.49280900000002</v>
      </c>
      <c r="E59" s="88">
        <v>7.3527570000000004</v>
      </c>
      <c r="F59" s="88">
        <v>6.4856210000000001</v>
      </c>
      <c r="G59" s="88">
        <v>13.632915000000001</v>
      </c>
      <c r="H59" s="88">
        <v>4.8466829999999996</v>
      </c>
      <c r="I59" s="88">
        <v>264.44962199999998</v>
      </c>
      <c r="J59" s="88">
        <v>98.606909999999999</v>
      </c>
      <c r="K59" s="88">
        <v>294.44705199999964</v>
      </c>
      <c r="L59" s="88">
        <v>62.988805999999997</v>
      </c>
      <c r="M59" s="88">
        <v>59.908580000000001</v>
      </c>
      <c r="N59" s="88">
        <v>105.85606799999999</v>
      </c>
      <c r="O59" s="88">
        <v>39.443156000000002</v>
      </c>
      <c r="P59" s="89">
        <v>2206.2403539999987</v>
      </c>
      <c r="Q59" s="89">
        <v>1911.7933019999991</v>
      </c>
      <c r="R59" s="83"/>
      <c r="S59" s="84" t="s">
        <v>547</v>
      </c>
    </row>
    <row r="60" spans="1:19" x14ac:dyDescent="0.2">
      <c r="B60" s="84" t="s">
        <v>348</v>
      </c>
      <c r="C60" s="88">
        <v>49.194296000000001</v>
      </c>
      <c r="D60" s="88">
        <v>327.53438399999999</v>
      </c>
      <c r="E60" s="88">
        <v>4.4656609999999999</v>
      </c>
      <c r="F60" s="88">
        <v>5.3975039999999996</v>
      </c>
      <c r="G60" s="88">
        <v>11.081023999999999</v>
      </c>
      <c r="H60" s="88">
        <v>4.0680719999999999</v>
      </c>
      <c r="I60" s="88">
        <v>226.99016800000001</v>
      </c>
      <c r="J60" s="88">
        <v>113.729063</v>
      </c>
      <c r="K60" s="88">
        <v>293.9741729999995</v>
      </c>
      <c r="L60" s="88">
        <v>55.357286000000002</v>
      </c>
      <c r="M60" s="88">
        <v>49.517001999999998</v>
      </c>
      <c r="N60" s="88">
        <v>94.421272999999999</v>
      </c>
      <c r="O60" s="88">
        <v>50.757426000000002</v>
      </c>
      <c r="P60" s="89">
        <v>1834.1674799999996</v>
      </c>
      <c r="Q60" s="89">
        <v>1540.193307</v>
      </c>
      <c r="R60" s="83"/>
      <c r="S60" s="84" t="s">
        <v>548</v>
      </c>
    </row>
    <row r="61" spans="1:19" ht="10.199999999999999" thickBot="1" x14ac:dyDescent="0.25">
      <c r="B61" s="84" t="s">
        <v>349</v>
      </c>
      <c r="C61" s="88">
        <v>44.735607999999999</v>
      </c>
      <c r="D61" s="88">
        <v>244.773336</v>
      </c>
      <c r="E61" s="88">
        <v>7.1154520000000003</v>
      </c>
      <c r="F61" s="88">
        <v>5.2733150000000002</v>
      </c>
      <c r="G61" s="88">
        <v>9.1068160000000002</v>
      </c>
      <c r="H61" s="88">
        <v>3.2346910000000002</v>
      </c>
      <c r="I61" s="88">
        <v>214.097239</v>
      </c>
      <c r="J61" s="88">
        <v>75.963149000000001</v>
      </c>
      <c r="K61" s="88">
        <v>309.1130729999993</v>
      </c>
      <c r="L61" s="88">
        <v>43.09422</v>
      </c>
      <c r="M61" s="88">
        <v>38.239953</v>
      </c>
      <c r="N61" s="88">
        <v>61.608471999999999</v>
      </c>
      <c r="O61" s="88">
        <v>48.984935999999998</v>
      </c>
      <c r="P61" s="89">
        <v>1720.4257879999996</v>
      </c>
      <c r="Q61" s="89">
        <v>1411.3127150000003</v>
      </c>
      <c r="R61" s="83"/>
      <c r="S61" s="84" t="s">
        <v>549</v>
      </c>
    </row>
    <row r="62" spans="1:19" ht="21" customHeight="1" thickBot="1" x14ac:dyDescent="0.25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19" ht="12" customHeight="1" thickBot="1" x14ac:dyDescent="0.25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2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2">
      <c r="A68" s="206" t="s">
        <v>640</v>
      </c>
      <c r="B68" s="207"/>
      <c r="C68" s="208" t="s">
        <v>641</v>
      </c>
      <c r="D68" s="208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24" ht="29.25" customHeight="1" x14ac:dyDescent="0.3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713</v>
      </c>
      <c r="G9" s="92"/>
      <c r="H9" s="97" t="s">
        <v>714</v>
      </c>
      <c r="I9" s="92"/>
      <c r="J9" s="27" t="s">
        <v>671</v>
      </c>
      <c r="K9" s="92"/>
      <c r="L9" s="27" t="s">
        <v>295</v>
      </c>
      <c r="M9" s="91"/>
      <c r="N9" s="97" t="s">
        <v>713</v>
      </c>
      <c r="O9" s="92"/>
      <c r="P9" s="97" t="s">
        <v>714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5" t="s">
        <v>708</v>
      </c>
      <c r="B11" s="225"/>
      <c r="C11" s="225"/>
      <c r="D11" s="225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1512.487809</v>
      </c>
      <c r="G12" s="62"/>
      <c r="H12" s="62">
        <v>1484.2406370000001</v>
      </c>
      <c r="I12" s="62"/>
      <c r="J12" s="104">
        <f t="shared" ref="J12:J21" si="0">F12-H12</f>
        <v>28.247171999999864</v>
      </c>
      <c r="K12" s="62"/>
      <c r="L12" s="105">
        <f t="shared" ref="L12:L21" si="1">F12/H12*100-100</f>
        <v>1.9031396456772711</v>
      </c>
      <c r="M12" s="98"/>
      <c r="N12" s="62">
        <v>5305.7822050000004</v>
      </c>
      <c r="O12" s="62"/>
      <c r="P12" s="62">
        <v>5011.4453649999996</v>
      </c>
      <c r="Q12" s="62"/>
      <c r="R12" s="104">
        <f>N12-P12</f>
        <v>294.33684000000085</v>
      </c>
      <c r="S12" s="62"/>
      <c r="T12" s="105">
        <f t="shared" ref="T12:T21" si="2">N12/P12*100-100</f>
        <v>5.873292404934773</v>
      </c>
    </row>
    <row r="13" spans="1:24" ht="12.75" customHeight="1" x14ac:dyDescent="0.3">
      <c r="B13" s="62" t="s">
        <v>367</v>
      </c>
      <c r="C13" s="62" t="s">
        <v>618</v>
      </c>
      <c r="D13" s="106"/>
      <c r="F13" s="62">
        <v>670.17202999999995</v>
      </c>
      <c r="G13" s="62"/>
      <c r="H13" s="62">
        <v>645.46912999999995</v>
      </c>
      <c r="I13" s="62"/>
      <c r="J13" s="104">
        <f t="shared" si="0"/>
        <v>24.7029</v>
      </c>
      <c r="K13" s="62"/>
      <c r="L13" s="105">
        <f t="shared" si="1"/>
        <v>3.8271233823374331</v>
      </c>
      <c r="M13" s="98"/>
      <c r="N13" s="62">
        <v>2362.6052199999999</v>
      </c>
      <c r="P13" s="62">
        <v>2379.6621649999997</v>
      </c>
      <c r="Q13" s="62"/>
      <c r="R13" s="104">
        <f>N13-P13</f>
        <v>-17.056944999999814</v>
      </c>
      <c r="S13" s="62"/>
      <c r="T13" s="105">
        <f t="shared" si="2"/>
        <v>-0.71678010647363521</v>
      </c>
    </row>
    <row r="14" spans="1:24" ht="12.75" customHeight="1" x14ac:dyDescent="0.3">
      <c r="A14" s="62"/>
      <c r="B14" s="62" t="s">
        <v>366</v>
      </c>
      <c r="C14" s="62" t="s">
        <v>617</v>
      </c>
      <c r="D14" s="62"/>
      <c r="E14" s="62"/>
      <c r="F14" s="62">
        <v>574.31136000000004</v>
      </c>
      <c r="G14" s="62"/>
      <c r="H14" s="62">
        <v>504.93932799999999</v>
      </c>
      <c r="I14" s="62"/>
      <c r="J14" s="104">
        <f t="shared" si="0"/>
        <v>69.372032000000047</v>
      </c>
      <c r="K14" s="62"/>
      <c r="L14" s="105">
        <f t="shared" si="1"/>
        <v>13.738686640783897</v>
      </c>
      <c r="M14" s="98"/>
      <c r="N14" s="62">
        <v>2305.8143890000001</v>
      </c>
      <c r="O14" s="62"/>
      <c r="P14" s="62">
        <v>1965.204675</v>
      </c>
      <c r="Q14" s="62"/>
      <c r="R14" s="104">
        <f t="shared" ref="R14:R21" si="3">N14-P14</f>
        <v>340.60971400000017</v>
      </c>
      <c r="S14" s="62"/>
      <c r="T14" s="105">
        <f t="shared" si="2"/>
        <v>17.332022375735505</v>
      </c>
      <c r="V14" s="43"/>
      <c r="W14" s="43"/>
    </row>
    <row r="15" spans="1:24" ht="12.75" customHeight="1" x14ac:dyDescent="0.3">
      <c r="B15" s="62" t="s">
        <v>373</v>
      </c>
      <c r="C15" s="62" t="s">
        <v>624</v>
      </c>
      <c r="D15" s="106"/>
      <c r="F15" s="62">
        <v>385.24446799999998</v>
      </c>
      <c r="G15" s="62"/>
      <c r="H15" s="62">
        <v>709.05196699999999</v>
      </c>
      <c r="I15" s="62"/>
      <c r="J15" s="104">
        <f t="shared" si="0"/>
        <v>-323.80749900000001</v>
      </c>
      <c r="K15" s="62"/>
      <c r="L15" s="105">
        <f t="shared" si="1"/>
        <v>-45.667668107604307</v>
      </c>
      <c r="M15" s="98"/>
      <c r="N15" s="62">
        <v>1303.9034229999997</v>
      </c>
      <c r="P15" s="62">
        <v>1461.3347019999999</v>
      </c>
      <c r="Q15" s="62"/>
      <c r="R15" s="104">
        <f t="shared" si="3"/>
        <v>-157.43127900000013</v>
      </c>
      <c r="S15" s="62"/>
      <c r="T15" s="105">
        <f t="shared" si="2"/>
        <v>-10.77311575401157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623</v>
      </c>
      <c r="D16" s="106"/>
      <c r="F16" s="62">
        <v>309.11307299999999</v>
      </c>
      <c r="G16" s="62"/>
      <c r="H16" s="62">
        <v>262.74904199999997</v>
      </c>
      <c r="I16" s="62"/>
      <c r="J16" s="104">
        <f t="shared" si="0"/>
        <v>46.364031000000011</v>
      </c>
      <c r="K16" s="62"/>
      <c r="L16" s="105">
        <f t="shared" si="1"/>
        <v>17.645746925311357</v>
      </c>
      <c r="M16" s="98"/>
      <c r="N16" s="62">
        <v>897.53429799999992</v>
      </c>
      <c r="P16" s="62">
        <v>889.66856499999994</v>
      </c>
      <c r="Q16" s="62"/>
      <c r="R16" s="104">
        <f t="shared" si="3"/>
        <v>7.8657329999999774</v>
      </c>
      <c r="S16" s="62"/>
      <c r="T16" s="105">
        <f t="shared" si="2"/>
        <v>0.88411946981625533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244.773336</v>
      </c>
      <c r="G17" s="62"/>
      <c r="H17" s="62">
        <v>234.340801</v>
      </c>
      <c r="I17" s="62"/>
      <c r="J17" s="104">
        <f t="shared" si="0"/>
        <v>10.432535000000001</v>
      </c>
      <c r="K17" s="62"/>
      <c r="L17" s="105">
        <f t="shared" si="1"/>
        <v>4.4518645304110009</v>
      </c>
      <c r="M17" s="98"/>
      <c r="N17" s="62">
        <v>912.80052899999998</v>
      </c>
      <c r="P17" s="62">
        <v>885.2717990000001</v>
      </c>
      <c r="Q17" s="62"/>
      <c r="R17" s="104">
        <f t="shared" si="3"/>
        <v>27.528729999999882</v>
      </c>
      <c r="S17" s="62"/>
      <c r="T17" s="105">
        <f t="shared" si="2"/>
        <v>3.1096359367932251</v>
      </c>
      <c r="V17" s="43"/>
      <c r="W17" s="43"/>
    </row>
    <row r="18" spans="1:23" ht="12.75" customHeight="1" x14ac:dyDescent="0.3">
      <c r="B18" s="62" t="s">
        <v>369</v>
      </c>
      <c r="C18" s="62" t="s">
        <v>620</v>
      </c>
      <c r="D18" s="106"/>
      <c r="F18" s="62">
        <v>214.097239</v>
      </c>
      <c r="G18" s="62"/>
      <c r="H18" s="62">
        <v>166.82425599999999</v>
      </c>
      <c r="I18" s="62"/>
      <c r="J18" s="104">
        <f t="shared" si="0"/>
        <v>47.272983000000011</v>
      </c>
      <c r="K18" s="62"/>
      <c r="L18" s="105">
        <f t="shared" si="1"/>
        <v>28.336996150008304</v>
      </c>
      <c r="M18" s="98"/>
      <c r="N18" s="62">
        <v>705.53702900000008</v>
      </c>
      <c r="P18" s="62">
        <v>585.13838899999996</v>
      </c>
      <c r="Q18" s="62"/>
      <c r="R18" s="104">
        <f t="shared" si="3"/>
        <v>120.39864000000011</v>
      </c>
      <c r="S18" s="62"/>
      <c r="T18" s="105">
        <f t="shared" si="2"/>
        <v>20.57609657191712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171.18371500000001</v>
      </c>
      <c r="G19" s="62"/>
      <c r="H19" s="62">
        <v>145.90886900000001</v>
      </c>
      <c r="I19" s="62"/>
      <c r="J19" s="104">
        <f t="shared" si="0"/>
        <v>25.274845999999997</v>
      </c>
      <c r="K19" s="62"/>
      <c r="L19" s="105">
        <f t="shared" si="1"/>
        <v>17.322350706453619</v>
      </c>
      <c r="M19" s="98"/>
      <c r="N19" s="62">
        <v>520.00658799999997</v>
      </c>
      <c r="P19" s="62">
        <v>456.00475100000006</v>
      </c>
      <c r="Q19" s="62"/>
      <c r="R19" s="104">
        <f t="shared" si="3"/>
        <v>64.001836999999909</v>
      </c>
      <c r="S19" s="62"/>
      <c r="T19" s="105">
        <f t="shared" si="2"/>
        <v>14.035344337892639</v>
      </c>
      <c r="V19" s="43"/>
      <c r="W19" s="43"/>
    </row>
    <row r="20" spans="1:23" ht="12.75" customHeight="1" x14ac:dyDescent="0.3">
      <c r="B20" s="62" t="s">
        <v>374</v>
      </c>
      <c r="C20" s="62" t="s">
        <v>625</v>
      </c>
      <c r="D20" s="106"/>
      <c r="F20" s="62">
        <v>79.629558000000003</v>
      </c>
      <c r="G20" s="62"/>
      <c r="H20" s="62">
        <v>82.278408999999996</v>
      </c>
      <c r="I20" s="62"/>
      <c r="J20" s="104">
        <f t="shared" si="0"/>
        <v>-2.6488509999999934</v>
      </c>
      <c r="K20" s="62"/>
      <c r="L20" s="105">
        <f t="shared" si="1"/>
        <v>-3.2193755715426988</v>
      </c>
      <c r="M20" s="98"/>
      <c r="N20" s="62">
        <v>275.91771399999999</v>
      </c>
      <c r="P20" s="62">
        <v>277.482664</v>
      </c>
      <c r="Q20" s="62"/>
      <c r="R20" s="104">
        <f t="shared" si="3"/>
        <v>-1.5649500000000103</v>
      </c>
      <c r="S20" s="62"/>
      <c r="T20" s="105">
        <f t="shared" si="2"/>
        <v>-0.56398117901881051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75.963149000000001</v>
      </c>
      <c r="G21" s="62"/>
      <c r="H21" s="62">
        <v>64.157467999999994</v>
      </c>
      <c r="I21" s="62"/>
      <c r="J21" s="104">
        <f t="shared" si="0"/>
        <v>11.805681000000007</v>
      </c>
      <c r="K21" s="62"/>
      <c r="L21" s="105">
        <f t="shared" si="1"/>
        <v>18.401101801586066</v>
      </c>
      <c r="M21" s="98"/>
      <c r="N21" s="62">
        <v>288.29912200000001</v>
      </c>
      <c r="P21" s="62">
        <v>268.48631799999998</v>
      </c>
      <c r="Q21" s="62"/>
      <c r="R21" s="104">
        <f t="shared" si="3"/>
        <v>19.812804000000028</v>
      </c>
      <c r="S21" s="62"/>
      <c r="T21" s="105">
        <f t="shared" si="2"/>
        <v>7.3794464267635647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12" t="s">
        <v>672</v>
      </c>
      <c r="B23" s="212"/>
      <c r="C23" s="212"/>
      <c r="D23" s="212"/>
      <c r="E23" s="107"/>
      <c r="F23" s="100">
        <v>3632.6011970000063</v>
      </c>
      <c r="G23" s="100"/>
      <c r="H23" s="100">
        <v>3424.278173999995</v>
      </c>
      <c r="I23" s="100"/>
      <c r="J23" s="101">
        <f>F23-H23</f>
        <v>208.32302300001129</v>
      </c>
      <c r="K23" s="108"/>
      <c r="L23" s="102">
        <f>F23/H23*100-100</f>
        <v>6.0837061831534385</v>
      </c>
      <c r="M23" s="103"/>
      <c r="N23" s="100">
        <v>12926.982107000014</v>
      </c>
      <c r="O23" s="100"/>
      <c r="P23" s="100">
        <v>12135.987067999999</v>
      </c>
      <c r="Q23" s="100"/>
      <c r="R23" s="101">
        <f>N23-P23</f>
        <v>790.99503900001582</v>
      </c>
      <c r="S23" s="108"/>
      <c r="T23" s="102">
        <f>N23/P23*100-100</f>
        <v>6.5177643529771103</v>
      </c>
      <c r="V23" s="43"/>
      <c r="W23" s="43"/>
    </row>
    <row r="24" spans="1:23" s="8" customFormat="1" ht="30" customHeight="1" x14ac:dyDescent="0.25">
      <c r="A24" s="210" t="s">
        <v>673</v>
      </c>
      <c r="B24" s="210"/>
      <c r="C24" s="210"/>
      <c r="D24" s="210"/>
      <c r="E24" s="109"/>
      <c r="F24" s="109">
        <v>3927.8132279999991</v>
      </c>
      <c r="G24" s="109"/>
      <c r="H24" s="109">
        <v>3713.5649450000001</v>
      </c>
      <c r="I24" s="109"/>
      <c r="J24" s="110">
        <f>F24-H24</f>
        <v>214.24828299999899</v>
      </c>
      <c r="K24" s="110"/>
      <c r="L24" s="111">
        <f>F24/H24*100-100</f>
        <v>5.7693425636319091</v>
      </c>
      <c r="M24" s="112"/>
      <c r="N24" s="109">
        <v>14059.313133000001</v>
      </c>
      <c r="O24" s="109"/>
      <c r="P24" s="109">
        <v>13234.159350000004</v>
      </c>
      <c r="Q24" s="109"/>
      <c r="R24" s="110">
        <f>N24-P24</f>
        <v>825.15378299999793</v>
      </c>
      <c r="S24" s="110"/>
      <c r="T24" s="111">
        <f>N24/P24*100-100</f>
        <v>6.2350298283207337</v>
      </c>
      <c r="V24" s="113"/>
      <c r="W24" s="113"/>
    </row>
    <row r="25" spans="1:23" ht="30" customHeight="1" x14ac:dyDescent="0.3">
      <c r="A25" s="212" t="s">
        <v>674</v>
      </c>
      <c r="B25" s="212"/>
      <c r="C25" s="212"/>
      <c r="D25" s="212"/>
      <c r="E25" s="182"/>
      <c r="F25" s="100">
        <v>4236.9263009999977</v>
      </c>
      <c r="G25" s="100"/>
      <c r="H25" s="100">
        <v>3976.313987</v>
      </c>
      <c r="I25" s="100"/>
      <c r="J25" s="101">
        <f>F25-H25</f>
        <v>260.6123139999977</v>
      </c>
      <c r="K25" s="108"/>
      <c r="L25" s="102">
        <f>F25/H25*100-100</f>
        <v>6.5541180815205564</v>
      </c>
      <c r="M25" s="103"/>
      <c r="N25" s="100">
        <v>14956.847431</v>
      </c>
      <c r="O25" s="100"/>
      <c r="P25" s="100">
        <v>14123.827915000002</v>
      </c>
      <c r="Q25" s="100"/>
      <c r="R25" s="101">
        <f>N25-P25</f>
        <v>833.01951599999848</v>
      </c>
      <c r="S25" s="108"/>
      <c r="T25" s="102">
        <f>N25/P25*100-100</f>
        <v>5.8979727097588182</v>
      </c>
      <c r="V25" s="43"/>
      <c r="W25" s="43"/>
    </row>
    <row r="26" spans="1:23" ht="30" customHeight="1" x14ac:dyDescent="0.3">
      <c r="A26" s="210" t="s">
        <v>675</v>
      </c>
      <c r="B26" s="210"/>
      <c r="C26" s="210"/>
      <c r="D26" s="210"/>
      <c r="E26" s="109"/>
      <c r="F26" s="109">
        <v>1720.4257879999996</v>
      </c>
      <c r="G26" s="109"/>
      <c r="H26" s="109">
        <v>2082.2253910000004</v>
      </c>
      <c r="I26" s="109"/>
      <c r="J26" s="110">
        <f>F26-H26</f>
        <v>-361.79960300000084</v>
      </c>
      <c r="K26" s="110"/>
      <c r="L26" s="111">
        <f>F26/H26*100-100</f>
        <v>-17.375621513588626</v>
      </c>
      <c r="M26" s="114"/>
      <c r="N26" s="109">
        <v>5760.8336219999983</v>
      </c>
      <c r="O26" s="109"/>
      <c r="P26" s="109">
        <v>5820.6166420000009</v>
      </c>
      <c r="Q26" s="62"/>
      <c r="R26" s="110">
        <f>N26-P26</f>
        <v>-59.78302000000258</v>
      </c>
      <c r="S26" s="110"/>
      <c r="T26" s="111">
        <f>N26/P26*100-100</f>
        <v>-1.0270908337894014</v>
      </c>
      <c r="V26" s="43"/>
      <c r="W26" s="43"/>
    </row>
    <row r="27" spans="1:23" ht="30" customHeight="1" x14ac:dyDescent="0.3">
      <c r="A27" s="211" t="s">
        <v>676</v>
      </c>
      <c r="B27" s="211"/>
      <c r="C27" s="211"/>
      <c r="D27" s="211"/>
      <c r="E27" s="107"/>
      <c r="F27" s="100">
        <v>1411.3127150000003</v>
      </c>
      <c r="G27" s="100"/>
      <c r="H27" s="100">
        <v>1819.4763490000005</v>
      </c>
      <c r="I27" s="100"/>
      <c r="J27" s="101">
        <f>F27-H27</f>
        <v>-408.16363400000023</v>
      </c>
      <c r="K27" s="108"/>
      <c r="L27" s="102">
        <f>F27/H27*100-100</f>
        <v>-22.433027734838674</v>
      </c>
      <c r="M27" s="103"/>
      <c r="N27" s="100">
        <v>4863.2993239999996</v>
      </c>
      <c r="O27" s="100"/>
      <c r="P27" s="100">
        <v>4930.9480770000009</v>
      </c>
      <c r="Q27" s="100"/>
      <c r="R27" s="101">
        <f>N27-P27</f>
        <v>-67.648753000001307</v>
      </c>
      <c r="S27" s="108"/>
      <c r="T27" s="102">
        <f>N27/P27*100-100</f>
        <v>-1.3719218280870393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3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3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3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6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196" t="s">
        <v>350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3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2023</v>
      </c>
      <c r="B6" s="84" t="s">
        <v>338</v>
      </c>
      <c r="C6" s="123">
        <v>131.636222</v>
      </c>
      <c r="D6" s="123">
        <v>261.49800399999998</v>
      </c>
      <c r="E6" s="123">
        <v>80.818128999999999</v>
      </c>
      <c r="F6" s="123">
        <v>556.567677</v>
      </c>
      <c r="G6" s="123">
        <v>251.97847499999997</v>
      </c>
      <c r="H6" s="123">
        <v>2306.2006649999967</v>
      </c>
      <c r="I6" s="123">
        <v>643.79741100000001</v>
      </c>
      <c r="J6" s="123">
        <v>23.702399</v>
      </c>
      <c r="K6" s="123">
        <v>455.21449500000006</v>
      </c>
      <c r="L6" s="123">
        <v>789.12222099999963</v>
      </c>
      <c r="M6" s="123">
        <v>581.41234300000008</v>
      </c>
      <c r="N6" s="123">
        <v>466.36452699999995</v>
      </c>
      <c r="O6" s="123">
        <v>119.58862499999999</v>
      </c>
      <c r="P6" s="123">
        <v>28.726189999999995</v>
      </c>
      <c r="Q6" s="123">
        <v>557.05672900000002</v>
      </c>
      <c r="R6" s="123">
        <v>196.20342700000003</v>
      </c>
      <c r="S6" s="123">
        <v>485.55458400000043</v>
      </c>
      <c r="T6" s="123">
        <v>496.40579100000002</v>
      </c>
      <c r="U6" s="123">
        <v>0.28231700000000004</v>
      </c>
      <c r="V6" s="87">
        <v>2023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163.05365200000003</v>
      </c>
      <c r="D7" s="123">
        <v>253.75399799999997</v>
      </c>
      <c r="E7" s="123">
        <v>73.204406000000006</v>
      </c>
      <c r="F7" s="123">
        <v>571.23189100000013</v>
      </c>
      <c r="G7" s="123">
        <v>266.63630699999999</v>
      </c>
      <c r="H7" s="123">
        <v>2513.2891459999964</v>
      </c>
      <c r="I7" s="123">
        <v>556.70481400000006</v>
      </c>
      <c r="J7" s="123">
        <v>16.956973999999999</v>
      </c>
      <c r="K7" s="123">
        <v>436.194029</v>
      </c>
      <c r="L7" s="123">
        <v>799.49093600000037</v>
      </c>
      <c r="M7" s="123">
        <v>585.66250500000012</v>
      </c>
      <c r="N7" s="123">
        <v>566.46484399999997</v>
      </c>
      <c r="O7" s="123">
        <v>240.59239100000002</v>
      </c>
      <c r="P7" s="123">
        <v>33.317160000000001</v>
      </c>
      <c r="Q7" s="123">
        <v>552.04760700000008</v>
      </c>
      <c r="R7" s="123">
        <v>190.94857300000004</v>
      </c>
      <c r="S7" s="123">
        <v>443.85378099999946</v>
      </c>
      <c r="T7" s="123">
        <v>488.99425099999991</v>
      </c>
      <c r="U7" s="123">
        <v>0.50749500000000003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175.95983300000006</v>
      </c>
      <c r="D8" s="123">
        <v>337.40757699999995</v>
      </c>
      <c r="E8" s="123">
        <v>80.414344999999997</v>
      </c>
      <c r="F8" s="123">
        <v>654.68694499999992</v>
      </c>
      <c r="G8" s="123">
        <v>324.87029200000006</v>
      </c>
      <c r="H8" s="123">
        <v>2883.3197989999976</v>
      </c>
      <c r="I8" s="123">
        <v>730.12845199999992</v>
      </c>
      <c r="J8" s="123">
        <v>18.006724999999999</v>
      </c>
      <c r="K8" s="123">
        <v>447.08239700000001</v>
      </c>
      <c r="L8" s="123">
        <v>950.42461000000003</v>
      </c>
      <c r="M8" s="123">
        <v>697.5396089999997</v>
      </c>
      <c r="N8" s="123">
        <v>633.05012399999998</v>
      </c>
      <c r="O8" s="123">
        <v>140.98618500000001</v>
      </c>
      <c r="P8" s="123">
        <v>33.104604000000002</v>
      </c>
      <c r="Q8" s="123">
        <v>625.31936300000007</v>
      </c>
      <c r="R8" s="123">
        <v>209.99910600000007</v>
      </c>
      <c r="S8" s="123">
        <v>487.18690000000004</v>
      </c>
      <c r="T8" s="123">
        <v>547.90981799999997</v>
      </c>
      <c r="U8" s="123">
        <v>0.64576100000000003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142.23350499999998</v>
      </c>
      <c r="D9" s="123">
        <v>309.54376600000001</v>
      </c>
      <c r="E9" s="123">
        <v>62.428370000000001</v>
      </c>
      <c r="F9" s="123">
        <v>579.15924399999994</v>
      </c>
      <c r="G9" s="123">
        <v>262.63257599999997</v>
      </c>
      <c r="H9" s="123">
        <v>2218.9540060000008</v>
      </c>
      <c r="I9" s="123">
        <v>433.54837899999995</v>
      </c>
      <c r="J9" s="123">
        <v>11.964435999999999</v>
      </c>
      <c r="K9" s="123">
        <v>422.52642700000007</v>
      </c>
      <c r="L9" s="123">
        <v>744.40554499999996</v>
      </c>
      <c r="M9" s="123">
        <v>618.2878740000001</v>
      </c>
      <c r="N9" s="123">
        <v>546.86646299999995</v>
      </c>
      <c r="O9" s="123">
        <v>143.658501</v>
      </c>
      <c r="P9" s="123">
        <v>29.152644000000002</v>
      </c>
      <c r="Q9" s="123">
        <v>506.74800799999991</v>
      </c>
      <c r="R9" s="123">
        <v>177.20923499999995</v>
      </c>
      <c r="S9" s="123">
        <v>416.87991599999975</v>
      </c>
      <c r="T9" s="123">
        <v>477.35475400000007</v>
      </c>
      <c r="U9" s="123">
        <v>1.7237859999999998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194.529585</v>
      </c>
      <c r="D10" s="123">
        <v>346.98699000000011</v>
      </c>
      <c r="E10" s="123">
        <v>84.836088000000004</v>
      </c>
      <c r="F10" s="123">
        <v>686.27748699999984</v>
      </c>
      <c r="G10" s="123">
        <v>242.51805400000001</v>
      </c>
      <c r="H10" s="123">
        <v>2570.9088489999976</v>
      </c>
      <c r="I10" s="123">
        <v>448.58427499999999</v>
      </c>
      <c r="J10" s="123">
        <v>27.267969000000001</v>
      </c>
      <c r="K10" s="123">
        <v>534.10972100000004</v>
      </c>
      <c r="L10" s="123">
        <v>898.87007799999992</v>
      </c>
      <c r="M10" s="123">
        <v>688.67583300000013</v>
      </c>
      <c r="N10" s="123">
        <v>608.80201499999998</v>
      </c>
      <c r="O10" s="123">
        <v>164.620226</v>
      </c>
      <c r="P10" s="123">
        <v>36.962809999999998</v>
      </c>
      <c r="Q10" s="123">
        <v>593.99082599999986</v>
      </c>
      <c r="R10" s="123">
        <v>218.83070100000003</v>
      </c>
      <c r="S10" s="123">
        <v>513.61489600000004</v>
      </c>
      <c r="T10" s="123">
        <v>544.14229899999998</v>
      </c>
      <c r="U10" s="123">
        <v>0.402646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167.279269</v>
      </c>
      <c r="D11" s="123">
        <v>315.73809599999998</v>
      </c>
      <c r="E11" s="123">
        <v>73.749387999999996</v>
      </c>
      <c r="F11" s="123">
        <v>671.13470799999993</v>
      </c>
      <c r="G11" s="123">
        <v>237.55624499999996</v>
      </c>
      <c r="H11" s="123">
        <v>2385.6785159999999</v>
      </c>
      <c r="I11" s="123">
        <v>507.35530199999994</v>
      </c>
      <c r="J11" s="123">
        <v>24.061417000000002</v>
      </c>
      <c r="K11" s="123">
        <v>522.96677499999998</v>
      </c>
      <c r="L11" s="123">
        <v>891.53700899999967</v>
      </c>
      <c r="M11" s="123">
        <v>751.39438200000018</v>
      </c>
      <c r="N11" s="123">
        <v>585.66923499999996</v>
      </c>
      <c r="O11" s="123">
        <v>151.248187</v>
      </c>
      <c r="P11" s="123">
        <v>36.874184999999997</v>
      </c>
      <c r="Q11" s="123">
        <v>561.69345099999998</v>
      </c>
      <c r="R11" s="123">
        <v>202.37209500000003</v>
      </c>
      <c r="S11" s="123">
        <v>476.98234299999996</v>
      </c>
      <c r="T11" s="123">
        <v>536.29500500000017</v>
      </c>
      <c r="U11" s="123">
        <v>0.9183420000000001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138.723409</v>
      </c>
      <c r="D12" s="123">
        <v>299.935</v>
      </c>
      <c r="E12" s="123">
        <v>79.886301000000003</v>
      </c>
      <c r="F12" s="123">
        <v>681.49920499999996</v>
      </c>
      <c r="G12" s="123">
        <v>225.13888099999997</v>
      </c>
      <c r="H12" s="123">
        <v>2294.7036840000019</v>
      </c>
      <c r="I12" s="123">
        <v>382.82838699999996</v>
      </c>
      <c r="J12" s="123">
        <v>24.978109</v>
      </c>
      <c r="K12" s="123">
        <v>439.58820800000007</v>
      </c>
      <c r="L12" s="123">
        <v>819.58424000000002</v>
      </c>
      <c r="M12" s="123">
        <v>727.99572900000055</v>
      </c>
      <c r="N12" s="123">
        <v>580.13051099999996</v>
      </c>
      <c r="O12" s="123">
        <v>174.90545000000003</v>
      </c>
      <c r="P12" s="123">
        <v>34.884611</v>
      </c>
      <c r="Q12" s="123">
        <v>515.69469900000001</v>
      </c>
      <c r="R12" s="123">
        <v>202.50441700000005</v>
      </c>
      <c r="S12" s="123">
        <v>517.94095700000003</v>
      </c>
      <c r="T12" s="123">
        <v>516.10757599999999</v>
      </c>
      <c r="U12" s="123">
        <v>0.96950300000000045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169.978148</v>
      </c>
      <c r="D13" s="123">
        <v>309.20543100000003</v>
      </c>
      <c r="E13" s="123">
        <v>74.032928999999996</v>
      </c>
      <c r="F13" s="123">
        <v>666.94619200000011</v>
      </c>
      <c r="G13" s="123">
        <v>193.05625000000003</v>
      </c>
      <c r="H13" s="123">
        <v>1706.4187389999995</v>
      </c>
      <c r="I13" s="123">
        <v>558.64591300000006</v>
      </c>
      <c r="J13" s="123">
        <v>22.764274</v>
      </c>
      <c r="K13" s="123">
        <v>577.60066899999993</v>
      </c>
      <c r="L13" s="123">
        <v>694.3576850000004</v>
      </c>
      <c r="M13" s="123">
        <v>568.90381300000035</v>
      </c>
      <c r="N13" s="123">
        <v>470.01065999999997</v>
      </c>
      <c r="O13" s="123">
        <v>169.32985300000001</v>
      </c>
      <c r="P13" s="123">
        <v>26.403505000000003</v>
      </c>
      <c r="Q13" s="123">
        <v>380.84170699999999</v>
      </c>
      <c r="R13" s="123">
        <v>174.78018299999999</v>
      </c>
      <c r="S13" s="123">
        <v>494.45865199999992</v>
      </c>
      <c r="T13" s="123">
        <v>506.02570400000019</v>
      </c>
      <c r="U13" s="123">
        <v>0.77036699999999991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90.702930999999992</v>
      </c>
      <c r="D14" s="123">
        <v>322.42615999999998</v>
      </c>
      <c r="E14" s="123">
        <v>65.344286000000011</v>
      </c>
      <c r="F14" s="123">
        <v>664.84620599999994</v>
      </c>
      <c r="G14" s="123">
        <v>223.175544</v>
      </c>
      <c r="H14" s="123">
        <v>2224.204524000002</v>
      </c>
      <c r="I14" s="123">
        <v>603.61674600000003</v>
      </c>
      <c r="J14" s="123">
        <v>34.055571999999998</v>
      </c>
      <c r="K14" s="123">
        <v>510.52991999999995</v>
      </c>
      <c r="L14" s="123">
        <v>831.13266399999998</v>
      </c>
      <c r="M14" s="123">
        <v>666.58740699999976</v>
      </c>
      <c r="N14" s="123">
        <v>449.76700699999998</v>
      </c>
      <c r="O14" s="123">
        <v>144.62425999999999</v>
      </c>
      <c r="P14" s="123">
        <v>33.136701000000002</v>
      </c>
      <c r="Q14" s="123">
        <v>445.01838799999996</v>
      </c>
      <c r="R14" s="123">
        <v>209.45545599999994</v>
      </c>
      <c r="S14" s="123">
        <v>551.21069100000034</v>
      </c>
      <c r="T14" s="123">
        <v>505.99350600000008</v>
      </c>
      <c r="U14" s="123">
        <v>2.2192400000000001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103.93414200000001</v>
      </c>
      <c r="D15" s="123">
        <v>331.72881599999999</v>
      </c>
      <c r="E15" s="123">
        <v>75.176366000000002</v>
      </c>
      <c r="F15" s="123">
        <v>665.67762000000005</v>
      </c>
      <c r="G15" s="123">
        <v>221.55591200000003</v>
      </c>
      <c r="H15" s="123">
        <v>2587.1925809999989</v>
      </c>
      <c r="I15" s="123">
        <v>300.22305400000005</v>
      </c>
      <c r="J15" s="123">
        <v>36.146922000000004</v>
      </c>
      <c r="K15" s="123">
        <v>654.95322800000008</v>
      </c>
      <c r="L15" s="123">
        <v>898.07857799999988</v>
      </c>
      <c r="M15" s="123">
        <v>685.52324500000009</v>
      </c>
      <c r="N15" s="123">
        <v>547.48191599999996</v>
      </c>
      <c r="O15" s="123">
        <v>287.46313199999997</v>
      </c>
      <c r="P15" s="123">
        <v>30.468874</v>
      </c>
      <c r="Q15" s="123">
        <v>541.89889299999993</v>
      </c>
      <c r="R15" s="123">
        <v>224.73069699999999</v>
      </c>
      <c r="S15" s="123">
        <v>496.87167799999997</v>
      </c>
      <c r="T15" s="123">
        <v>569.99067999999988</v>
      </c>
      <c r="U15" s="123">
        <v>2.2037940000000003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152.03506499999997</v>
      </c>
      <c r="D16" s="123">
        <v>322.23778899999996</v>
      </c>
      <c r="E16" s="123">
        <v>87.920243000000013</v>
      </c>
      <c r="F16" s="123">
        <v>621.25212599999986</v>
      </c>
      <c r="G16" s="123">
        <v>230.528594</v>
      </c>
      <c r="H16" s="123">
        <v>2147.5380089999994</v>
      </c>
      <c r="I16" s="123">
        <v>295.99862299999995</v>
      </c>
      <c r="J16" s="123">
        <v>46.933306999999999</v>
      </c>
      <c r="K16" s="123">
        <v>481.68221400000016</v>
      </c>
      <c r="L16" s="123">
        <v>971.1309060000001</v>
      </c>
      <c r="M16" s="123">
        <v>667.44898000000001</v>
      </c>
      <c r="N16" s="123">
        <v>629.74848599999996</v>
      </c>
      <c r="O16" s="123">
        <v>328.70988</v>
      </c>
      <c r="P16" s="123">
        <v>26.011203999999999</v>
      </c>
      <c r="Q16" s="123">
        <v>585.09239700000001</v>
      </c>
      <c r="R16" s="123">
        <v>247.68431599999997</v>
      </c>
      <c r="S16" s="123">
        <v>510.53135600000002</v>
      </c>
      <c r="T16" s="123">
        <v>524.46679199999994</v>
      </c>
      <c r="U16" s="123">
        <v>3.0978070000000004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176.72413900000001</v>
      </c>
      <c r="D17" s="123">
        <v>299.62761599999999</v>
      </c>
      <c r="E17" s="123">
        <v>75.090702000000007</v>
      </c>
      <c r="F17" s="123">
        <v>619.88200899999993</v>
      </c>
      <c r="G17" s="123">
        <v>206.26517100000001</v>
      </c>
      <c r="H17" s="123">
        <v>1845.4926319999977</v>
      </c>
      <c r="I17" s="123">
        <v>448.49145600000003</v>
      </c>
      <c r="J17" s="123">
        <v>25.919483</v>
      </c>
      <c r="K17" s="123">
        <v>439.56288400000005</v>
      </c>
      <c r="L17" s="123">
        <v>946.68889599999977</v>
      </c>
      <c r="M17" s="123">
        <v>655.74423199999978</v>
      </c>
      <c r="N17" s="123">
        <v>545.06905100000006</v>
      </c>
      <c r="O17" s="123">
        <v>267.86964999999998</v>
      </c>
      <c r="P17" s="123">
        <v>21.550124</v>
      </c>
      <c r="Q17" s="123">
        <v>412.79374100000001</v>
      </c>
      <c r="R17" s="123">
        <v>204.39714500000002</v>
      </c>
      <c r="S17" s="123">
        <v>516.29170100000033</v>
      </c>
      <c r="T17" s="123">
        <v>520.493156</v>
      </c>
      <c r="U17" s="123">
        <v>1.826219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2024</v>
      </c>
      <c r="B19" s="84" t="s">
        <v>338</v>
      </c>
      <c r="C19" s="123">
        <v>139.231572</v>
      </c>
      <c r="D19" s="123">
        <v>282.367503</v>
      </c>
      <c r="E19" s="123">
        <v>61.135656999999995</v>
      </c>
      <c r="F19" s="123">
        <v>620.54263200000003</v>
      </c>
      <c r="G19" s="123">
        <v>240.25039299999992</v>
      </c>
      <c r="H19" s="123">
        <v>2125.0758799999971</v>
      </c>
      <c r="I19" s="123">
        <v>431.42864399999996</v>
      </c>
      <c r="J19" s="123">
        <v>15.622854999999999</v>
      </c>
      <c r="K19" s="123">
        <v>341.15667999999994</v>
      </c>
      <c r="L19" s="123">
        <v>800.79159500000026</v>
      </c>
      <c r="M19" s="123">
        <v>602.30158300000016</v>
      </c>
      <c r="N19" s="123">
        <v>514.09225400000003</v>
      </c>
      <c r="O19" s="123">
        <v>165.88328899999999</v>
      </c>
      <c r="P19" s="123">
        <v>22.287163</v>
      </c>
      <c r="Q19" s="123">
        <v>566.09686299999998</v>
      </c>
      <c r="R19" s="123">
        <v>193.90212800000003</v>
      </c>
      <c r="S19" s="123">
        <v>473.28968799999967</v>
      </c>
      <c r="T19" s="123">
        <v>499.39848500000005</v>
      </c>
      <c r="U19" s="123">
        <v>0.84867500000000007</v>
      </c>
      <c r="V19" s="87">
        <v>2024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147.63679000000002</v>
      </c>
      <c r="D20" s="123">
        <v>276.38547599999998</v>
      </c>
      <c r="E20" s="123">
        <v>72.188402999999994</v>
      </c>
      <c r="F20" s="123">
        <v>610.2432050000001</v>
      </c>
      <c r="G20" s="123">
        <v>217.09719799999991</v>
      </c>
      <c r="H20" s="123">
        <v>2504.2622699999979</v>
      </c>
      <c r="I20" s="123">
        <v>579.48673699999995</v>
      </c>
      <c r="J20" s="123">
        <v>19.258993</v>
      </c>
      <c r="K20" s="123">
        <v>331.917868</v>
      </c>
      <c r="L20" s="123">
        <v>789.31365000000017</v>
      </c>
      <c r="M20" s="123">
        <v>650.68043000000023</v>
      </c>
      <c r="N20" s="123">
        <v>617.74134299999992</v>
      </c>
      <c r="O20" s="123">
        <v>296.17501299999998</v>
      </c>
      <c r="P20" s="123">
        <v>25.578588</v>
      </c>
      <c r="Q20" s="123">
        <v>603.80642000000012</v>
      </c>
      <c r="R20" s="123">
        <v>210.43986099999989</v>
      </c>
      <c r="S20" s="123">
        <v>445.17872200000011</v>
      </c>
      <c r="T20" s="123">
        <v>565.48862300000008</v>
      </c>
      <c r="U20" s="123">
        <v>0.42695899999999998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95.239904000000024</v>
      </c>
      <c r="D21" s="123">
        <v>311.07871899999998</v>
      </c>
      <c r="E21" s="123">
        <v>80.304479000000015</v>
      </c>
      <c r="F21" s="123">
        <v>632.70707599999992</v>
      </c>
      <c r="G21" s="123">
        <v>236.35647200000005</v>
      </c>
      <c r="H21" s="123">
        <v>2105.1945849999984</v>
      </c>
      <c r="I21" s="123">
        <v>446.67606999999998</v>
      </c>
      <c r="J21" s="123">
        <v>21.928459</v>
      </c>
      <c r="K21" s="123">
        <v>310.12671499999999</v>
      </c>
      <c r="L21" s="123">
        <v>848.97213700000032</v>
      </c>
      <c r="M21" s="123">
        <v>649.27038000000016</v>
      </c>
      <c r="N21" s="123">
        <v>625.99853800000005</v>
      </c>
      <c r="O21" s="123">
        <v>336.08562499999999</v>
      </c>
      <c r="P21" s="123">
        <v>22.860621999999999</v>
      </c>
      <c r="Q21" s="123">
        <v>602.54324299999996</v>
      </c>
      <c r="R21" s="123">
        <v>202.81404799999993</v>
      </c>
      <c r="S21" s="123">
        <v>457.19383700000009</v>
      </c>
      <c r="T21" s="123">
        <v>561.911427</v>
      </c>
      <c r="U21" s="123">
        <v>0.25819300000000001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156.83248900000001</v>
      </c>
      <c r="D22" s="123">
        <v>357.47255700000005</v>
      </c>
      <c r="E22" s="123">
        <v>64.167175</v>
      </c>
      <c r="F22" s="123">
        <v>688.5660499999999</v>
      </c>
      <c r="G22" s="123">
        <v>242.09934300000003</v>
      </c>
      <c r="H22" s="123">
        <v>2488.529578000001</v>
      </c>
      <c r="I22" s="123">
        <v>729.17804599999988</v>
      </c>
      <c r="J22" s="123">
        <v>23.824005999999997</v>
      </c>
      <c r="K22" s="123">
        <v>290.12912900000003</v>
      </c>
      <c r="L22" s="123">
        <v>836.10843899999963</v>
      </c>
      <c r="M22" s="123">
        <v>742.75592499999982</v>
      </c>
      <c r="N22" s="123">
        <v>572.99170000000004</v>
      </c>
      <c r="O22" s="123">
        <v>174.081255</v>
      </c>
      <c r="P22" s="123">
        <v>48.433101000000001</v>
      </c>
      <c r="Q22" s="123">
        <v>589.45795100000009</v>
      </c>
      <c r="R22" s="123">
        <v>214.40099599999999</v>
      </c>
      <c r="S22" s="123">
        <v>477.91922700000015</v>
      </c>
      <c r="T22" s="123">
        <v>571.06252800000004</v>
      </c>
      <c r="U22" s="123">
        <v>0.95305899999999988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177.48614900000001</v>
      </c>
      <c r="D23" s="123">
        <v>355.95633500000002</v>
      </c>
      <c r="E23" s="123">
        <v>79.908724000000007</v>
      </c>
      <c r="F23" s="123">
        <v>712.31020699999988</v>
      </c>
      <c r="G23" s="123">
        <v>217.11451699999998</v>
      </c>
      <c r="H23" s="123">
        <v>2377.6018659999977</v>
      </c>
      <c r="I23" s="123">
        <v>588.58327600000007</v>
      </c>
      <c r="J23" s="123">
        <v>21.068458</v>
      </c>
      <c r="K23" s="123">
        <v>425.81784499999992</v>
      </c>
      <c r="L23" s="123">
        <v>865.64228499999967</v>
      </c>
      <c r="M23" s="123">
        <v>710.180657</v>
      </c>
      <c r="N23" s="123">
        <v>575.44973500000003</v>
      </c>
      <c r="O23" s="123">
        <v>141.451596</v>
      </c>
      <c r="P23" s="123">
        <v>36.183865000000004</v>
      </c>
      <c r="Q23" s="123">
        <v>553.82037300000002</v>
      </c>
      <c r="R23" s="123">
        <v>231.24551499999993</v>
      </c>
      <c r="S23" s="123">
        <v>487.99484700000016</v>
      </c>
      <c r="T23" s="123">
        <v>563.47273700000005</v>
      </c>
      <c r="U23" s="123">
        <v>1.4293450000000001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115.771491</v>
      </c>
      <c r="D24" s="123">
        <v>321.36297199999996</v>
      </c>
      <c r="E24" s="123">
        <v>52.188661000000003</v>
      </c>
      <c r="F24" s="123">
        <v>664.17500700000005</v>
      </c>
      <c r="G24" s="123">
        <v>234.69348200000005</v>
      </c>
      <c r="H24" s="123">
        <v>2293.1674789999975</v>
      </c>
      <c r="I24" s="123">
        <v>315.023844</v>
      </c>
      <c r="J24" s="123">
        <v>23.653303000000001</v>
      </c>
      <c r="K24" s="123">
        <v>478.52122700000012</v>
      </c>
      <c r="L24" s="123">
        <v>815.54677500000014</v>
      </c>
      <c r="M24" s="123">
        <v>673.14350399999989</v>
      </c>
      <c r="N24" s="123">
        <v>550.38036799999998</v>
      </c>
      <c r="O24" s="123">
        <v>201.92305200000001</v>
      </c>
      <c r="P24" s="123">
        <v>43.400209999999994</v>
      </c>
      <c r="Q24" s="123">
        <v>543.63965799999994</v>
      </c>
      <c r="R24" s="123">
        <v>222.99119899999994</v>
      </c>
      <c r="S24" s="123">
        <v>448.66331000000002</v>
      </c>
      <c r="T24" s="123">
        <v>548.31615299999999</v>
      </c>
      <c r="U24" s="123">
        <v>0.83117099999999999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176.23479700000001</v>
      </c>
      <c r="D25" s="123">
        <v>312.38582100000008</v>
      </c>
      <c r="E25" s="123">
        <v>82.636820999999998</v>
      </c>
      <c r="F25" s="123">
        <v>748.12027500000022</v>
      </c>
      <c r="G25" s="123">
        <v>249.08009199999998</v>
      </c>
      <c r="H25" s="123">
        <v>2782.0864480000005</v>
      </c>
      <c r="I25" s="123">
        <v>709.12927100000002</v>
      </c>
      <c r="J25" s="123">
        <v>17.772241000000001</v>
      </c>
      <c r="K25" s="123">
        <v>479.78901499999995</v>
      </c>
      <c r="L25" s="123">
        <v>914.620679</v>
      </c>
      <c r="M25" s="123">
        <v>739.81987600000002</v>
      </c>
      <c r="N25" s="123">
        <v>583.73655399999996</v>
      </c>
      <c r="O25" s="123">
        <v>303.29651000000001</v>
      </c>
      <c r="P25" s="123">
        <v>34.630792</v>
      </c>
      <c r="Q25" s="123">
        <v>503.64837199999999</v>
      </c>
      <c r="R25" s="123">
        <v>240.50122999999996</v>
      </c>
      <c r="S25" s="123">
        <v>550.55943500000012</v>
      </c>
      <c r="T25" s="123">
        <v>633.05911999999989</v>
      </c>
      <c r="U25" s="123">
        <v>0.84404199999999996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>
        <v>93.800417999999993</v>
      </c>
      <c r="D26" s="123">
        <v>317.96019399999989</v>
      </c>
      <c r="E26" s="123">
        <v>75.889831000000001</v>
      </c>
      <c r="F26" s="123">
        <v>712.38902099999984</v>
      </c>
      <c r="G26" s="123">
        <v>161.06781699999999</v>
      </c>
      <c r="H26" s="123">
        <v>1790.9368920000002</v>
      </c>
      <c r="I26" s="123">
        <v>543.68392500000004</v>
      </c>
      <c r="J26" s="123">
        <v>62.001262000000004</v>
      </c>
      <c r="K26" s="123">
        <v>536.34184300000004</v>
      </c>
      <c r="L26" s="123">
        <v>738.86699099999964</v>
      </c>
      <c r="M26" s="123">
        <v>567.72947299999976</v>
      </c>
      <c r="N26" s="123">
        <v>448.90689000000003</v>
      </c>
      <c r="O26" s="123">
        <v>116.936139</v>
      </c>
      <c r="P26" s="123">
        <v>21.143778999999999</v>
      </c>
      <c r="Q26" s="123">
        <v>420.38923300000005</v>
      </c>
      <c r="R26" s="123">
        <v>203.84209699999997</v>
      </c>
      <c r="S26" s="123">
        <v>520.47069600000009</v>
      </c>
      <c r="T26" s="123">
        <v>510.93110499999995</v>
      </c>
      <c r="U26" s="123">
        <v>0.63485900000000006</v>
      </c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>
        <v>113.86938599999999</v>
      </c>
      <c r="D27" s="123">
        <v>323.19846700000005</v>
      </c>
      <c r="E27" s="123">
        <v>55.831193999999996</v>
      </c>
      <c r="F27" s="123">
        <v>716.75840100000005</v>
      </c>
      <c r="G27" s="123">
        <v>216.8004489999999</v>
      </c>
      <c r="H27" s="123">
        <v>2526.1561079999974</v>
      </c>
      <c r="I27" s="123">
        <v>297.71256200000005</v>
      </c>
      <c r="J27" s="123">
        <v>26.185998000000001</v>
      </c>
      <c r="K27" s="123">
        <v>378.01411799999994</v>
      </c>
      <c r="L27" s="123">
        <v>862.47307800000021</v>
      </c>
      <c r="M27" s="123">
        <v>689.3985100000001</v>
      </c>
      <c r="N27" s="123">
        <v>527.43915000000004</v>
      </c>
      <c r="O27" s="123">
        <v>219.53006199999999</v>
      </c>
      <c r="P27" s="123">
        <v>34.242557000000005</v>
      </c>
      <c r="Q27" s="123">
        <v>583.38497700000005</v>
      </c>
      <c r="R27" s="123">
        <v>232.084171</v>
      </c>
      <c r="S27" s="123">
        <v>560.87074900000005</v>
      </c>
      <c r="T27" s="123">
        <v>557.31857800000012</v>
      </c>
      <c r="U27" s="123">
        <v>0.29597000000000001</v>
      </c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>
        <v>146.96118799999999</v>
      </c>
      <c r="D28" s="123">
        <v>389.59515799999991</v>
      </c>
      <c r="E28" s="123">
        <v>68.701402999999999</v>
      </c>
      <c r="F28" s="123">
        <v>739.52314200000012</v>
      </c>
      <c r="G28" s="123">
        <v>221.86122599999999</v>
      </c>
      <c r="H28" s="123">
        <v>2600.6168279999983</v>
      </c>
      <c r="I28" s="123">
        <v>648.77216299999986</v>
      </c>
      <c r="J28" s="123">
        <v>26.032374000000001</v>
      </c>
      <c r="K28" s="123">
        <v>420.61837600000001</v>
      </c>
      <c r="L28" s="123">
        <v>978.62863999999968</v>
      </c>
      <c r="M28" s="123">
        <v>697.27418699999998</v>
      </c>
      <c r="N28" s="123">
        <v>603.79858000000002</v>
      </c>
      <c r="O28" s="123">
        <v>134.13308699999999</v>
      </c>
      <c r="P28" s="123">
        <v>30.115697999999998</v>
      </c>
      <c r="Q28" s="123">
        <v>699.18445100000008</v>
      </c>
      <c r="R28" s="123">
        <v>280.4070559999999</v>
      </c>
      <c r="S28" s="123">
        <v>613.6942439999998</v>
      </c>
      <c r="T28" s="123">
        <v>648.84794199999999</v>
      </c>
      <c r="U28" s="123">
        <v>0.91502700000000003</v>
      </c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>
        <v>122.20033999999997</v>
      </c>
      <c r="D29" s="123">
        <v>347.91979700000002</v>
      </c>
      <c r="E29" s="123">
        <v>64.944772999999998</v>
      </c>
      <c r="F29" s="123">
        <v>639.90957900000012</v>
      </c>
      <c r="G29" s="123">
        <v>177.89827299999999</v>
      </c>
      <c r="H29" s="123">
        <v>2737.4058729999983</v>
      </c>
      <c r="I29" s="123">
        <v>345.70106900000002</v>
      </c>
      <c r="J29" s="123">
        <v>12.718005</v>
      </c>
      <c r="K29" s="123">
        <v>391.9828270000001</v>
      </c>
      <c r="L29" s="123">
        <v>936.41217000000006</v>
      </c>
      <c r="M29" s="123">
        <v>686.22318199999961</v>
      </c>
      <c r="N29" s="123">
        <v>560.545163</v>
      </c>
      <c r="O29" s="123">
        <v>230.93640600000003</v>
      </c>
      <c r="P29" s="123">
        <v>23.818449000000001</v>
      </c>
      <c r="Q29" s="123">
        <v>620.21528199999989</v>
      </c>
      <c r="R29" s="123">
        <v>270.61365100000006</v>
      </c>
      <c r="S29" s="123">
        <v>538.50396299999989</v>
      </c>
      <c r="T29" s="123">
        <v>579.47876600000006</v>
      </c>
      <c r="U29" s="123">
        <v>1.590411</v>
      </c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>
        <v>202.58528799999996</v>
      </c>
      <c r="D30" s="123">
        <v>321.00984099999994</v>
      </c>
      <c r="E30" s="123">
        <v>59.283618000000004</v>
      </c>
      <c r="F30" s="123">
        <v>659.47274599999992</v>
      </c>
      <c r="G30" s="123">
        <v>199.05046700000011</v>
      </c>
      <c r="H30" s="123">
        <v>1855.3737949999986</v>
      </c>
      <c r="I30" s="123">
        <v>629.59411</v>
      </c>
      <c r="J30" s="123">
        <v>14.958860999999999</v>
      </c>
      <c r="K30" s="123">
        <v>463.86219899999998</v>
      </c>
      <c r="L30" s="123">
        <v>926.89361000000008</v>
      </c>
      <c r="M30" s="123">
        <v>613.85106300000052</v>
      </c>
      <c r="N30" s="123">
        <v>532.725145</v>
      </c>
      <c r="O30" s="123">
        <v>178.05792300000002</v>
      </c>
      <c r="P30" s="123">
        <v>18.694292000000001</v>
      </c>
      <c r="Q30" s="123">
        <v>513.04137600000001</v>
      </c>
      <c r="R30" s="123">
        <v>236.70324499999992</v>
      </c>
      <c r="S30" s="123">
        <v>561.83139199999982</v>
      </c>
      <c r="T30" s="123">
        <v>555.9119810000002</v>
      </c>
      <c r="U30" s="123">
        <v>13.988214000000001</v>
      </c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196" t="s">
        <v>351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3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2023</v>
      </c>
      <c r="B6" s="84" t="s">
        <v>338</v>
      </c>
      <c r="C6" s="123">
        <v>52.134724999999996</v>
      </c>
      <c r="D6" s="123">
        <v>140.34233699999996</v>
      </c>
      <c r="E6" s="123">
        <v>63.794485000000009</v>
      </c>
      <c r="F6" s="123">
        <v>466.6135700000001</v>
      </c>
      <c r="G6" s="123">
        <v>176.369934</v>
      </c>
      <c r="H6" s="123">
        <v>1927.1041029999976</v>
      </c>
      <c r="I6" s="123">
        <v>64.65765300000001</v>
      </c>
      <c r="J6" s="123">
        <v>138.690338</v>
      </c>
      <c r="K6" s="123">
        <v>284.25664100000006</v>
      </c>
      <c r="L6" s="123">
        <v>586.35747099999958</v>
      </c>
      <c r="M6" s="123">
        <v>346.74588799999998</v>
      </c>
      <c r="N6" s="123">
        <v>242.342221</v>
      </c>
      <c r="O6" s="123">
        <v>104.652843</v>
      </c>
      <c r="P6" s="123">
        <v>55.052085000000005</v>
      </c>
      <c r="Q6" s="123">
        <v>609.49342399999989</v>
      </c>
      <c r="R6" s="123">
        <v>146.62810099999999</v>
      </c>
      <c r="S6" s="123">
        <v>606.47437400000024</v>
      </c>
      <c r="T6" s="123">
        <v>365.44720299999983</v>
      </c>
      <c r="U6" s="123">
        <v>3.4957499999999984</v>
      </c>
      <c r="V6" s="87">
        <v>2023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46.129327999999987</v>
      </c>
      <c r="D7" s="123">
        <v>140.20535899999999</v>
      </c>
      <c r="E7" s="123">
        <v>58.565342000000015</v>
      </c>
      <c r="F7" s="123">
        <v>445.39367999999911</v>
      </c>
      <c r="G7" s="123">
        <v>189.73407500000002</v>
      </c>
      <c r="H7" s="123">
        <v>1917.8377649999975</v>
      </c>
      <c r="I7" s="123">
        <v>19.22494</v>
      </c>
      <c r="J7" s="123">
        <v>93.568241999999998</v>
      </c>
      <c r="K7" s="123">
        <v>282.01898099999994</v>
      </c>
      <c r="L7" s="123">
        <v>558.37504600000045</v>
      </c>
      <c r="M7" s="123">
        <v>326.10081900000006</v>
      </c>
      <c r="N7" s="123">
        <v>439.92588999999998</v>
      </c>
      <c r="O7" s="123">
        <v>124.870785</v>
      </c>
      <c r="P7" s="123">
        <v>61.822623</v>
      </c>
      <c r="Q7" s="123">
        <v>604.21267499999999</v>
      </c>
      <c r="R7" s="123">
        <v>149.98537000000002</v>
      </c>
      <c r="S7" s="123">
        <v>581.95581199999992</v>
      </c>
      <c r="T7" s="123">
        <v>363.33382999999986</v>
      </c>
      <c r="U7" s="123">
        <v>2.8229310000000005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43.59333100000002</v>
      </c>
      <c r="D8" s="123">
        <v>171.58289500000001</v>
      </c>
      <c r="E8" s="123">
        <v>61.545478000000003</v>
      </c>
      <c r="F8" s="123">
        <v>500.76933800000029</v>
      </c>
      <c r="G8" s="123">
        <v>241.96623800000003</v>
      </c>
      <c r="H8" s="123">
        <v>2551.4305889999964</v>
      </c>
      <c r="I8" s="123">
        <v>20.623504000000001</v>
      </c>
      <c r="J8" s="123">
        <v>116.84929299999999</v>
      </c>
      <c r="K8" s="123">
        <v>266.12238099999996</v>
      </c>
      <c r="L8" s="123">
        <v>708.1557739999995</v>
      </c>
      <c r="M8" s="123">
        <v>410.32439699999998</v>
      </c>
      <c r="N8" s="123">
        <v>521.22090800000001</v>
      </c>
      <c r="O8" s="123">
        <v>151.88256900000002</v>
      </c>
      <c r="P8" s="123">
        <v>81.807841999999994</v>
      </c>
      <c r="Q8" s="123">
        <v>708.126397</v>
      </c>
      <c r="R8" s="123">
        <v>182.515726</v>
      </c>
      <c r="S8" s="123">
        <v>659.44984399999953</v>
      </c>
      <c r="T8" s="123">
        <v>434.74920600000019</v>
      </c>
      <c r="U8" s="123">
        <v>4.8608280000000015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41.343816000000004</v>
      </c>
      <c r="D9" s="123">
        <v>156.64616699999999</v>
      </c>
      <c r="E9" s="123">
        <v>47.255198000000014</v>
      </c>
      <c r="F9" s="123">
        <v>387.2132509999999</v>
      </c>
      <c r="G9" s="123">
        <v>151.09302600000001</v>
      </c>
      <c r="H9" s="123">
        <v>1861.5466279999976</v>
      </c>
      <c r="I9" s="123">
        <v>48.08858</v>
      </c>
      <c r="J9" s="123">
        <v>102.59357199999999</v>
      </c>
      <c r="K9" s="123">
        <v>257.0033709999999</v>
      </c>
      <c r="L9" s="123">
        <v>562.36845799999992</v>
      </c>
      <c r="M9" s="123">
        <v>336.89473300000031</v>
      </c>
      <c r="N9" s="123">
        <v>288.91314199999999</v>
      </c>
      <c r="O9" s="123">
        <v>135.219885</v>
      </c>
      <c r="P9" s="123">
        <v>69.898517999999996</v>
      </c>
      <c r="Q9" s="123">
        <v>553.60807099999988</v>
      </c>
      <c r="R9" s="123">
        <v>137.75968600000002</v>
      </c>
      <c r="S9" s="123">
        <v>476.59393000000006</v>
      </c>
      <c r="T9" s="123">
        <v>344.9461069999997</v>
      </c>
      <c r="U9" s="123">
        <v>3.5211420000000002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44.619947000000003</v>
      </c>
      <c r="D10" s="123">
        <v>193.46725200000006</v>
      </c>
      <c r="E10" s="123">
        <v>42.903242000000006</v>
      </c>
      <c r="F10" s="123">
        <v>495.74817599999983</v>
      </c>
      <c r="G10" s="123">
        <v>190.63423299999997</v>
      </c>
      <c r="H10" s="123">
        <v>1983.4234059999985</v>
      </c>
      <c r="I10" s="123">
        <v>52.364299000000003</v>
      </c>
      <c r="J10" s="123">
        <v>158.62793199999999</v>
      </c>
      <c r="K10" s="123">
        <v>237.0519359999999</v>
      </c>
      <c r="L10" s="123">
        <v>635.34572600000001</v>
      </c>
      <c r="M10" s="123">
        <v>379.64966299999986</v>
      </c>
      <c r="N10" s="123">
        <v>469.85653100000002</v>
      </c>
      <c r="O10" s="123">
        <v>140.36152200000001</v>
      </c>
      <c r="P10" s="123">
        <v>79.005328999999989</v>
      </c>
      <c r="Q10" s="123">
        <v>656.59683900000016</v>
      </c>
      <c r="R10" s="123">
        <v>171.14443599999998</v>
      </c>
      <c r="S10" s="123">
        <v>580.28132399999981</v>
      </c>
      <c r="T10" s="123">
        <v>400.76962000000003</v>
      </c>
      <c r="U10" s="123">
        <v>3.6763620000000019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54.355103</v>
      </c>
      <c r="D11" s="123">
        <v>211.25072500000002</v>
      </c>
      <c r="E11" s="123">
        <v>48.249363999999993</v>
      </c>
      <c r="F11" s="123">
        <v>494.21197800000004</v>
      </c>
      <c r="G11" s="123">
        <v>168.82446300000001</v>
      </c>
      <c r="H11" s="123">
        <v>1907.2371119999989</v>
      </c>
      <c r="I11" s="123">
        <v>36.052558999999995</v>
      </c>
      <c r="J11" s="123">
        <v>142.15890400000001</v>
      </c>
      <c r="K11" s="123">
        <v>262.30458900000008</v>
      </c>
      <c r="L11" s="123">
        <v>621.32445200000006</v>
      </c>
      <c r="M11" s="123">
        <v>430.38866799999983</v>
      </c>
      <c r="N11" s="123">
        <v>383.91105799999991</v>
      </c>
      <c r="O11" s="123">
        <v>157.08999299999999</v>
      </c>
      <c r="P11" s="123">
        <v>77.127990000000011</v>
      </c>
      <c r="Q11" s="123">
        <v>659.39909099999988</v>
      </c>
      <c r="R11" s="123">
        <v>158.01911199999995</v>
      </c>
      <c r="S11" s="123">
        <v>635.54562999999962</v>
      </c>
      <c r="T11" s="123">
        <v>432.33124400000008</v>
      </c>
      <c r="U11" s="123">
        <v>6.564686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25.172000999999998</v>
      </c>
      <c r="D12" s="123">
        <v>190.303168</v>
      </c>
      <c r="E12" s="123">
        <v>44.037784999999992</v>
      </c>
      <c r="F12" s="123">
        <v>476.02676000000031</v>
      </c>
      <c r="G12" s="123">
        <v>153.74382000000003</v>
      </c>
      <c r="H12" s="123">
        <v>1787.2272229999962</v>
      </c>
      <c r="I12" s="123">
        <v>23.906374000000003</v>
      </c>
      <c r="J12" s="123">
        <v>114.12490500000001</v>
      </c>
      <c r="K12" s="123">
        <v>204.59979800000002</v>
      </c>
      <c r="L12" s="123">
        <v>560.59617500000002</v>
      </c>
      <c r="M12" s="123">
        <v>409.30534399999993</v>
      </c>
      <c r="N12" s="123">
        <v>358.53743499999996</v>
      </c>
      <c r="O12" s="123">
        <v>155.90695599999998</v>
      </c>
      <c r="P12" s="123">
        <v>75.099429000000001</v>
      </c>
      <c r="Q12" s="123">
        <v>599.92362600000001</v>
      </c>
      <c r="R12" s="123">
        <v>160.07676900000001</v>
      </c>
      <c r="S12" s="123">
        <v>658.96690199999932</v>
      </c>
      <c r="T12" s="123">
        <v>405.03658999999971</v>
      </c>
      <c r="U12" s="123">
        <v>2.719258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28.796827000000008</v>
      </c>
      <c r="D13" s="123">
        <v>209.09619600000002</v>
      </c>
      <c r="E13" s="123">
        <v>58.237363000000002</v>
      </c>
      <c r="F13" s="123">
        <v>438.67434900000001</v>
      </c>
      <c r="G13" s="123">
        <v>129.35813200000001</v>
      </c>
      <c r="H13" s="123">
        <v>1419.562637999999</v>
      </c>
      <c r="I13" s="123">
        <v>17.307120000000001</v>
      </c>
      <c r="J13" s="123">
        <v>192.97653400000002</v>
      </c>
      <c r="K13" s="123">
        <v>275.73193100000003</v>
      </c>
      <c r="L13" s="123">
        <v>500.88982099999981</v>
      </c>
      <c r="M13" s="123">
        <v>322.56827099999998</v>
      </c>
      <c r="N13" s="123">
        <v>165.084451</v>
      </c>
      <c r="O13" s="123">
        <v>78.982981999999993</v>
      </c>
      <c r="P13" s="123">
        <v>40.976194</v>
      </c>
      <c r="Q13" s="123">
        <v>442.61640300000016</v>
      </c>
      <c r="R13" s="123">
        <v>124.38133200000001</v>
      </c>
      <c r="S13" s="123">
        <v>520.53316000000007</v>
      </c>
      <c r="T13" s="123">
        <v>346.95700900000008</v>
      </c>
      <c r="U13" s="123">
        <v>3.5359089999999993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26.114739999999998</v>
      </c>
      <c r="D14" s="123">
        <v>236.80152700000002</v>
      </c>
      <c r="E14" s="123">
        <v>33.184955000000002</v>
      </c>
      <c r="F14" s="123">
        <v>481.18449600000031</v>
      </c>
      <c r="G14" s="123">
        <v>175.23360099999999</v>
      </c>
      <c r="H14" s="123">
        <v>1857.3010799999979</v>
      </c>
      <c r="I14" s="123">
        <v>18.642030000000002</v>
      </c>
      <c r="J14" s="123">
        <v>106.17348400000002</v>
      </c>
      <c r="K14" s="123">
        <v>240.36296000000007</v>
      </c>
      <c r="L14" s="123">
        <v>631.48831799999903</v>
      </c>
      <c r="M14" s="123">
        <v>349.29449099999977</v>
      </c>
      <c r="N14" s="123">
        <v>193.12116700000001</v>
      </c>
      <c r="O14" s="123">
        <v>120.17294299999999</v>
      </c>
      <c r="P14" s="123">
        <v>57.129967000000001</v>
      </c>
      <c r="Q14" s="123">
        <v>630.72675900000002</v>
      </c>
      <c r="R14" s="123">
        <v>148.19701899999995</v>
      </c>
      <c r="S14" s="123">
        <v>524.01266199999998</v>
      </c>
      <c r="T14" s="123">
        <v>342.10169899999994</v>
      </c>
      <c r="U14" s="123">
        <v>3.5227089999999985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27.286124999999998</v>
      </c>
      <c r="D15" s="123">
        <v>230.13671400000004</v>
      </c>
      <c r="E15" s="123">
        <v>57.089240000000004</v>
      </c>
      <c r="F15" s="123">
        <v>508.01237799999922</v>
      </c>
      <c r="G15" s="123">
        <v>176.28611600000002</v>
      </c>
      <c r="H15" s="123">
        <v>1812.1251319999974</v>
      </c>
      <c r="I15" s="123">
        <v>21.174385000000001</v>
      </c>
      <c r="J15" s="123">
        <v>46.725636999999999</v>
      </c>
      <c r="K15" s="123">
        <v>266.28465999999992</v>
      </c>
      <c r="L15" s="123">
        <v>656.54405499999984</v>
      </c>
      <c r="M15" s="123">
        <v>361.0076360000001</v>
      </c>
      <c r="N15" s="123">
        <v>212.60299499999999</v>
      </c>
      <c r="O15" s="123">
        <v>155.87873500000003</v>
      </c>
      <c r="P15" s="123">
        <v>67.097239999999999</v>
      </c>
      <c r="Q15" s="123">
        <v>645.12795799999981</v>
      </c>
      <c r="R15" s="123">
        <v>161.514163</v>
      </c>
      <c r="S15" s="123">
        <v>549.79316599999993</v>
      </c>
      <c r="T15" s="123">
        <v>375.17161199999981</v>
      </c>
      <c r="U15" s="123">
        <v>5.8604350000000034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24.258485</v>
      </c>
      <c r="D16" s="123">
        <v>216.60442900000004</v>
      </c>
      <c r="E16" s="123">
        <v>43.805545000000002</v>
      </c>
      <c r="F16" s="123">
        <v>643.88891599999965</v>
      </c>
      <c r="G16" s="123">
        <v>175.863923</v>
      </c>
      <c r="H16" s="123">
        <v>1824.8430739999978</v>
      </c>
      <c r="I16" s="123">
        <v>27.866720999999998</v>
      </c>
      <c r="J16" s="123">
        <v>42.420338999999998</v>
      </c>
      <c r="K16" s="123">
        <v>312.58767799999993</v>
      </c>
      <c r="L16" s="123">
        <v>689.81164699999954</v>
      </c>
      <c r="M16" s="123">
        <v>402.51643200000001</v>
      </c>
      <c r="N16" s="123">
        <v>446.57713999999999</v>
      </c>
      <c r="O16" s="123">
        <v>168.57912899999999</v>
      </c>
      <c r="P16" s="123">
        <v>59.411276999999998</v>
      </c>
      <c r="Q16" s="123">
        <v>689.90057999999999</v>
      </c>
      <c r="R16" s="123">
        <v>177.710812</v>
      </c>
      <c r="S16" s="123">
        <v>578.47473000000059</v>
      </c>
      <c r="T16" s="123">
        <v>393.6401859999998</v>
      </c>
      <c r="U16" s="123">
        <v>4.3045699999999991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24.299492999999998</v>
      </c>
      <c r="D17" s="123">
        <v>183.05130099999997</v>
      </c>
      <c r="E17" s="123">
        <v>48.333492999999997</v>
      </c>
      <c r="F17" s="123">
        <v>542.86517900000013</v>
      </c>
      <c r="G17" s="123">
        <v>163.72877799999998</v>
      </c>
      <c r="H17" s="123">
        <v>1726.3089239999961</v>
      </c>
      <c r="I17" s="123">
        <v>23.503900000000002</v>
      </c>
      <c r="J17" s="123">
        <v>149.69279599999999</v>
      </c>
      <c r="K17" s="123">
        <v>251.20953800000012</v>
      </c>
      <c r="L17" s="123">
        <v>525.18382400000064</v>
      </c>
      <c r="M17" s="123">
        <v>315.22576800000002</v>
      </c>
      <c r="N17" s="123">
        <v>299.355233</v>
      </c>
      <c r="O17" s="123">
        <v>122.80008700000002</v>
      </c>
      <c r="P17" s="123">
        <v>46.105068000000003</v>
      </c>
      <c r="Q17" s="123">
        <v>425.67105700000013</v>
      </c>
      <c r="R17" s="123">
        <v>142.53821199999999</v>
      </c>
      <c r="S17" s="123">
        <v>457.63423800000027</v>
      </c>
      <c r="T17" s="123">
        <v>345.45293299999997</v>
      </c>
      <c r="U17" s="123">
        <v>2.8174919999999997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2024</v>
      </c>
      <c r="B19" s="84" t="s">
        <v>338</v>
      </c>
      <c r="C19" s="123">
        <v>28.021520000000002</v>
      </c>
      <c r="D19" s="123">
        <v>162.47393399999999</v>
      </c>
      <c r="E19" s="123">
        <v>48.030605999999992</v>
      </c>
      <c r="F19" s="123">
        <v>537.76191999999924</v>
      </c>
      <c r="G19" s="123">
        <v>159.46698799999996</v>
      </c>
      <c r="H19" s="123">
        <v>1730.0334460000013</v>
      </c>
      <c r="I19" s="123">
        <v>17.029453</v>
      </c>
      <c r="J19" s="123">
        <v>152.296198</v>
      </c>
      <c r="K19" s="123">
        <v>294.01054600000003</v>
      </c>
      <c r="L19" s="123">
        <v>589.25255199999992</v>
      </c>
      <c r="M19" s="123">
        <v>356.12528300000008</v>
      </c>
      <c r="N19" s="123">
        <v>342.02695000000006</v>
      </c>
      <c r="O19" s="123">
        <v>123.98513500000001</v>
      </c>
      <c r="P19" s="123">
        <v>56.842216000000001</v>
      </c>
      <c r="Q19" s="123">
        <v>635.85373100000015</v>
      </c>
      <c r="R19" s="123">
        <v>159.38378299999994</v>
      </c>
      <c r="S19" s="123">
        <v>555.07585899999958</v>
      </c>
      <c r="T19" s="123">
        <v>387.77815499999986</v>
      </c>
      <c r="U19" s="123">
        <v>3.3820869999999985</v>
      </c>
      <c r="V19" s="87">
        <v>2024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33.037318000000006</v>
      </c>
      <c r="D20" s="123">
        <v>169.70418299999997</v>
      </c>
      <c r="E20" s="123">
        <v>44.967547999999994</v>
      </c>
      <c r="F20" s="123">
        <v>539.19948599999975</v>
      </c>
      <c r="G20" s="123">
        <v>182.47011799999996</v>
      </c>
      <c r="H20" s="123">
        <v>1793.1379209999968</v>
      </c>
      <c r="I20" s="123">
        <v>25.976141000000002</v>
      </c>
      <c r="J20" s="123">
        <v>122.98190900000002</v>
      </c>
      <c r="K20" s="123">
        <v>304.29058599999996</v>
      </c>
      <c r="L20" s="123">
        <v>590.82009399999993</v>
      </c>
      <c r="M20" s="123">
        <v>332.9892269999998</v>
      </c>
      <c r="N20" s="123">
        <v>449.929576</v>
      </c>
      <c r="O20" s="123">
        <v>120.48343099999998</v>
      </c>
      <c r="P20" s="123">
        <v>53.532713000000001</v>
      </c>
      <c r="Q20" s="123">
        <v>660.51791100000025</v>
      </c>
      <c r="R20" s="123">
        <v>162.06223900000003</v>
      </c>
      <c r="S20" s="123">
        <v>558.80322599999977</v>
      </c>
      <c r="T20" s="123">
        <v>377.69052600000009</v>
      </c>
      <c r="U20" s="123">
        <v>5.3848919999999998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40.711122000000003</v>
      </c>
      <c r="D21" s="123">
        <v>169.85605100000004</v>
      </c>
      <c r="E21" s="123">
        <v>60.547918999999993</v>
      </c>
      <c r="F21" s="123">
        <v>509.38609099999917</v>
      </c>
      <c r="G21" s="123">
        <v>176.08903900000001</v>
      </c>
      <c r="H21" s="123">
        <v>2155.0115929999943</v>
      </c>
      <c r="I21" s="123">
        <v>14.948066000000001</v>
      </c>
      <c r="J21" s="123">
        <v>110.228612</v>
      </c>
      <c r="K21" s="123">
        <v>227.91924999999995</v>
      </c>
      <c r="L21" s="123">
        <v>568.78623500000026</v>
      </c>
      <c r="M21" s="123">
        <v>386.97086399999989</v>
      </c>
      <c r="N21" s="123">
        <v>423.39005400000002</v>
      </c>
      <c r="O21" s="123">
        <v>113.88305700000001</v>
      </c>
      <c r="P21" s="123">
        <v>62.096190000000007</v>
      </c>
      <c r="Q21" s="123">
        <v>629.80731500000024</v>
      </c>
      <c r="R21" s="123">
        <v>160.80701300000001</v>
      </c>
      <c r="S21" s="123">
        <v>564.52791000000002</v>
      </c>
      <c r="T21" s="123">
        <v>409.14734600000003</v>
      </c>
      <c r="U21" s="123">
        <v>4.2768740000000003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53.115811999999991</v>
      </c>
      <c r="D22" s="123">
        <v>189.63440299999999</v>
      </c>
      <c r="E22" s="123">
        <v>56.284595999999986</v>
      </c>
      <c r="F22" s="123">
        <v>556.65924199999995</v>
      </c>
      <c r="G22" s="123">
        <v>191.742898</v>
      </c>
      <c r="H22" s="123">
        <v>1902.8079819999957</v>
      </c>
      <c r="I22" s="123">
        <v>30.443922000000001</v>
      </c>
      <c r="J22" s="123">
        <v>222.784097</v>
      </c>
      <c r="K22" s="123">
        <v>370.22491900000011</v>
      </c>
      <c r="L22" s="123">
        <v>564.35752599999989</v>
      </c>
      <c r="M22" s="123">
        <v>405.49607899999984</v>
      </c>
      <c r="N22" s="123">
        <v>404.09192500000006</v>
      </c>
      <c r="O22" s="123">
        <v>124.58205799999999</v>
      </c>
      <c r="P22" s="123">
        <v>66.688468999999998</v>
      </c>
      <c r="Q22" s="123">
        <v>638.64827100000002</v>
      </c>
      <c r="R22" s="123">
        <v>167.45440400000004</v>
      </c>
      <c r="S22" s="123">
        <v>512.64123900000016</v>
      </c>
      <c r="T22" s="123">
        <v>404.0030719999998</v>
      </c>
      <c r="U22" s="123">
        <v>3.224837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33.895082000000002</v>
      </c>
      <c r="D23" s="123">
        <v>212.44220899999999</v>
      </c>
      <c r="E23" s="123">
        <v>62.679081000000004</v>
      </c>
      <c r="F23" s="123">
        <v>532.13737800000013</v>
      </c>
      <c r="G23" s="123">
        <v>211.866625</v>
      </c>
      <c r="H23" s="123">
        <v>1962.5615409999982</v>
      </c>
      <c r="I23" s="123">
        <v>24.003519000000001</v>
      </c>
      <c r="J23" s="123">
        <v>160.06238300000001</v>
      </c>
      <c r="K23" s="123">
        <v>303.97050700000005</v>
      </c>
      <c r="L23" s="123">
        <v>588.64498199999991</v>
      </c>
      <c r="M23" s="123">
        <v>408.29878299999996</v>
      </c>
      <c r="N23" s="123">
        <v>358.83665599999995</v>
      </c>
      <c r="O23" s="123">
        <v>114.09910600000001</v>
      </c>
      <c r="P23" s="123">
        <v>70.415810999999991</v>
      </c>
      <c r="Q23" s="123">
        <v>650.31219299999998</v>
      </c>
      <c r="R23" s="123">
        <v>167.66004100000004</v>
      </c>
      <c r="S23" s="123">
        <v>545.52938100000006</v>
      </c>
      <c r="T23" s="123">
        <v>429.7846209999999</v>
      </c>
      <c r="U23" s="123">
        <v>3.6287389999999995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26.941789</v>
      </c>
      <c r="D24" s="123">
        <v>194.20520400000004</v>
      </c>
      <c r="E24" s="123">
        <v>39.347611000000001</v>
      </c>
      <c r="F24" s="123">
        <v>495.86685100000017</v>
      </c>
      <c r="G24" s="123">
        <v>180.01706899999999</v>
      </c>
      <c r="H24" s="123">
        <v>2061.1566299999981</v>
      </c>
      <c r="I24" s="123">
        <v>59.470274000000003</v>
      </c>
      <c r="J24" s="123">
        <v>150.86874900000001</v>
      </c>
      <c r="K24" s="123">
        <v>264.85256200000003</v>
      </c>
      <c r="L24" s="123">
        <v>551.31575599999985</v>
      </c>
      <c r="M24" s="123">
        <v>395.05842300000006</v>
      </c>
      <c r="N24" s="123">
        <v>259.21702399999998</v>
      </c>
      <c r="O24" s="123">
        <v>122.36740900000001</v>
      </c>
      <c r="P24" s="123">
        <v>60.909333000000004</v>
      </c>
      <c r="Q24" s="123">
        <v>597.10105400000009</v>
      </c>
      <c r="R24" s="123">
        <v>143.52068200000002</v>
      </c>
      <c r="S24" s="123">
        <v>533.3106359999997</v>
      </c>
      <c r="T24" s="123">
        <v>424.16177099999976</v>
      </c>
      <c r="U24" s="123">
        <v>3.5116510000000005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25.489305999999999</v>
      </c>
      <c r="D25" s="123">
        <v>208.87580300000002</v>
      </c>
      <c r="E25" s="123">
        <v>52.198191000000001</v>
      </c>
      <c r="F25" s="123">
        <v>607.92520899999977</v>
      </c>
      <c r="G25" s="123">
        <v>181.32796299999998</v>
      </c>
      <c r="H25" s="123">
        <v>2911.9843569999948</v>
      </c>
      <c r="I25" s="123">
        <v>52.604115</v>
      </c>
      <c r="J25" s="123">
        <v>139.54622799999999</v>
      </c>
      <c r="K25" s="123">
        <v>341.02256399999982</v>
      </c>
      <c r="L25" s="123">
        <v>633.99036799999976</v>
      </c>
      <c r="M25" s="123">
        <v>432.06136599999991</v>
      </c>
      <c r="N25" s="123">
        <v>211.11503600000003</v>
      </c>
      <c r="O25" s="123">
        <v>111.49852299999999</v>
      </c>
      <c r="P25" s="123">
        <v>77.676667999999992</v>
      </c>
      <c r="Q25" s="123">
        <v>591.67303800000013</v>
      </c>
      <c r="R25" s="123">
        <v>172.08096500000005</v>
      </c>
      <c r="S25" s="123">
        <v>677.33721299999945</v>
      </c>
      <c r="T25" s="123">
        <v>461.22229699999968</v>
      </c>
      <c r="U25" s="123">
        <v>2.7030630000000002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>
        <v>25.610312</v>
      </c>
      <c r="D26" s="123">
        <v>212.994394</v>
      </c>
      <c r="E26" s="123">
        <v>44.479881000000006</v>
      </c>
      <c r="F26" s="123">
        <v>468.1429599999999</v>
      </c>
      <c r="G26" s="123">
        <v>137.05032899999998</v>
      </c>
      <c r="H26" s="123">
        <v>1417.0066819999952</v>
      </c>
      <c r="I26" s="123">
        <v>47.607186999999996</v>
      </c>
      <c r="J26" s="123">
        <v>162.21138100000002</v>
      </c>
      <c r="K26" s="123">
        <v>249.59706500000004</v>
      </c>
      <c r="L26" s="123">
        <v>484.36802699999981</v>
      </c>
      <c r="M26" s="123">
        <v>324.23032200000023</v>
      </c>
      <c r="N26" s="123">
        <v>102.59803700000001</v>
      </c>
      <c r="O26" s="123">
        <v>59.235288000000004</v>
      </c>
      <c r="P26" s="123">
        <v>41.895696000000001</v>
      </c>
      <c r="Q26" s="123">
        <v>443.54545399999989</v>
      </c>
      <c r="R26" s="123">
        <v>115.75847299999998</v>
      </c>
      <c r="S26" s="123">
        <v>500.06819199999984</v>
      </c>
      <c r="T26" s="123">
        <v>342.47394399999996</v>
      </c>
      <c r="U26" s="123">
        <v>3.6848139999999998</v>
      </c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>
        <v>28.559297000000008</v>
      </c>
      <c r="D27" s="123">
        <v>253.33602500000001</v>
      </c>
      <c r="E27" s="123">
        <v>35.270338999999993</v>
      </c>
      <c r="F27" s="123">
        <v>532.67582600000037</v>
      </c>
      <c r="G27" s="123">
        <v>186.42176000000001</v>
      </c>
      <c r="H27" s="123">
        <v>1751.2324729999982</v>
      </c>
      <c r="I27" s="123">
        <v>60.6023</v>
      </c>
      <c r="J27" s="123">
        <v>97.951389999999989</v>
      </c>
      <c r="K27" s="123">
        <v>229.51173100000008</v>
      </c>
      <c r="L27" s="123">
        <v>581.66188800000009</v>
      </c>
      <c r="M27" s="123">
        <v>416.325873</v>
      </c>
      <c r="N27" s="123">
        <v>373.76956099999995</v>
      </c>
      <c r="O27" s="123">
        <v>115.06491700000001</v>
      </c>
      <c r="P27" s="123">
        <v>53.661462999999998</v>
      </c>
      <c r="Q27" s="123">
        <v>656.87875500000018</v>
      </c>
      <c r="R27" s="123">
        <v>154.10975500000001</v>
      </c>
      <c r="S27" s="123">
        <v>547.89648300000022</v>
      </c>
      <c r="T27" s="123">
        <v>386.47789299999988</v>
      </c>
      <c r="U27" s="123">
        <v>2.6824089999999994</v>
      </c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>
        <v>18.199299</v>
      </c>
      <c r="D28" s="123">
        <v>252.67305199999996</v>
      </c>
      <c r="E28" s="123">
        <v>58.965193000000014</v>
      </c>
      <c r="F28" s="123">
        <v>623.65113699999824</v>
      </c>
      <c r="G28" s="123">
        <v>183.88815900000003</v>
      </c>
      <c r="H28" s="123">
        <v>2134.6849729999976</v>
      </c>
      <c r="I28" s="123">
        <v>26.49399</v>
      </c>
      <c r="J28" s="123">
        <v>146.30259100000001</v>
      </c>
      <c r="K28" s="123">
        <v>247.9328910000001</v>
      </c>
      <c r="L28" s="123">
        <v>675.36904500000014</v>
      </c>
      <c r="M28" s="123">
        <v>421.28910700000012</v>
      </c>
      <c r="N28" s="123">
        <v>379.67357600000003</v>
      </c>
      <c r="O28" s="123">
        <v>127.540306</v>
      </c>
      <c r="P28" s="123">
        <v>75.097806999999989</v>
      </c>
      <c r="Q28" s="123">
        <v>725.53770599999984</v>
      </c>
      <c r="R28" s="123">
        <v>196.00975299999999</v>
      </c>
      <c r="S28" s="123">
        <v>645.59616899999969</v>
      </c>
      <c r="T28" s="123">
        <v>445.61942199999993</v>
      </c>
      <c r="U28" s="123">
        <v>3.1301369999999995</v>
      </c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>
        <v>15.285962</v>
      </c>
      <c r="D29" s="123">
        <v>218.75411800000001</v>
      </c>
      <c r="E29" s="123">
        <v>45.700557000000003</v>
      </c>
      <c r="F29" s="123">
        <v>653.10542500000122</v>
      </c>
      <c r="G29" s="123">
        <v>178.28623200000004</v>
      </c>
      <c r="H29" s="123">
        <v>1815.2608129999999</v>
      </c>
      <c r="I29" s="123">
        <v>38.181951999999995</v>
      </c>
      <c r="J29" s="123">
        <v>128.09371000000002</v>
      </c>
      <c r="K29" s="123">
        <v>262.38637199999994</v>
      </c>
      <c r="L29" s="123">
        <v>614.71469599999955</v>
      </c>
      <c r="M29" s="123">
        <v>392.49976100000026</v>
      </c>
      <c r="N29" s="123">
        <v>425.60462899999999</v>
      </c>
      <c r="O29" s="123">
        <v>115.80703900000002</v>
      </c>
      <c r="P29" s="123">
        <v>56.624156999999997</v>
      </c>
      <c r="Q29" s="123">
        <v>649.87104299999999</v>
      </c>
      <c r="R29" s="123">
        <v>161.21380499999998</v>
      </c>
      <c r="S29" s="123">
        <v>572.6361039999997</v>
      </c>
      <c r="T29" s="123">
        <v>435.90493700000013</v>
      </c>
      <c r="U29" s="123">
        <v>3.4725809999999977</v>
      </c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>
        <v>39.36341500000001</v>
      </c>
      <c r="D30" s="123">
        <v>188.93112400000001</v>
      </c>
      <c r="E30" s="123">
        <v>38.100727999999997</v>
      </c>
      <c r="F30" s="123">
        <v>522.67254200000002</v>
      </c>
      <c r="G30" s="123">
        <v>157.28604100000001</v>
      </c>
      <c r="H30" s="123">
        <v>1484.6594379999997</v>
      </c>
      <c r="I30" s="123">
        <v>27.922070999999999</v>
      </c>
      <c r="J30" s="123">
        <v>143.59451900000002</v>
      </c>
      <c r="K30" s="123">
        <v>163.12662799999993</v>
      </c>
      <c r="L30" s="123">
        <v>486.83451599999944</v>
      </c>
      <c r="M30" s="123">
        <v>360.46336600000012</v>
      </c>
      <c r="N30" s="123">
        <v>412.71869700000002</v>
      </c>
      <c r="O30" s="123">
        <v>119.282217</v>
      </c>
      <c r="P30" s="123">
        <v>44.500883999999999</v>
      </c>
      <c r="Q30" s="123">
        <v>437.68194000000005</v>
      </c>
      <c r="R30" s="123">
        <v>141.22759700000003</v>
      </c>
      <c r="S30" s="123">
        <v>502.66586999999993</v>
      </c>
      <c r="T30" s="123">
        <v>373.64769400000017</v>
      </c>
      <c r="U30" s="123">
        <v>3.5514339999999995</v>
      </c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3">
      <c r="A3" s="195" t="s">
        <v>680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3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5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2">
      <c r="A6" s="87">
        <v>2023</v>
      </c>
      <c r="B6" s="84" t="s">
        <v>338</v>
      </c>
      <c r="C6" s="88">
        <v>19.700040000000001</v>
      </c>
      <c r="D6" s="88">
        <v>126.37338699999999</v>
      </c>
      <c r="E6" s="88">
        <v>154.07449700000001</v>
      </c>
      <c r="F6" s="88">
        <v>71.167065000000008</v>
      </c>
      <c r="G6" s="88">
        <v>8.7242329999999999</v>
      </c>
      <c r="H6" s="88">
        <v>13.992062000000001</v>
      </c>
      <c r="I6" s="88">
        <v>67.405760000000001</v>
      </c>
      <c r="J6" s="88">
        <v>64.718107000000003</v>
      </c>
      <c r="K6" s="88">
        <v>32.548228999999992</v>
      </c>
      <c r="L6" s="88">
        <v>95.907354999999995</v>
      </c>
      <c r="M6" s="88">
        <v>14.235719</v>
      </c>
      <c r="N6" s="88">
        <v>53.083917999999997</v>
      </c>
      <c r="O6" s="88">
        <v>4.1125439999999998</v>
      </c>
      <c r="P6" s="88">
        <v>0.66504099999999999</v>
      </c>
      <c r="Q6" s="88">
        <v>100.504442</v>
      </c>
      <c r="R6" s="88">
        <v>45.928550000000001</v>
      </c>
      <c r="S6" s="88">
        <v>35.663043999999999</v>
      </c>
      <c r="T6" s="87">
        <v>2023</v>
      </c>
      <c r="U6" s="84" t="s">
        <v>538</v>
      </c>
    </row>
    <row r="7" spans="1:21" x14ac:dyDescent="0.2">
      <c r="B7" s="84" t="s">
        <v>339</v>
      </c>
      <c r="C7" s="88">
        <v>20.598580999999999</v>
      </c>
      <c r="D7" s="88">
        <v>126.464951</v>
      </c>
      <c r="E7" s="88">
        <v>154.23145399999999</v>
      </c>
      <c r="F7" s="88">
        <v>67.376774999999995</v>
      </c>
      <c r="G7" s="88">
        <v>7.960445</v>
      </c>
      <c r="H7" s="88">
        <v>18.031897999999998</v>
      </c>
      <c r="I7" s="88">
        <v>69.773916</v>
      </c>
      <c r="J7" s="88">
        <v>64.319794000000002</v>
      </c>
      <c r="K7" s="88">
        <v>27.959519</v>
      </c>
      <c r="L7" s="88">
        <v>115.01296000000001</v>
      </c>
      <c r="M7" s="88">
        <v>13.336569000000001</v>
      </c>
      <c r="N7" s="88">
        <v>94.041857999999976</v>
      </c>
      <c r="O7" s="88">
        <v>4.8775300000000001</v>
      </c>
      <c r="P7" s="88">
        <v>0.478356</v>
      </c>
      <c r="Q7" s="88">
        <v>103.660539</v>
      </c>
      <c r="R7" s="88">
        <v>41.882463000000001</v>
      </c>
      <c r="S7" s="88">
        <v>23.666418</v>
      </c>
      <c r="U7" s="84" t="s">
        <v>539</v>
      </c>
    </row>
    <row r="8" spans="1:21" x14ac:dyDescent="0.2">
      <c r="B8" s="84" t="s">
        <v>340</v>
      </c>
      <c r="C8" s="88">
        <v>21.611445999999997</v>
      </c>
      <c r="D8" s="88">
        <v>144.505235</v>
      </c>
      <c r="E8" s="88">
        <v>185.98932300000004</v>
      </c>
      <c r="F8" s="88">
        <v>84.864358999999993</v>
      </c>
      <c r="G8" s="88">
        <v>8.4201560000000004</v>
      </c>
      <c r="H8" s="88">
        <v>21.477721000000003</v>
      </c>
      <c r="I8" s="88">
        <v>90.42689</v>
      </c>
      <c r="J8" s="88">
        <v>80.748772000000002</v>
      </c>
      <c r="K8" s="88">
        <v>37.050474999999992</v>
      </c>
      <c r="L8" s="88">
        <v>151.53559300000001</v>
      </c>
      <c r="M8" s="88">
        <v>16.786871000000001</v>
      </c>
      <c r="N8" s="88">
        <v>85.611633000000054</v>
      </c>
      <c r="O8" s="88">
        <v>5.070447999999999</v>
      </c>
      <c r="P8" s="88">
        <v>0.66456699999999991</v>
      </c>
      <c r="Q8" s="88">
        <v>110.558745</v>
      </c>
      <c r="R8" s="88">
        <v>47.149647000000002</v>
      </c>
      <c r="S8" s="88">
        <v>31.411610000000003</v>
      </c>
      <c r="U8" s="84" t="s">
        <v>540</v>
      </c>
    </row>
    <row r="9" spans="1:21" x14ac:dyDescent="0.2">
      <c r="B9" s="84" t="s">
        <v>341</v>
      </c>
      <c r="C9" s="88">
        <v>20.362862</v>
      </c>
      <c r="D9" s="88">
        <v>129.87299000000002</v>
      </c>
      <c r="E9" s="88">
        <v>195.523436</v>
      </c>
      <c r="F9" s="88">
        <v>71.341126000000003</v>
      </c>
      <c r="G9" s="88">
        <v>6.3727219999999996</v>
      </c>
      <c r="H9" s="88">
        <v>14.764859000000001</v>
      </c>
      <c r="I9" s="88">
        <v>67.320828000000006</v>
      </c>
      <c r="J9" s="88">
        <v>77.566576999999995</v>
      </c>
      <c r="K9" s="88">
        <v>28.568185</v>
      </c>
      <c r="L9" s="88">
        <v>119.54324800000002</v>
      </c>
      <c r="M9" s="88">
        <v>14.051589</v>
      </c>
      <c r="N9" s="88">
        <v>59.504268000000025</v>
      </c>
      <c r="O9" s="88">
        <v>3.4779419999999996</v>
      </c>
      <c r="P9" s="88">
        <v>0.44865400000000005</v>
      </c>
      <c r="Q9" s="88">
        <v>82.182254999999998</v>
      </c>
      <c r="R9" s="88">
        <v>39.442487999999997</v>
      </c>
      <c r="S9" s="88">
        <v>19.840208999999994</v>
      </c>
      <c r="U9" s="84" t="s">
        <v>541</v>
      </c>
    </row>
    <row r="10" spans="1:21" x14ac:dyDescent="0.2">
      <c r="B10" s="84" t="s">
        <v>342</v>
      </c>
      <c r="C10" s="88">
        <v>22.575458000000001</v>
      </c>
      <c r="D10" s="88">
        <v>155.39936700000001</v>
      </c>
      <c r="E10" s="88">
        <v>231.54153300000002</v>
      </c>
      <c r="F10" s="88">
        <v>78.998191999999989</v>
      </c>
      <c r="G10" s="88">
        <v>6.6594060000000006</v>
      </c>
      <c r="H10" s="88">
        <v>15.523791000000001</v>
      </c>
      <c r="I10" s="88">
        <v>57.545287999999999</v>
      </c>
      <c r="J10" s="88">
        <v>101.323564</v>
      </c>
      <c r="K10" s="88">
        <v>35.074513999999994</v>
      </c>
      <c r="L10" s="88">
        <v>106.86995999999999</v>
      </c>
      <c r="M10" s="88">
        <v>15.295966</v>
      </c>
      <c r="N10" s="88">
        <v>107.48284200000002</v>
      </c>
      <c r="O10" s="88">
        <v>4.8792660000000003</v>
      </c>
      <c r="P10" s="88">
        <v>0.634355</v>
      </c>
      <c r="Q10" s="88">
        <v>97.454082</v>
      </c>
      <c r="R10" s="88">
        <v>51.497563999999997</v>
      </c>
      <c r="S10" s="88">
        <v>39.022402000000014</v>
      </c>
      <c r="U10" s="84" t="s">
        <v>542</v>
      </c>
    </row>
    <row r="11" spans="1:21" x14ac:dyDescent="0.2">
      <c r="B11" s="84" t="s">
        <v>343</v>
      </c>
      <c r="C11" s="88">
        <v>21.634225000000001</v>
      </c>
      <c r="D11" s="88">
        <v>141.912419</v>
      </c>
      <c r="E11" s="88">
        <v>211.14685300000002</v>
      </c>
      <c r="F11" s="88">
        <v>79.645565000000005</v>
      </c>
      <c r="G11" s="88">
        <v>6.9697779999999998</v>
      </c>
      <c r="H11" s="88">
        <v>13.389319</v>
      </c>
      <c r="I11" s="88">
        <v>39.360976000000001</v>
      </c>
      <c r="J11" s="88">
        <v>107.11492100000001</v>
      </c>
      <c r="K11" s="88">
        <v>35.653435999999999</v>
      </c>
      <c r="L11" s="88">
        <v>99.076070999999999</v>
      </c>
      <c r="M11" s="88">
        <v>15.062881000000001</v>
      </c>
      <c r="N11" s="88">
        <v>80.969412000000005</v>
      </c>
      <c r="O11" s="88">
        <v>5.3278740000000004</v>
      </c>
      <c r="P11" s="88">
        <v>0.40434999999999999</v>
      </c>
      <c r="Q11" s="88">
        <v>89.218524000000002</v>
      </c>
      <c r="R11" s="88">
        <v>49.752934000000003</v>
      </c>
      <c r="S11" s="88">
        <v>30.441136999999998</v>
      </c>
      <c r="U11" s="84" t="s">
        <v>543</v>
      </c>
    </row>
    <row r="12" spans="1:21" x14ac:dyDescent="0.2">
      <c r="B12" s="84" t="s">
        <v>344</v>
      </c>
      <c r="C12" s="88">
        <v>22.750323999999999</v>
      </c>
      <c r="D12" s="88">
        <v>148.90393399999999</v>
      </c>
      <c r="E12" s="88">
        <v>194.99735899999999</v>
      </c>
      <c r="F12" s="88">
        <v>77.220209000000011</v>
      </c>
      <c r="G12" s="88">
        <v>7.4593569999999998</v>
      </c>
      <c r="H12" s="88">
        <v>12.613825</v>
      </c>
      <c r="I12" s="88">
        <v>38.295144000000001</v>
      </c>
      <c r="J12" s="88">
        <v>102.386438</v>
      </c>
      <c r="K12" s="88">
        <v>35.984795000000005</v>
      </c>
      <c r="L12" s="88">
        <v>92.237222999999986</v>
      </c>
      <c r="M12" s="88">
        <v>14.820487</v>
      </c>
      <c r="N12" s="88">
        <v>59.232617000000005</v>
      </c>
      <c r="O12" s="88">
        <v>3.3405079999999998</v>
      </c>
      <c r="P12" s="88">
        <v>0.56851600000000002</v>
      </c>
      <c r="Q12" s="88">
        <v>87.116242999999997</v>
      </c>
      <c r="R12" s="88">
        <v>54.196702000000002</v>
      </c>
      <c r="S12" s="88">
        <v>38.312851999999999</v>
      </c>
      <c r="U12" s="84" t="s">
        <v>544</v>
      </c>
    </row>
    <row r="13" spans="1:21" x14ac:dyDescent="0.2">
      <c r="B13" s="84" t="s">
        <v>345</v>
      </c>
      <c r="C13" s="88">
        <v>23.241999</v>
      </c>
      <c r="D13" s="88">
        <v>152.15738900000002</v>
      </c>
      <c r="E13" s="88">
        <v>166.40341100000001</v>
      </c>
      <c r="F13" s="88">
        <v>80.709034000000003</v>
      </c>
      <c r="G13" s="88">
        <v>4.5420490000000004</v>
      </c>
      <c r="H13" s="88">
        <v>11.336829999999999</v>
      </c>
      <c r="I13" s="88">
        <v>47.691707000000001</v>
      </c>
      <c r="J13" s="88">
        <v>116.38270900000001</v>
      </c>
      <c r="K13" s="88">
        <v>35.814077999999995</v>
      </c>
      <c r="L13" s="88">
        <v>127.60250500000001</v>
      </c>
      <c r="M13" s="88">
        <v>12.434293</v>
      </c>
      <c r="N13" s="88">
        <v>58.671485999999994</v>
      </c>
      <c r="O13" s="88">
        <v>5.1330620000000007</v>
      </c>
      <c r="P13" s="88">
        <v>0.62329100000000004</v>
      </c>
      <c r="Q13" s="88">
        <v>86.530186999999998</v>
      </c>
      <c r="R13" s="88">
        <v>50.852365000000006</v>
      </c>
      <c r="S13" s="88">
        <v>35.497723000000008</v>
      </c>
      <c r="U13" s="84" t="s">
        <v>545</v>
      </c>
    </row>
    <row r="14" spans="1:21" x14ac:dyDescent="0.2">
      <c r="B14" s="84" t="s">
        <v>346</v>
      </c>
      <c r="C14" s="88">
        <v>20.279196000000002</v>
      </c>
      <c r="D14" s="88">
        <v>135.76573299999998</v>
      </c>
      <c r="E14" s="88">
        <v>171.99369300000001</v>
      </c>
      <c r="F14" s="88">
        <v>68.536197000000001</v>
      </c>
      <c r="G14" s="88">
        <v>8.814976999999999</v>
      </c>
      <c r="H14" s="88">
        <v>13.680933000000001</v>
      </c>
      <c r="I14" s="88">
        <v>56.039802999999999</v>
      </c>
      <c r="J14" s="88">
        <v>125.99386400000002</v>
      </c>
      <c r="K14" s="88">
        <v>36.186973999999999</v>
      </c>
      <c r="L14" s="88">
        <v>94.851631999999995</v>
      </c>
      <c r="M14" s="88">
        <v>14.645379999999999</v>
      </c>
      <c r="N14" s="88">
        <v>31.891260000000003</v>
      </c>
      <c r="O14" s="88">
        <v>3.3836419999999996</v>
      </c>
      <c r="P14" s="88">
        <v>0.6707510000000001</v>
      </c>
      <c r="Q14" s="88">
        <v>122.72893799999999</v>
      </c>
      <c r="R14" s="88">
        <v>46.756423999999996</v>
      </c>
      <c r="S14" s="88">
        <v>28.260365999999998</v>
      </c>
      <c r="U14" s="84" t="s">
        <v>546</v>
      </c>
    </row>
    <row r="15" spans="1:21" x14ac:dyDescent="0.2">
      <c r="B15" s="84" t="s">
        <v>347</v>
      </c>
      <c r="C15" s="88">
        <v>21.012454999999999</v>
      </c>
      <c r="D15" s="88">
        <v>141.83035899999999</v>
      </c>
      <c r="E15" s="88">
        <v>193.68496400000001</v>
      </c>
      <c r="F15" s="88">
        <v>75.900329999999997</v>
      </c>
      <c r="G15" s="88">
        <v>7.9976719999999997</v>
      </c>
      <c r="H15" s="88">
        <v>17.138326000000003</v>
      </c>
      <c r="I15" s="88">
        <v>61.903102999999994</v>
      </c>
      <c r="J15" s="88">
        <v>104.98776599999999</v>
      </c>
      <c r="K15" s="88">
        <v>37.122515</v>
      </c>
      <c r="L15" s="88">
        <v>107.29216500000001</v>
      </c>
      <c r="M15" s="88">
        <v>13.078244</v>
      </c>
      <c r="N15" s="88">
        <v>27.790986</v>
      </c>
      <c r="O15" s="88">
        <v>4.1393580000000005</v>
      </c>
      <c r="P15" s="88">
        <v>0.342783</v>
      </c>
      <c r="Q15" s="88">
        <v>103.253868</v>
      </c>
      <c r="R15" s="88">
        <v>42.628501</v>
      </c>
      <c r="S15" s="88">
        <v>42.266081000000014</v>
      </c>
      <c r="U15" s="84" t="s">
        <v>547</v>
      </c>
    </row>
    <row r="16" spans="1:21" x14ac:dyDescent="0.2">
      <c r="B16" s="84" t="s">
        <v>348</v>
      </c>
      <c r="C16" s="88">
        <v>21.294301999999998</v>
      </c>
      <c r="D16" s="88">
        <v>138.084958</v>
      </c>
      <c r="E16" s="88">
        <v>200.07520000000002</v>
      </c>
      <c r="F16" s="88">
        <v>73.309518999999995</v>
      </c>
      <c r="G16" s="88">
        <v>7.442806</v>
      </c>
      <c r="H16" s="88">
        <v>15.733219999999999</v>
      </c>
      <c r="I16" s="88">
        <v>70.165802000000014</v>
      </c>
      <c r="J16" s="88">
        <v>79.615940999999992</v>
      </c>
      <c r="K16" s="88">
        <v>36.394297999999992</v>
      </c>
      <c r="L16" s="88">
        <v>108.69047499999999</v>
      </c>
      <c r="M16" s="88">
        <v>12.375641999999999</v>
      </c>
      <c r="N16" s="88">
        <v>83.760598999999985</v>
      </c>
      <c r="O16" s="88">
        <v>3.5325379999999997</v>
      </c>
      <c r="P16" s="88">
        <v>1.0697990000000002</v>
      </c>
      <c r="Q16" s="88">
        <v>102.763502</v>
      </c>
      <c r="R16" s="88">
        <v>41.645916</v>
      </c>
      <c r="S16" s="88">
        <v>50.424564000000004</v>
      </c>
      <c r="U16" s="84" t="s">
        <v>548</v>
      </c>
    </row>
    <row r="17" spans="1:21" x14ac:dyDescent="0.2">
      <c r="B17" s="84" t="s">
        <v>349</v>
      </c>
      <c r="C17" s="88">
        <v>19.877026000000001</v>
      </c>
      <c r="D17" s="88">
        <v>144.90699500000002</v>
      </c>
      <c r="E17" s="88">
        <v>162.61046499999998</v>
      </c>
      <c r="F17" s="88">
        <v>70.482321999999996</v>
      </c>
      <c r="G17" s="88">
        <v>6.9702269999999995</v>
      </c>
      <c r="H17" s="88">
        <v>18.654121</v>
      </c>
      <c r="I17" s="88">
        <v>86.511908999999989</v>
      </c>
      <c r="J17" s="88">
        <v>79.653547000000003</v>
      </c>
      <c r="K17" s="88">
        <v>32.532200000000003</v>
      </c>
      <c r="L17" s="88">
        <v>104.40861100000001</v>
      </c>
      <c r="M17" s="88">
        <v>10.969397000000001</v>
      </c>
      <c r="N17" s="88">
        <v>100.99886599999999</v>
      </c>
      <c r="O17" s="88">
        <v>3.2207509999999999</v>
      </c>
      <c r="P17" s="88">
        <v>1.548767</v>
      </c>
      <c r="Q17" s="88">
        <v>99.260160000000013</v>
      </c>
      <c r="R17" s="88">
        <v>40.193209000000003</v>
      </c>
      <c r="S17" s="88">
        <v>42.026142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2024</v>
      </c>
      <c r="B19" s="84" t="s">
        <v>338</v>
      </c>
      <c r="C19" s="88">
        <v>21.005844999999997</v>
      </c>
      <c r="D19" s="88">
        <v>136.93623299999999</v>
      </c>
      <c r="E19" s="88">
        <v>140.789041</v>
      </c>
      <c r="F19" s="88">
        <v>67.120891999999998</v>
      </c>
      <c r="G19" s="88">
        <v>8.5479060000000011</v>
      </c>
      <c r="H19" s="88">
        <v>12.823057</v>
      </c>
      <c r="I19" s="88">
        <v>98.792098999999993</v>
      </c>
      <c r="J19" s="88">
        <v>62.879697999999991</v>
      </c>
      <c r="K19" s="88">
        <v>36.022684999999996</v>
      </c>
      <c r="L19" s="88">
        <v>72.154702</v>
      </c>
      <c r="M19" s="88">
        <v>11.833753</v>
      </c>
      <c r="N19" s="88">
        <v>82.141658000000007</v>
      </c>
      <c r="O19" s="88">
        <v>1.9412119999999999</v>
      </c>
      <c r="P19" s="88">
        <v>0.63313000000000008</v>
      </c>
      <c r="Q19" s="88">
        <v>118.42651699999999</v>
      </c>
      <c r="R19" s="88">
        <v>51.515540000000001</v>
      </c>
      <c r="S19" s="88">
        <v>24.598907000000004</v>
      </c>
      <c r="T19" s="87">
        <v>2024</v>
      </c>
      <c r="U19" s="84" t="s">
        <v>538</v>
      </c>
    </row>
    <row r="20" spans="1:21" x14ac:dyDescent="0.2">
      <c r="B20" s="84" t="s">
        <v>339</v>
      </c>
      <c r="C20" s="88">
        <v>18.0321</v>
      </c>
      <c r="D20" s="88">
        <v>129.17618899999999</v>
      </c>
      <c r="E20" s="88">
        <v>155.476765</v>
      </c>
      <c r="F20" s="88">
        <v>71.089314000000002</v>
      </c>
      <c r="G20" s="88">
        <v>5.2385150000000005</v>
      </c>
      <c r="H20" s="88">
        <v>17.042947000000002</v>
      </c>
      <c r="I20" s="88">
        <v>68.395469000000006</v>
      </c>
      <c r="J20" s="88">
        <v>74.743310000000008</v>
      </c>
      <c r="K20" s="88">
        <v>30.177983999999995</v>
      </c>
      <c r="L20" s="88">
        <v>78.051220000000001</v>
      </c>
      <c r="M20" s="88">
        <v>11.010512</v>
      </c>
      <c r="N20" s="88">
        <v>90.520015000000001</v>
      </c>
      <c r="O20" s="88">
        <v>2.8789100000000003</v>
      </c>
      <c r="P20" s="88">
        <v>0.39920900000000004</v>
      </c>
      <c r="Q20" s="88">
        <v>119.820561</v>
      </c>
      <c r="R20" s="88">
        <v>40.525112</v>
      </c>
      <c r="S20" s="88">
        <v>25.344512999999999</v>
      </c>
      <c r="U20" s="84" t="s">
        <v>539</v>
      </c>
    </row>
    <row r="21" spans="1:21" x14ac:dyDescent="0.2">
      <c r="B21" s="84" t="s">
        <v>340</v>
      </c>
      <c r="C21" s="88">
        <v>20.342994000000001</v>
      </c>
      <c r="D21" s="88">
        <v>137.021725</v>
      </c>
      <c r="E21" s="88">
        <v>183.66029799999998</v>
      </c>
      <c r="F21" s="88">
        <v>72.100044000000011</v>
      </c>
      <c r="G21" s="88">
        <v>6.9696099999999994</v>
      </c>
      <c r="H21" s="88">
        <v>18.272510999999998</v>
      </c>
      <c r="I21" s="88">
        <v>72.619797000000005</v>
      </c>
      <c r="J21" s="88">
        <v>80.543280999999993</v>
      </c>
      <c r="K21" s="88">
        <v>38.908349000000001</v>
      </c>
      <c r="L21" s="88">
        <v>84.022143999999997</v>
      </c>
      <c r="M21" s="88">
        <v>12.533709999999999</v>
      </c>
      <c r="N21" s="88">
        <v>42.195402000000001</v>
      </c>
      <c r="O21" s="88">
        <v>4.3781249999999998</v>
      </c>
      <c r="P21" s="88">
        <v>0.53947299999999987</v>
      </c>
      <c r="Q21" s="88">
        <v>103.70773699999999</v>
      </c>
      <c r="R21" s="88">
        <v>42.620654000000002</v>
      </c>
      <c r="S21" s="88">
        <v>44.018273000000008</v>
      </c>
      <c r="U21" s="84" t="s">
        <v>540</v>
      </c>
    </row>
    <row r="22" spans="1:21" x14ac:dyDescent="0.2">
      <c r="B22" s="84" t="s">
        <v>341</v>
      </c>
      <c r="C22" s="88">
        <v>20.108573</v>
      </c>
      <c r="D22" s="88">
        <v>149.90322800000001</v>
      </c>
      <c r="E22" s="88">
        <v>230.03472099999996</v>
      </c>
      <c r="F22" s="88">
        <v>76.279647999999995</v>
      </c>
      <c r="G22" s="88">
        <v>6.5501070000000006</v>
      </c>
      <c r="H22" s="88">
        <v>15.344638</v>
      </c>
      <c r="I22" s="88">
        <v>72.363524999999996</v>
      </c>
      <c r="J22" s="88">
        <v>91.30141900000001</v>
      </c>
      <c r="K22" s="88">
        <v>40.601514999999992</v>
      </c>
      <c r="L22" s="88">
        <v>98.413018999999991</v>
      </c>
      <c r="M22" s="88">
        <v>13.735175999999999</v>
      </c>
      <c r="N22" s="88">
        <v>82.979912999999982</v>
      </c>
      <c r="O22" s="88">
        <v>4.6989080000000003</v>
      </c>
      <c r="P22" s="88">
        <v>1.5071859999999999</v>
      </c>
      <c r="Q22" s="88">
        <v>116.74322599999999</v>
      </c>
      <c r="R22" s="88">
        <v>42.926161999999998</v>
      </c>
      <c r="S22" s="88">
        <v>25.157438999999997</v>
      </c>
      <c r="U22" s="84" t="s">
        <v>541</v>
      </c>
    </row>
    <row r="23" spans="1:21" x14ac:dyDescent="0.2">
      <c r="B23" s="84" t="s">
        <v>342</v>
      </c>
      <c r="C23" s="88">
        <v>22.071147000000003</v>
      </c>
      <c r="D23" s="88">
        <v>151.35424399999999</v>
      </c>
      <c r="E23" s="88">
        <v>230.22234</v>
      </c>
      <c r="F23" s="88">
        <v>78.828208000000004</v>
      </c>
      <c r="G23" s="88">
        <v>7.5504750000000005</v>
      </c>
      <c r="H23" s="88">
        <v>15.10778</v>
      </c>
      <c r="I23" s="88">
        <v>58.221942000000006</v>
      </c>
      <c r="J23" s="88">
        <v>110.12353200000001</v>
      </c>
      <c r="K23" s="88">
        <v>40.526858999999995</v>
      </c>
      <c r="L23" s="88">
        <v>94.782576000000006</v>
      </c>
      <c r="M23" s="88">
        <v>12.623956</v>
      </c>
      <c r="N23" s="88">
        <v>81.279361999999992</v>
      </c>
      <c r="O23" s="88">
        <v>4.5242070000000005</v>
      </c>
      <c r="P23" s="88">
        <v>1.1179000000000001</v>
      </c>
      <c r="Q23" s="88">
        <v>107.763122</v>
      </c>
      <c r="R23" s="88">
        <v>50.256270000000001</v>
      </c>
      <c r="S23" s="88">
        <v>37.645852000000012</v>
      </c>
      <c r="U23" s="84" t="s">
        <v>542</v>
      </c>
    </row>
    <row r="24" spans="1:21" x14ac:dyDescent="0.2">
      <c r="B24" s="84" t="s">
        <v>343</v>
      </c>
      <c r="C24" s="88">
        <v>19.550846</v>
      </c>
      <c r="D24" s="88">
        <v>141.64223900000002</v>
      </c>
      <c r="E24" s="88">
        <v>196.03891199999995</v>
      </c>
      <c r="F24" s="88">
        <v>76.169229999999999</v>
      </c>
      <c r="G24" s="88">
        <v>8.0646400000000007</v>
      </c>
      <c r="H24" s="88">
        <v>14.927271000000001</v>
      </c>
      <c r="I24" s="88">
        <v>47.350411000000001</v>
      </c>
      <c r="J24" s="88">
        <v>108.22590200000002</v>
      </c>
      <c r="K24" s="88">
        <v>39.877121000000002</v>
      </c>
      <c r="L24" s="88">
        <v>92.937939999999998</v>
      </c>
      <c r="M24" s="88">
        <v>10.990534999999999</v>
      </c>
      <c r="N24" s="88">
        <v>42.828468999999998</v>
      </c>
      <c r="O24" s="88">
        <v>3.0317639999999999</v>
      </c>
      <c r="P24" s="88">
        <v>0.53709200000000001</v>
      </c>
      <c r="Q24" s="88">
        <v>95.731604000000004</v>
      </c>
      <c r="R24" s="88">
        <v>49.277080999999995</v>
      </c>
      <c r="S24" s="88">
        <v>19.098006999999999</v>
      </c>
      <c r="U24" s="84" t="s">
        <v>543</v>
      </c>
    </row>
    <row r="25" spans="1:21" x14ac:dyDescent="0.2">
      <c r="B25" s="84" t="s">
        <v>344</v>
      </c>
      <c r="C25" s="88">
        <v>23.75282</v>
      </c>
      <c r="D25" s="88">
        <v>165.97270599999999</v>
      </c>
      <c r="E25" s="88">
        <v>206.50373199999996</v>
      </c>
      <c r="F25" s="88">
        <v>86.832396000000003</v>
      </c>
      <c r="G25" s="88">
        <v>7.2104510000000008</v>
      </c>
      <c r="H25" s="88">
        <v>13.233782999999999</v>
      </c>
      <c r="I25" s="88">
        <v>46.807598999999996</v>
      </c>
      <c r="J25" s="88">
        <v>108.705187</v>
      </c>
      <c r="K25" s="88">
        <v>39.949237999999994</v>
      </c>
      <c r="L25" s="88">
        <v>114.93184500000001</v>
      </c>
      <c r="M25" s="88">
        <v>11.641186000000001</v>
      </c>
      <c r="N25" s="88">
        <v>83.129689999999997</v>
      </c>
      <c r="O25" s="88">
        <v>5.6019799999999993</v>
      </c>
      <c r="P25" s="88">
        <v>0.72395699999999996</v>
      </c>
      <c r="Q25" s="88">
        <v>97.22924900000001</v>
      </c>
      <c r="R25" s="88">
        <v>53.347832000000004</v>
      </c>
      <c r="S25" s="88">
        <v>36.183578000000004</v>
      </c>
      <c r="U25" s="84" t="s">
        <v>544</v>
      </c>
    </row>
    <row r="26" spans="1:21" x14ac:dyDescent="0.2">
      <c r="B26" s="84" t="s">
        <v>345</v>
      </c>
      <c r="C26" s="88">
        <v>21.099528000000003</v>
      </c>
      <c r="D26" s="88">
        <v>159.67807099999999</v>
      </c>
      <c r="E26" s="88">
        <v>196.43603200000001</v>
      </c>
      <c r="F26" s="88">
        <v>82.847183000000001</v>
      </c>
      <c r="G26" s="88">
        <v>5.7086730000000001</v>
      </c>
      <c r="H26" s="88">
        <v>11.415684000000001</v>
      </c>
      <c r="I26" s="88">
        <v>50.819981000000006</v>
      </c>
      <c r="J26" s="88">
        <v>112.49713500000001</v>
      </c>
      <c r="K26" s="88">
        <v>38.619882000000004</v>
      </c>
      <c r="L26" s="88">
        <v>68.771724000000006</v>
      </c>
      <c r="M26" s="88">
        <v>10.568211</v>
      </c>
      <c r="N26" s="88">
        <v>18.170141999999998</v>
      </c>
      <c r="O26" s="88">
        <v>3.425609000000001</v>
      </c>
      <c r="P26" s="88">
        <v>0.71960200000000007</v>
      </c>
      <c r="Q26" s="88">
        <v>73.684445000000011</v>
      </c>
      <c r="R26" s="88">
        <v>58.603232999999996</v>
      </c>
      <c r="S26" s="88">
        <v>41.631128000000004</v>
      </c>
      <c r="U26" s="84" t="s">
        <v>545</v>
      </c>
    </row>
    <row r="27" spans="1:21" x14ac:dyDescent="0.2">
      <c r="B27" s="84" t="s">
        <v>346</v>
      </c>
      <c r="C27" s="88">
        <v>20.650760999999999</v>
      </c>
      <c r="D27" s="88">
        <v>149.14121399999999</v>
      </c>
      <c r="E27" s="88">
        <v>188.41231300000004</v>
      </c>
      <c r="F27" s="88">
        <v>79.789653000000001</v>
      </c>
      <c r="G27" s="88">
        <v>5.8728769999999999</v>
      </c>
      <c r="H27" s="88">
        <v>11.885028999999999</v>
      </c>
      <c r="I27" s="88">
        <v>52.254080999999999</v>
      </c>
      <c r="J27" s="88">
        <v>116.84130999999999</v>
      </c>
      <c r="K27" s="88">
        <v>41.735579999999999</v>
      </c>
      <c r="L27" s="88">
        <v>91.778640999999993</v>
      </c>
      <c r="M27" s="88">
        <v>11.151485000000001</v>
      </c>
      <c r="N27" s="88">
        <v>56.883733999999976</v>
      </c>
      <c r="O27" s="88">
        <v>3.5007720000000004</v>
      </c>
      <c r="P27" s="88">
        <v>0.67269299999999999</v>
      </c>
      <c r="Q27" s="88">
        <v>96.944411000000002</v>
      </c>
      <c r="R27" s="88">
        <v>51.260822000000005</v>
      </c>
      <c r="S27" s="88">
        <v>24.083144000000001</v>
      </c>
      <c r="U27" s="84" t="s">
        <v>546</v>
      </c>
    </row>
    <row r="28" spans="1:21" x14ac:dyDescent="0.2">
      <c r="B28" s="84" t="s">
        <v>347</v>
      </c>
      <c r="C28" s="88">
        <v>21.984615000000002</v>
      </c>
      <c r="D28" s="88">
        <v>163.43776700000001</v>
      </c>
      <c r="E28" s="88">
        <v>221.98846999999995</v>
      </c>
      <c r="F28" s="88">
        <v>89.534903</v>
      </c>
      <c r="G28" s="88">
        <v>7.3591650000000008</v>
      </c>
      <c r="H28" s="88">
        <v>16.276872000000001</v>
      </c>
      <c r="I28" s="88">
        <v>69.199833999999996</v>
      </c>
      <c r="J28" s="88">
        <v>127.95970399999999</v>
      </c>
      <c r="K28" s="88">
        <v>47.199697</v>
      </c>
      <c r="L28" s="88">
        <v>83.310857999999982</v>
      </c>
      <c r="M28" s="88">
        <v>11.237736</v>
      </c>
      <c r="N28" s="88">
        <v>76.211421000000001</v>
      </c>
      <c r="O28" s="88">
        <v>5.4971440000000005</v>
      </c>
      <c r="P28" s="88">
        <v>1.0095350000000001</v>
      </c>
      <c r="Q28" s="88">
        <v>86.297454999999999</v>
      </c>
      <c r="R28" s="88">
        <v>53.239032000000002</v>
      </c>
      <c r="S28" s="88">
        <v>35.762784000000003</v>
      </c>
      <c r="U28" s="84" t="s">
        <v>547</v>
      </c>
    </row>
    <row r="29" spans="1:21" x14ac:dyDescent="0.2">
      <c r="B29" s="84" t="s">
        <v>348</v>
      </c>
      <c r="C29" s="88">
        <v>19.877817</v>
      </c>
      <c r="D29" s="88">
        <v>152.54181200000002</v>
      </c>
      <c r="E29" s="88">
        <v>197.64897600000003</v>
      </c>
      <c r="F29" s="88">
        <v>78.398799000000011</v>
      </c>
      <c r="G29" s="88">
        <v>5.99566</v>
      </c>
      <c r="H29" s="88">
        <v>13.396617000000001</v>
      </c>
      <c r="I29" s="88">
        <v>71.000810000000001</v>
      </c>
      <c r="J29" s="88">
        <v>100.21818800000001</v>
      </c>
      <c r="K29" s="88">
        <v>50.066038000000006</v>
      </c>
      <c r="L29" s="88">
        <v>58.620933999999998</v>
      </c>
      <c r="M29" s="88">
        <v>11.43698</v>
      </c>
      <c r="N29" s="88">
        <v>57.049579000000008</v>
      </c>
      <c r="O29" s="88">
        <v>4.4763370000000009</v>
      </c>
      <c r="P29" s="88">
        <v>1.025795</v>
      </c>
      <c r="Q29" s="88">
        <v>71.490836000000002</v>
      </c>
      <c r="R29" s="88">
        <v>47.311833</v>
      </c>
      <c r="S29" s="88">
        <v>23.322059000000003</v>
      </c>
      <c r="U29" s="84" t="s">
        <v>548</v>
      </c>
    </row>
    <row r="30" spans="1:21" x14ac:dyDescent="0.2">
      <c r="B30" s="84" t="s">
        <v>349</v>
      </c>
      <c r="C30" s="88">
        <v>21.227264000000002</v>
      </c>
      <c r="D30" s="88">
        <v>170.695866</v>
      </c>
      <c r="E30" s="88">
        <v>182.76517799999999</v>
      </c>
      <c r="F30" s="88">
        <v>78.290352999999996</v>
      </c>
      <c r="G30" s="88">
        <v>5.3781020000000002</v>
      </c>
      <c r="H30" s="88">
        <v>11.127796</v>
      </c>
      <c r="I30" s="88">
        <v>73.125541999999996</v>
      </c>
      <c r="J30" s="88">
        <v>93.082309000000009</v>
      </c>
      <c r="K30" s="88">
        <v>48.350199000000003</v>
      </c>
      <c r="L30" s="88">
        <v>90.032923000000011</v>
      </c>
      <c r="M30" s="88">
        <v>11.351042</v>
      </c>
      <c r="N30" s="88">
        <v>123.659532</v>
      </c>
      <c r="O30" s="88">
        <v>5.1131919999999997</v>
      </c>
      <c r="P30" s="88">
        <v>0.70087899999999992</v>
      </c>
      <c r="Q30" s="88">
        <v>66.833436000000006</v>
      </c>
      <c r="R30" s="88">
        <v>50.508912000000002</v>
      </c>
      <c r="S30" s="88">
        <v>22.732122000000007</v>
      </c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195" t="s">
        <v>680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3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5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2">
      <c r="A37" s="87">
        <v>2023</v>
      </c>
      <c r="B37" s="84" t="s">
        <v>338</v>
      </c>
      <c r="C37" s="88">
        <v>23.86083</v>
      </c>
      <c r="D37" s="88">
        <v>70.265062999999998</v>
      </c>
      <c r="E37" s="88">
        <v>46.045628000000001</v>
      </c>
      <c r="F37" s="88">
        <v>41.870485000000002</v>
      </c>
      <c r="G37" s="88">
        <v>48.121051000000001</v>
      </c>
      <c r="H37" s="88">
        <v>51.555276999999997</v>
      </c>
      <c r="I37" s="88">
        <v>22.858501</v>
      </c>
      <c r="J37" s="88">
        <v>23.864972000000002</v>
      </c>
      <c r="K37" s="88">
        <v>2.1593110000000002</v>
      </c>
      <c r="L37" s="88">
        <v>1129.6053260000001</v>
      </c>
      <c r="M37" s="88">
        <v>71.806896000000009</v>
      </c>
      <c r="N37" s="88">
        <v>184.20366599999994</v>
      </c>
      <c r="O37" s="88">
        <v>310.75566199999997</v>
      </c>
      <c r="P37" s="88">
        <v>22.768968999999998</v>
      </c>
      <c r="Q37" s="88">
        <v>66.098639000000006</v>
      </c>
      <c r="R37" s="88">
        <v>70.843913000000001</v>
      </c>
      <c r="S37" s="88">
        <v>46.363169999999997</v>
      </c>
      <c r="T37" s="87">
        <v>2023</v>
      </c>
      <c r="U37" s="84" t="s">
        <v>538</v>
      </c>
    </row>
    <row r="38" spans="1:21" x14ac:dyDescent="0.2">
      <c r="B38" s="84" t="s">
        <v>339</v>
      </c>
      <c r="C38" s="88">
        <v>27.229098999999998</v>
      </c>
      <c r="D38" s="88">
        <v>70.131305999999995</v>
      </c>
      <c r="E38" s="88">
        <v>42.811774999999997</v>
      </c>
      <c r="F38" s="88">
        <v>51.043602999999997</v>
      </c>
      <c r="G38" s="88">
        <v>51.931449000000001</v>
      </c>
      <c r="H38" s="88">
        <v>43.151715000000003</v>
      </c>
      <c r="I38" s="88">
        <v>28.439968</v>
      </c>
      <c r="J38" s="88">
        <v>22.602074999999999</v>
      </c>
      <c r="K38" s="88">
        <v>2.5076519999999998</v>
      </c>
      <c r="L38" s="88">
        <v>1015.4187550000001</v>
      </c>
      <c r="M38" s="88">
        <v>49.495760000000004</v>
      </c>
      <c r="N38" s="88">
        <v>436.19888300000002</v>
      </c>
      <c r="O38" s="88">
        <v>289.23610500000001</v>
      </c>
      <c r="P38" s="88">
        <v>38.579830999999999</v>
      </c>
      <c r="Q38" s="88">
        <v>64.689205999999999</v>
      </c>
      <c r="R38" s="88">
        <v>71.797263000000001</v>
      </c>
      <c r="S38" s="88">
        <v>47.719198999999996</v>
      </c>
      <c r="U38" s="84" t="s">
        <v>539</v>
      </c>
    </row>
    <row r="39" spans="1:21" x14ac:dyDescent="0.2">
      <c r="B39" s="84" t="s">
        <v>340</v>
      </c>
      <c r="C39" s="88">
        <v>24.815728</v>
      </c>
      <c r="D39" s="88">
        <v>81.11739</v>
      </c>
      <c r="E39" s="88">
        <v>52.365672999999994</v>
      </c>
      <c r="F39" s="88">
        <v>61.783745000000003</v>
      </c>
      <c r="G39" s="88">
        <v>64.734096000000008</v>
      </c>
      <c r="H39" s="88">
        <v>54.491295999999998</v>
      </c>
      <c r="I39" s="88">
        <v>30.585562999999997</v>
      </c>
      <c r="J39" s="88">
        <v>29.730948999999999</v>
      </c>
      <c r="K39" s="88">
        <v>1.7355260000000001</v>
      </c>
      <c r="L39" s="88">
        <v>1206.1911970000001</v>
      </c>
      <c r="M39" s="88">
        <v>68.115738999999991</v>
      </c>
      <c r="N39" s="88">
        <v>526.70598000000007</v>
      </c>
      <c r="O39" s="88">
        <v>285.67949499999997</v>
      </c>
      <c r="P39" s="88">
        <v>39.187438</v>
      </c>
      <c r="Q39" s="88">
        <v>80.282956000000013</v>
      </c>
      <c r="R39" s="88">
        <v>91.956655999999995</v>
      </c>
      <c r="S39" s="88">
        <v>59.090215999999998</v>
      </c>
      <c r="U39" s="84" t="s">
        <v>540</v>
      </c>
    </row>
    <row r="40" spans="1:21" x14ac:dyDescent="0.2">
      <c r="B40" s="84" t="s">
        <v>341</v>
      </c>
      <c r="C40" s="88">
        <v>18.399400999999997</v>
      </c>
      <c r="D40" s="88">
        <v>71.589985999999996</v>
      </c>
      <c r="E40" s="88">
        <v>46.701728000000003</v>
      </c>
      <c r="F40" s="88">
        <v>58.940504999999995</v>
      </c>
      <c r="G40" s="88">
        <v>61.511806000000007</v>
      </c>
      <c r="H40" s="88">
        <v>47.775154000000001</v>
      </c>
      <c r="I40" s="88">
        <v>25.574120999999998</v>
      </c>
      <c r="J40" s="88">
        <v>22.820771000000001</v>
      </c>
      <c r="K40" s="88">
        <v>2.0761430000000001</v>
      </c>
      <c r="L40" s="88">
        <v>884.48006100000009</v>
      </c>
      <c r="M40" s="88">
        <v>54.964137000000008</v>
      </c>
      <c r="N40" s="88">
        <v>170.9061670000001</v>
      </c>
      <c r="O40" s="88">
        <v>265.56629600000002</v>
      </c>
      <c r="P40" s="88">
        <v>41.457329999999999</v>
      </c>
      <c r="Q40" s="88">
        <v>63.614014999999995</v>
      </c>
      <c r="R40" s="88">
        <v>76.688571999999994</v>
      </c>
      <c r="S40" s="88">
        <v>47.430976000000001</v>
      </c>
      <c r="U40" s="84" t="s">
        <v>541</v>
      </c>
    </row>
    <row r="41" spans="1:21" x14ac:dyDescent="0.2">
      <c r="B41" s="84" t="s">
        <v>342</v>
      </c>
      <c r="C41" s="88">
        <v>19.400009000000001</v>
      </c>
      <c r="D41" s="88">
        <v>82.688485</v>
      </c>
      <c r="E41" s="88">
        <v>57.505702999999997</v>
      </c>
      <c r="F41" s="88">
        <v>72.757728</v>
      </c>
      <c r="G41" s="88">
        <v>68.842725000000002</v>
      </c>
      <c r="H41" s="88">
        <v>52.920939000000004</v>
      </c>
      <c r="I41" s="88">
        <v>32.083511999999999</v>
      </c>
      <c r="J41" s="88">
        <v>26.615914</v>
      </c>
      <c r="K41" s="88">
        <v>3.0468799999999998</v>
      </c>
      <c r="L41" s="88">
        <v>1015.8608300000001</v>
      </c>
      <c r="M41" s="88">
        <v>57.234169000000009</v>
      </c>
      <c r="N41" s="88">
        <v>181.14446900000002</v>
      </c>
      <c r="O41" s="88">
        <v>296.066101</v>
      </c>
      <c r="P41" s="88">
        <v>38.601567000000003</v>
      </c>
      <c r="Q41" s="88">
        <v>70.175145999999998</v>
      </c>
      <c r="R41" s="88">
        <v>84.207992000000004</v>
      </c>
      <c r="S41" s="88">
        <v>53.039580000000001</v>
      </c>
      <c r="U41" s="84" t="s">
        <v>542</v>
      </c>
    </row>
    <row r="42" spans="1:21" x14ac:dyDescent="0.2">
      <c r="B42" s="84" t="s">
        <v>343</v>
      </c>
      <c r="C42" s="88">
        <v>18.782674999999998</v>
      </c>
      <c r="D42" s="88">
        <v>81.056729999999988</v>
      </c>
      <c r="E42" s="88">
        <v>51.668196999999999</v>
      </c>
      <c r="F42" s="88">
        <v>73.26944300000001</v>
      </c>
      <c r="G42" s="88">
        <v>73.364448999999993</v>
      </c>
      <c r="H42" s="88">
        <v>48.437384999999999</v>
      </c>
      <c r="I42" s="88">
        <v>44.154043999999999</v>
      </c>
      <c r="J42" s="88">
        <v>27.873491000000001</v>
      </c>
      <c r="K42" s="88">
        <v>1.8109500000000001</v>
      </c>
      <c r="L42" s="88">
        <v>1059.6192160000001</v>
      </c>
      <c r="M42" s="88">
        <v>49.857171000000008</v>
      </c>
      <c r="N42" s="88">
        <v>175.17118099999999</v>
      </c>
      <c r="O42" s="88">
        <v>314.25009399999999</v>
      </c>
      <c r="P42" s="88">
        <v>29.169554999999999</v>
      </c>
      <c r="Q42" s="88">
        <v>67.843673999999993</v>
      </c>
      <c r="R42" s="88">
        <v>80.523790999999989</v>
      </c>
      <c r="S42" s="88">
        <v>50.793317000000002</v>
      </c>
      <c r="U42" s="84" t="s">
        <v>543</v>
      </c>
    </row>
    <row r="43" spans="1:21" x14ac:dyDescent="0.2">
      <c r="B43" s="84" t="s">
        <v>344</v>
      </c>
      <c r="C43" s="88">
        <v>20.880006999999999</v>
      </c>
      <c r="D43" s="88">
        <v>82.490949999999998</v>
      </c>
      <c r="E43" s="88">
        <v>51.598793000000001</v>
      </c>
      <c r="F43" s="88">
        <v>73.690928</v>
      </c>
      <c r="G43" s="88">
        <v>79.645083999999997</v>
      </c>
      <c r="H43" s="88">
        <v>59.531200000000005</v>
      </c>
      <c r="I43" s="88">
        <v>33.571092</v>
      </c>
      <c r="J43" s="88">
        <v>27.202686999999997</v>
      </c>
      <c r="K43" s="88">
        <v>1.8265580000000001</v>
      </c>
      <c r="L43" s="88">
        <v>858.14814699999977</v>
      </c>
      <c r="M43" s="88">
        <v>50.719165999999987</v>
      </c>
      <c r="N43" s="88">
        <v>143.96518899999998</v>
      </c>
      <c r="O43" s="88">
        <v>261.07401500000003</v>
      </c>
      <c r="P43" s="88">
        <v>25.803357999999999</v>
      </c>
      <c r="Q43" s="88">
        <v>68.364745999999997</v>
      </c>
      <c r="R43" s="88">
        <v>82.461466999999999</v>
      </c>
      <c r="S43" s="88">
        <v>50.788508</v>
      </c>
      <c r="U43" s="84" t="s">
        <v>544</v>
      </c>
    </row>
    <row r="44" spans="1:21" x14ac:dyDescent="0.2">
      <c r="B44" s="84" t="s">
        <v>345</v>
      </c>
      <c r="C44" s="88">
        <v>22.751571999999999</v>
      </c>
      <c r="D44" s="88">
        <v>79.982054999999988</v>
      </c>
      <c r="E44" s="88">
        <v>52.338152000000008</v>
      </c>
      <c r="F44" s="88">
        <v>68.857326999999998</v>
      </c>
      <c r="G44" s="88">
        <v>75.752758</v>
      </c>
      <c r="H44" s="88">
        <v>54.388891999999998</v>
      </c>
      <c r="I44" s="88">
        <v>26.902806999999999</v>
      </c>
      <c r="J44" s="88">
        <v>20.350424</v>
      </c>
      <c r="K44" s="88">
        <v>1.4309050000000001</v>
      </c>
      <c r="L44" s="88">
        <v>1169.316603</v>
      </c>
      <c r="M44" s="88">
        <v>48.563915000000001</v>
      </c>
      <c r="N44" s="88">
        <v>121.250153</v>
      </c>
      <c r="O44" s="88">
        <v>300.22526300000004</v>
      </c>
      <c r="P44" s="88">
        <v>17.192419000000001</v>
      </c>
      <c r="Q44" s="88">
        <v>50.385199</v>
      </c>
      <c r="R44" s="88">
        <v>78.727513999999999</v>
      </c>
      <c r="S44" s="88">
        <v>47.867303</v>
      </c>
      <c r="U44" s="84" t="s">
        <v>545</v>
      </c>
    </row>
    <row r="45" spans="1:21" x14ac:dyDescent="0.2">
      <c r="B45" s="84" t="s">
        <v>346</v>
      </c>
      <c r="C45" s="88">
        <v>41.743352000000002</v>
      </c>
      <c r="D45" s="88">
        <v>80.683897000000002</v>
      </c>
      <c r="E45" s="88">
        <v>51.007052999999999</v>
      </c>
      <c r="F45" s="88">
        <v>60.353873</v>
      </c>
      <c r="G45" s="88">
        <v>58.446828999999994</v>
      </c>
      <c r="H45" s="88">
        <v>59.368986</v>
      </c>
      <c r="I45" s="88">
        <v>25.397607999999998</v>
      </c>
      <c r="J45" s="88">
        <v>24.331222</v>
      </c>
      <c r="K45" s="88">
        <v>1.7464899999999999</v>
      </c>
      <c r="L45" s="88">
        <v>1173.9377860000002</v>
      </c>
      <c r="M45" s="88">
        <v>45.764435000000006</v>
      </c>
      <c r="N45" s="88">
        <v>131.744677</v>
      </c>
      <c r="O45" s="88">
        <v>287.82802900000002</v>
      </c>
      <c r="P45" s="88">
        <v>23.782019999999999</v>
      </c>
      <c r="Q45" s="88">
        <v>62.944310999999999</v>
      </c>
      <c r="R45" s="88">
        <v>84.135743000000005</v>
      </c>
      <c r="S45" s="88">
        <v>51.747453999999998</v>
      </c>
      <c r="U45" s="84" t="s">
        <v>546</v>
      </c>
    </row>
    <row r="46" spans="1:21" x14ac:dyDescent="0.2">
      <c r="B46" s="84" t="s">
        <v>347</v>
      </c>
      <c r="C46" s="88">
        <v>40.948809000000004</v>
      </c>
      <c r="D46" s="88">
        <v>86.186050999999992</v>
      </c>
      <c r="E46" s="88">
        <v>51.026994999999999</v>
      </c>
      <c r="F46" s="88">
        <v>53.889429999999997</v>
      </c>
      <c r="G46" s="88">
        <v>61.422163000000005</v>
      </c>
      <c r="H46" s="88">
        <v>66.727914999999996</v>
      </c>
      <c r="I46" s="88">
        <v>28.032779999999999</v>
      </c>
      <c r="J46" s="88">
        <v>22.510158000000001</v>
      </c>
      <c r="K46" s="88">
        <v>1.5058150000000001</v>
      </c>
      <c r="L46" s="88">
        <v>1012.8309790000001</v>
      </c>
      <c r="M46" s="88">
        <v>48.764903000000004</v>
      </c>
      <c r="N46" s="88">
        <v>483.49277599999999</v>
      </c>
      <c r="O46" s="88">
        <v>329.12872099999998</v>
      </c>
      <c r="P46" s="88">
        <v>29.464282000000001</v>
      </c>
      <c r="Q46" s="88">
        <v>63.169150999999999</v>
      </c>
      <c r="R46" s="88">
        <v>92.346525999999997</v>
      </c>
      <c r="S46" s="88">
        <v>57.242996000000005</v>
      </c>
      <c r="U46" s="84" t="s">
        <v>547</v>
      </c>
    </row>
    <row r="47" spans="1:21" x14ac:dyDescent="0.2">
      <c r="B47" s="84" t="s">
        <v>348</v>
      </c>
      <c r="C47" s="88">
        <v>39.659033999999998</v>
      </c>
      <c r="D47" s="88">
        <v>84.214641999999998</v>
      </c>
      <c r="E47" s="88">
        <v>48.537356000000003</v>
      </c>
      <c r="F47" s="88">
        <v>48.756166999999998</v>
      </c>
      <c r="G47" s="88">
        <v>54.681482000000003</v>
      </c>
      <c r="H47" s="88">
        <v>57.827984000000001</v>
      </c>
      <c r="I47" s="88">
        <v>16.737680000000001</v>
      </c>
      <c r="J47" s="88">
        <v>25.579098999999999</v>
      </c>
      <c r="K47" s="88">
        <v>1.2122090000000001</v>
      </c>
      <c r="L47" s="88">
        <v>844.02002799999991</v>
      </c>
      <c r="M47" s="88">
        <v>49.98966200000001</v>
      </c>
      <c r="N47" s="88">
        <v>126.41046</v>
      </c>
      <c r="O47" s="88">
        <v>289.44275300000004</v>
      </c>
      <c r="P47" s="88">
        <v>27.346235</v>
      </c>
      <c r="Q47" s="88">
        <v>66.089577999999989</v>
      </c>
      <c r="R47" s="88">
        <v>90.949872999999997</v>
      </c>
      <c r="S47" s="88">
        <v>52.014964999999997</v>
      </c>
      <c r="U47" s="84" t="s">
        <v>548</v>
      </c>
    </row>
    <row r="48" spans="1:21" x14ac:dyDescent="0.2">
      <c r="B48" s="84" t="s">
        <v>349</v>
      </c>
      <c r="C48" s="88">
        <v>26.821050999999997</v>
      </c>
      <c r="D48" s="88">
        <v>83.807918000000001</v>
      </c>
      <c r="E48" s="88">
        <v>51.303087999999995</v>
      </c>
      <c r="F48" s="88">
        <v>44.853267000000002</v>
      </c>
      <c r="G48" s="88">
        <v>51.563199999999995</v>
      </c>
      <c r="H48" s="88">
        <v>47.118980999999998</v>
      </c>
      <c r="I48" s="88">
        <v>34.462856000000002</v>
      </c>
      <c r="J48" s="88">
        <v>20.075876999999998</v>
      </c>
      <c r="K48" s="88">
        <v>1.6746049999999999</v>
      </c>
      <c r="L48" s="88">
        <v>922.51381300000003</v>
      </c>
      <c r="M48" s="88">
        <v>55.378698999999997</v>
      </c>
      <c r="N48" s="88">
        <v>137.92717900000002</v>
      </c>
      <c r="O48" s="88">
        <v>282.85193099999998</v>
      </c>
      <c r="P48" s="88">
        <v>23.514806999999998</v>
      </c>
      <c r="Q48" s="88">
        <v>49.415796</v>
      </c>
      <c r="R48" s="88">
        <v>88.359178999999997</v>
      </c>
      <c r="S48" s="88">
        <v>47.955919999999999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2024</v>
      </c>
      <c r="B50" s="84" t="s">
        <v>338</v>
      </c>
      <c r="C50" s="88">
        <v>31.844704999999998</v>
      </c>
      <c r="D50" s="88">
        <v>73.913770999999997</v>
      </c>
      <c r="E50" s="88">
        <v>53.945116999999996</v>
      </c>
      <c r="F50" s="88">
        <v>48.652965000000002</v>
      </c>
      <c r="G50" s="88">
        <v>43.654977000000002</v>
      </c>
      <c r="H50" s="88">
        <v>55.398609999999998</v>
      </c>
      <c r="I50" s="88">
        <v>26.771681999999998</v>
      </c>
      <c r="J50" s="88">
        <v>25.220369999999999</v>
      </c>
      <c r="K50" s="88">
        <v>1.95966</v>
      </c>
      <c r="L50" s="88">
        <v>812.22203500000046</v>
      </c>
      <c r="M50" s="88">
        <v>45.658265000000007</v>
      </c>
      <c r="N50" s="88">
        <v>163.29267400000001</v>
      </c>
      <c r="O50" s="88">
        <v>274.69122399999998</v>
      </c>
      <c r="P50" s="88">
        <v>21.366348000000002</v>
      </c>
      <c r="Q50" s="88">
        <v>69.094948000000002</v>
      </c>
      <c r="R50" s="88">
        <v>77.639940999999993</v>
      </c>
      <c r="S50" s="88">
        <v>49.333810999999997</v>
      </c>
      <c r="T50" s="87">
        <v>2024</v>
      </c>
      <c r="U50" s="84" t="s">
        <v>538</v>
      </c>
    </row>
    <row r="51" spans="1:21" x14ac:dyDescent="0.2">
      <c r="B51" s="84" t="s">
        <v>339</v>
      </c>
      <c r="C51" s="88">
        <v>30.345621000000001</v>
      </c>
      <c r="D51" s="88">
        <v>81.037668000000011</v>
      </c>
      <c r="E51" s="88">
        <v>45.483337000000006</v>
      </c>
      <c r="F51" s="88">
        <v>55.649535</v>
      </c>
      <c r="G51" s="88">
        <v>49.038642000000003</v>
      </c>
      <c r="H51" s="88">
        <v>54.744585000000001</v>
      </c>
      <c r="I51" s="88">
        <v>33.423766999999998</v>
      </c>
      <c r="J51" s="88">
        <v>20.696075</v>
      </c>
      <c r="K51" s="88">
        <v>2.0454869999999996</v>
      </c>
      <c r="L51" s="88">
        <v>950.15303599999993</v>
      </c>
      <c r="M51" s="88">
        <v>54.795290000000001</v>
      </c>
      <c r="N51" s="88">
        <v>528.85836099999995</v>
      </c>
      <c r="O51" s="88">
        <v>331.57654500000001</v>
      </c>
      <c r="P51" s="88">
        <v>27.247706000000001</v>
      </c>
      <c r="Q51" s="88">
        <v>69.384625</v>
      </c>
      <c r="R51" s="88">
        <v>86.093163000000004</v>
      </c>
      <c r="S51" s="88">
        <v>48.796160999999998</v>
      </c>
      <c r="U51" s="84" t="s">
        <v>539</v>
      </c>
    </row>
    <row r="52" spans="1:21" x14ac:dyDescent="0.2">
      <c r="B52" s="84" t="s">
        <v>340</v>
      </c>
      <c r="C52" s="88">
        <v>25.546742999999999</v>
      </c>
      <c r="D52" s="88">
        <v>83.062642000000011</v>
      </c>
      <c r="E52" s="88">
        <v>55.233081000000006</v>
      </c>
      <c r="F52" s="88">
        <v>57.740642000000001</v>
      </c>
      <c r="G52" s="88">
        <v>52.165252000000002</v>
      </c>
      <c r="H52" s="88">
        <v>48.980242000000004</v>
      </c>
      <c r="I52" s="88">
        <v>24.224425</v>
      </c>
      <c r="J52" s="88">
        <v>20.596847999999998</v>
      </c>
      <c r="K52" s="88">
        <v>2.3514850000000003</v>
      </c>
      <c r="L52" s="88">
        <v>784.35297900000012</v>
      </c>
      <c r="M52" s="88">
        <v>43.848116999999995</v>
      </c>
      <c r="N52" s="88">
        <v>149.79444399999997</v>
      </c>
      <c r="O52" s="88">
        <v>321.61660699999999</v>
      </c>
      <c r="P52" s="88">
        <v>32.208202999999997</v>
      </c>
      <c r="Q52" s="88">
        <v>67.738468999999995</v>
      </c>
      <c r="R52" s="88">
        <v>93.643748999999985</v>
      </c>
      <c r="S52" s="88">
        <v>51.193415999999999</v>
      </c>
      <c r="U52" s="84" t="s">
        <v>540</v>
      </c>
    </row>
    <row r="53" spans="1:21" x14ac:dyDescent="0.2">
      <c r="B53" s="84" t="s">
        <v>341</v>
      </c>
      <c r="C53" s="88">
        <v>22.625813999999998</v>
      </c>
      <c r="D53" s="88">
        <v>86.317397</v>
      </c>
      <c r="E53" s="88">
        <v>53.622475000000001</v>
      </c>
      <c r="F53" s="88">
        <v>68.663085999999993</v>
      </c>
      <c r="G53" s="88">
        <v>52.533205000000002</v>
      </c>
      <c r="H53" s="88">
        <v>53.146431</v>
      </c>
      <c r="I53" s="88">
        <v>31.418178000000001</v>
      </c>
      <c r="J53" s="88">
        <v>23.321742999999998</v>
      </c>
      <c r="K53" s="88">
        <v>2.2247350000000004</v>
      </c>
      <c r="L53" s="88">
        <v>1057.7846320000001</v>
      </c>
      <c r="M53" s="88">
        <v>52.567657999999994</v>
      </c>
      <c r="N53" s="88">
        <v>212.29764600000013</v>
      </c>
      <c r="O53" s="88">
        <v>330.41348099999999</v>
      </c>
      <c r="P53" s="88">
        <v>31.435859000000001</v>
      </c>
      <c r="Q53" s="88">
        <v>67.988652000000002</v>
      </c>
      <c r="R53" s="88">
        <v>93.556798000000001</v>
      </c>
      <c r="S53" s="88">
        <v>55.028368</v>
      </c>
      <c r="U53" s="84" t="s">
        <v>541</v>
      </c>
    </row>
    <row r="54" spans="1:21" x14ac:dyDescent="0.2">
      <c r="B54" s="84" t="s">
        <v>342</v>
      </c>
      <c r="C54" s="88">
        <v>24.359286999999998</v>
      </c>
      <c r="D54" s="88">
        <v>91.007728</v>
      </c>
      <c r="E54" s="88">
        <v>60.261096999999999</v>
      </c>
      <c r="F54" s="88">
        <v>73.895207999999997</v>
      </c>
      <c r="G54" s="88">
        <v>63.043002999999999</v>
      </c>
      <c r="H54" s="88">
        <v>50.270340000000004</v>
      </c>
      <c r="I54" s="88">
        <v>49.688436000000003</v>
      </c>
      <c r="J54" s="88">
        <v>23.307870999999999</v>
      </c>
      <c r="K54" s="88">
        <v>4.0746159999999998</v>
      </c>
      <c r="L54" s="88">
        <v>1052.3282039999997</v>
      </c>
      <c r="M54" s="88">
        <v>60.120411000000004</v>
      </c>
      <c r="N54" s="88">
        <v>179.97858199999996</v>
      </c>
      <c r="O54" s="88">
        <v>292.35125499999998</v>
      </c>
      <c r="P54" s="88">
        <v>36.365473000000001</v>
      </c>
      <c r="Q54" s="88">
        <v>66.897569000000004</v>
      </c>
      <c r="R54" s="88">
        <v>92.691057999999998</v>
      </c>
      <c r="S54" s="88">
        <v>51.606682000000006</v>
      </c>
      <c r="U54" s="84" t="s">
        <v>542</v>
      </c>
    </row>
    <row r="55" spans="1:21" x14ac:dyDescent="0.2">
      <c r="B55" s="84" t="s">
        <v>343</v>
      </c>
      <c r="C55" s="88">
        <v>23.336818999999998</v>
      </c>
      <c r="D55" s="88">
        <v>82.781548000000001</v>
      </c>
      <c r="E55" s="88">
        <v>53.205953999999998</v>
      </c>
      <c r="F55" s="88">
        <v>73.68087700000001</v>
      </c>
      <c r="G55" s="88">
        <v>64.071371999999997</v>
      </c>
      <c r="H55" s="88">
        <v>45.136018999999997</v>
      </c>
      <c r="I55" s="88">
        <v>37.680886999999998</v>
      </c>
      <c r="J55" s="88">
        <v>24.891104999999996</v>
      </c>
      <c r="K55" s="88">
        <v>2.592441</v>
      </c>
      <c r="L55" s="88">
        <v>838.02528499999983</v>
      </c>
      <c r="M55" s="88">
        <v>51.050047000000013</v>
      </c>
      <c r="N55" s="88">
        <v>260.588527</v>
      </c>
      <c r="O55" s="88">
        <v>319.41773599999999</v>
      </c>
      <c r="P55" s="88">
        <v>26.267177</v>
      </c>
      <c r="Q55" s="88">
        <v>63.990102</v>
      </c>
      <c r="R55" s="88">
        <v>88.755460999999997</v>
      </c>
      <c r="S55" s="88">
        <v>51.354194</v>
      </c>
      <c r="U55" s="84" t="s">
        <v>543</v>
      </c>
    </row>
    <row r="56" spans="1:21" x14ac:dyDescent="0.2">
      <c r="B56" s="84" t="s">
        <v>344</v>
      </c>
      <c r="C56" s="88">
        <v>25.961383000000001</v>
      </c>
      <c r="D56" s="88">
        <v>91.724874999999997</v>
      </c>
      <c r="E56" s="88">
        <v>55.480069</v>
      </c>
      <c r="F56" s="88">
        <v>81.956241000000006</v>
      </c>
      <c r="G56" s="88">
        <v>75.070978999999994</v>
      </c>
      <c r="H56" s="88">
        <v>56.464410999999998</v>
      </c>
      <c r="I56" s="88">
        <v>45.763020999999995</v>
      </c>
      <c r="J56" s="88">
        <v>24.813238000000002</v>
      </c>
      <c r="K56" s="88">
        <v>3.8686690000000001</v>
      </c>
      <c r="L56" s="88">
        <v>1228.4727769999995</v>
      </c>
      <c r="M56" s="88">
        <v>64.399281999999999</v>
      </c>
      <c r="N56" s="88">
        <v>421.12582800000001</v>
      </c>
      <c r="O56" s="88">
        <v>358.85131799999999</v>
      </c>
      <c r="P56" s="88">
        <v>25.435174999999997</v>
      </c>
      <c r="Q56" s="88">
        <v>73.426686000000004</v>
      </c>
      <c r="R56" s="88">
        <v>93.727548999999996</v>
      </c>
      <c r="S56" s="88">
        <v>56.187882000000002</v>
      </c>
      <c r="U56" s="84" t="s">
        <v>544</v>
      </c>
    </row>
    <row r="57" spans="1:21" x14ac:dyDescent="0.2">
      <c r="B57" s="84" t="s">
        <v>345</v>
      </c>
      <c r="C57" s="88">
        <v>32.613016999999999</v>
      </c>
      <c r="D57" s="88">
        <v>83.878229999999988</v>
      </c>
      <c r="E57" s="88">
        <v>53.619126999999999</v>
      </c>
      <c r="F57" s="88">
        <v>74.961506</v>
      </c>
      <c r="G57" s="88">
        <v>65.333988000000005</v>
      </c>
      <c r="H57" s="88">
        <v>53.346814000000002</v>
      </c>
      <c r="I57" s="88">
        <v>50.748794999999994</v>
      </c>
      <c r="J57" s="88">
        <v>17.320656</v>
      </c>
      <c r="K57" s="88">
        <v>2.1214379999999999</v>
      </c>
      <c r="L57" s="88">
        <v>1145.5899129999998</v>
      </c>
      <c r="M57" s="88">
        <v>49.22557900000001</v>
      </c>
      <c r="N57" s="88">
        <v>142.008128</v>
      </c>
      <c r="O57" s="88">
        <v>306.57083999999998</v>
      </c>
      <c r="P57" s="88">
        <v>22.9163</v>
      </c>
      <c r="Q57" s="88">
        <v>50.605426000000001</v>
      </c>
      <c r="R57" s="88">
        <v>85.689810999999992</v>
      </c>
      <c r="S57" s="88">
        <v>50.028188</v>
      </c>
      <c r="U57" s="84" t="s">
        <v>545</v>
      </c>
    </row>
    <row r="58" spans="1:21" x14ac:dyDescent="0.2">
      <c r="B58" s="84" t="s">
        <v>346</v>
      </c>
      <c r="C58" s="88">
        <v>50.610648999999995</v>
      </c>
      <c r="D58" s="88">
        <v>86.404220000000009</v>
      </c>
      <c r="E58" s="88">
        <v>53.772016000000001</v>
      </c>
      <c r="F58" s="88">
        <v>70.300281000000012</v>
      </c>
      <c r="G58" s="88">
        <v>56.191124000000002</v>
      </c>
      <c r="H58" s="88">
        <v>48.797117</v>
      </c>
      <c r="I58" s="88">
        <v>36.0747</v>
      </c>
      <c r="J58" s="88">
        <v>21.044630000000002</v>
      </c>
      <c r="K58" s="88">
        <v>3.3927349999999996</v>
      </c>
      <c r="L58" s="88">
        <v>714.75985700000024</v>
      </c>
      <c r="M58" s="88">
        <v>60.642643</v>
      </c>
      <c r="N58" s="88">
        <v>431.13440400000002</v>
      </c>
      <c r="O58" s="88">
        <v>323.79514300000005</v>
      </c>
      <c r="P58" s="88">
        <v>24.853031000000001</v>
      </c>
      <c r="Q58" s="88">
        <v>67.390135999999998</v>
      </c>
      <c r="R58" s="88">
        <v>97.592043000000004</v>
      </c>
      <c r="S58" s="88">
        <v>54.384162000000003</v>
      </c>
      <c r="U58" s="84" t="s">
        <v>546</v>
      </c>
    </row>
    <row r="59" spans="1:21" x14ac:dyDescent="0.2">
      <c r="B59" s="84" t="s">
        <v>347</v>
      </c>
      <c r="C59" s="88">
        <v>57.266906999999996</v>
      </c>
      <c r="D59" s="88">
        <v>98.634942000000009</v>
      </c>
      <c r="E59" s="88">
        <v>54.542558</v>
      </c>
      <c r="F59" s="88">
        <v>64.648857000000007</v>
      </c>
      <c r="G59" s="88">
        <v>58.256052000000004</v>
      </c>
      <c r="H59" s="88">
        <v>68.715067000000005</v>
      </c>
      <c r="I59" s="88">
        <v>48.246536000000006</v>
      </c>
      <c r="J59" s="88">
        <v>28.524444000000003</v>
      </c>
      <c r="K59" s="88">
        <v>2.5821010000000002</v>
      </c>
      <c r="L59" s="88">
        <v>1112.6679719999995</v>
      </c>
      <c r="M59" s="88">
        <v>69.878075999999993</v>
      </c>
      <c r="N59" s="88">
        <v>158.66014799999999</v>
      </c>
      <c r="O59" s="88">
        <v>374.38841100000002</v>
      </c>
      <c r="P59" s="88">
        <v>27.428851999999999</v>
      </c>
      <c r="Q59" s="88">
        <v>72.978979999999993</v>
      </c>
      <c r="R59" s="88">
        <v>110.994547</v>
      </c>
      <c r="S59" s="88">
        <v>58.578693999999999</v>
      </c>
      <c r="U59" s="84" t="s">
        <v>547</v>
      </c>
    </row>
    <row r="60" spans="1:21" x14ac:dyDescent="0.2">
      <c r="B60" s="84" t="s">
        <v>348</v>
      </c>
      <c r="C60" s="88">
        <v>36.676424000000004</v>
      </c>
      <c r="D60" s="88">
        <v>87.159104999999997</v>
      </c>
      <c r="E60" s="88">
        <v>51.936734999999999</v>
      </c>
      <c r="F60" s="88">
        <v>56.265858000000001</v>
      </c>
      <c r="G60" s="88">
        <v>55.976032000000004</v>
      </c>
      <c r="H60" s="88">
        <v>61.702002999999991</v>
      </c>
      <c r="I60" s="88">
        <v>43.763297999999999</v>
      </c>
      <c r="J60" s="88">
        <v>20.576131999999998</v>
      </c>
      <c r="K60" s="88">
        <v>2.5497649999999998</v>
      </c>
      <c r="L60" s="88">
        <v>761.56414400000017</v>
      </c>
      <c r="M60" s="88">
        <v>66.802354000000008</v>
      </c>
      <c r="N60" s="88">
        <v>725.79152900000008</v>
      </c>
      <c r="O60" s="88">
        <v>326.51467500000001</v>
      </c>
      <c r="P60" s="88">
        <v>25.201719999999998</v>
      </c>
      <c r="Q60" s="88">
        <v>63.281537999999998</v>
      </c>
      <c r="R60" s="88">
        <v>111.385414</v>
      </c>
      <c r="S60" s="88">
        <v>53.595307999999996</v>
      </c>
      <c r="U60" s="84" t="s">
        <v>548</v>
      </c>
    </row>
    <row r="61" spans="1:21" x14ac:dyDescent="0.2">
      <c r="B61" s="84" t="s">
        <v>349</v>
      </c>
      <c r="C61" s="88">
        <v>34.583790999999998</v>
      </c>
      <c r="D61" s="88">
        <v>88.892735999999999</v>
      </c>
      <c r="E61" s="88">
        <v>50.556603000000003</v>
      </c>
      <c r="F61" s="88">
        <v>54.051490000000001</v>
      </c>
      <c r="G61" s="88">
        <v>47.233615</v>
      </c>
      <c r="H61" s="88">
        <v>58.772741000000003</v>
      </c>
      <c r="I61" s="88">
        <v>31.864227</v>
      </c>
      <c r="J61" s="88">
        <v>18.632726000000002</v>
      </c>
      <c r="K61" s="88">
        <v>2.1512090000000001</v>
      </c>
      <c r="L61" s="88">
        <v>1116.7861230000001</v>
      </c>
      <c r="M61" s="88">
        <v>53.478170000000013</v>
      </c>
      <c r="N61" s="88">
        <v>161.221172</v>
      </c>
      <c r="O61" s="88">
        <v>292.09986900000001</v>
      </c>
      <c r="P61" s="88">
        <v>31.045876</v>
      </c>
      <c r="Q61" s="88">
        <v>49.884170999999995</v>
      </c>
      <c r="R61" s="88">
        <v>96.220322999999993</v>
      </c>
      <c r="S61" s="88">
        <v>50.629589000000003</v>
      </c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195" t="s">
        <v>680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3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5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2">
      <c r="A68" s="87">
        <v>2023</v>
      </c>
      <c r="B68" s="84" t="s">
        <v>338</v>
      </c>
      <c r="C68" s="88">
        <v>12.731256</v>
      </c>
      <c r="D68" s="88">
        <v>2.1861769999999998</v>
      </c>
      <c r="E68" s="88">
        <v>3.7659770000000004</v>
      </c>
      <c r="F68" s="88">
        <v>187.98058499999999</v>
      </c>
      <c r="G68" s="88">
        <v>389.27769899999993</v>
      </c>
      <c r="H68" s="88">
        <v>103.39090099999997</v>
      </c>
      <c r="I68" s="88">
        <v>27.931181000000002</v>
      </c>
      <c r="J68" s="88">
        <v>43.499014999999986</v>
      </c>
      <c r="K68" s="88">
        <v>1.8090809999999999</v>
      </c>
      <c r="L68" s="88">
        <v>112.26796399999999</v>
      </c>
      <c r="M68" s="88">
        <v>17.346544000000002</v>
      </c>
      <c r="N68" s="88">
        <v>1.4516740000000001</v>
      </c>
      <c r="O68" s="88">
        <v>10.390598999999998</v>
      </c>
      <c r="P68" s="88">
        <v>121.31829400000001</v>
      </c>
      <c r="Q68" s="88">
        <v>13.615554999999999</v>
      </c>
      <c r="R68" s="88">
        <v>0.70514399999999999</v>
      </c>
      <c r="S68" s="88">
        <v>8.9047900000000002</v>
      </c>
      <c r="T68" s="87">
        <v>2023</v>
      </c>
      <c r="U68" s="84" t="s">
        <v>538</v>
      </c>
    </row>
    <row r="69" spans="1:21" x14ac:dyDescent="0.2">
      <c r="B69" s="84" t="s">
        <v>339</v>
      </c>
      <c r="C69" s="88">
        <v>11.595361</v>
      </c>
      <c r="D69" s="88">
        <v>3.0791879999999998</v>
      </c>
      <c r="E69" s="88">
        <v>2.7652039999999998</v>
      </c>
      <c r="F69" s="88">
        <v>179.40634400000002</v>
      </c>
      <c r="G69" s="88">
        <v>403.08446599999996</v>
      </c>
      <c r="H69" s="88">
        <v>99.710653000000022</v>
      </c>
      <c r="I69" s="88">
        <v>29.498068999999997</v>
      </c>
      <c r="J69" s="88">
        <v>39.326458000000002</v>
      </c>
      <c r="K69" s="88">
        <v>1.0178609999999999</v>
      </c>
      <c r="L69" s="88">
        <v>103.98852900000004</v>
      </c>
      <c r="M69" s="88">
        <v>20.289172000000001</v>
      </c>
      <c r="N69" s="88">
        <v>0.97862499999999997</v>
      </c>
      <c r="O69" s="88">
        <v>12.181595999999999</v>
      </c>
      <c r="P69" s="88">
        <v>113.112191</v>
      </c>
      <c r="Q69" s="88">
        <v>12.800666999999999</v>
      </c>
      <c r="R69" s="88">
        <v>0.600302</v>
      </c>
      <c r="S69" s="88">
        <v>11.116890999999999</v>
      </c>
      <c r="U69" s="84" t="s">
        <v>539</v>
      </c>
    </row>
    <row r="70" spans="1:21" x14ac:dyDescent="0.2">
      <c r="B70" s="84" t="s">
        <v>340</v>
      </c>
      <c r="C70" s="88">
        <v>15.213949</v>
      </c>
      <c r="D70" s="88">
        <v>1.869828</v>
      </c>
      <c r="E70" s="88">
        <v>3.3881049999999999</v>
      </c>
      <c r="F70" s="88">
        <v>201.061207</v>
      </c>
      <c r="G70" s="88">
        <v>445.98957899999999</v>
      </c>
      <c r="H70" s="88">
        <v>107.853961</v>
      </c>
      <c r="I70" s="88">
        <v>32.308161000000005</v>
      </c>
      <c r="J70" s="88">
        <v>40.277422000000001</v>
      </c>
      <c r="K70" s="88">
        <v>1.8733650000000002</v>
      </c>
      <c r="L70" s="88">
        <v>129.90294900000006</v>
      </c>
      <c r="M70" s="88">
        <v>24.639907999999998</v>
      </c>
      <c r="N70" s="88">
        <v>1.292367</v>
      </c>
      <c r="O70" s="88">
        <v>8.2513129999999997</v>
      </c>
      <c r="P70" s="88">
        <v>120.58047900000001</v>
      </c>
      <c r="Q70" s="88">
        <v>16.471439999999998</v>
      </c>
      <c r="R70" s="88">
        <v>0.67846200000000001</v>
      </c>
      <c r="S70" s="88">
        <v>14.552193999999998</v>
      </c>
      <c r="U70" s="84" t="s">
        <v>540</v>
      </c>
    </row>
    <row r="71" spans="1:21" x14ac:dyDescent="0.2">
      <c r="B71" s="84" t="s">
        <v>341</v>
      </c>
      <c r="C71" s="88">
        <v>11.335826000000001</v>
      </c>
      <c r="D71" s="88">
        <v>1.2128559999999999</v>
      </c>
      <c r="E71" s="88">
        <v>2.9175910000000003</v>
      </c>
      <c r="F71" s="88">
        <v>173.01719199999999</v>
      </c>
      <c r="G71" s="88">
        <v>385.00040899999993</v>
      </c>
      <c r="H71" s="88">
        <v>92.377154000000019</v>
      </c>
      <c r="I71" s="88">
        <v>30.344174000000002</v>
      </c>
      <c r="J71" s="88">
        <v>34.569895000000002</v>
      </c>
      <c r="K71" s="88">
        <v>2.0417610000000002</v>
      </c>
      <c r="L71" s="88">
        <v>121.13684400000002</v>
      </c>
      <c r="M71" s="88">
        <v>17.980463</v>
      </c>
      <c r="N71" s="88">
        <v>1.3839920000000001</v>
      </c>
      <c r="O71" s="88">
        <v>11.732858999999999</v>
      </c>
      <c r="P71" s="88">
        <v>105.166214</v>
      </c>
      <c r="Q71" s="88">
        <v>13.916807</v>
      </c>
      <c r="R71" s="88">
        <v>0.50094700000000003</v>
      </c>
      <c r="S71" s="88">
        <v>11.591106</v>
      </c>
      <c r="U71" s="84" t="s">
        <v>541</v>
      </c>
    </row>
    <row r="72" spans="1:21" x14ac:dyDescent="0.2">
      <c r="B72" s="84" t="s">
        <v>342</v>
      </c>
      <c r="C72" s="88">
        <v>14.314657</v>
      </c>
      <c r="D72" s="88">
        <v>1.2532350000000001</v>
      </c>
      <c r="E72" s="88">
        <v>3.3233920000000001</v>
      </c>
      <c r="F72" s="88">
        <v>191.09995600000002</v>
      </c>
      <c r="G72" s="88">
        <v>447.38294700000006</v>
      </c>
      <c r="H72" s="88">
        <v>103.59997200000001</v>
      </c>
      <c r="I72" s="88">
        <v>35.668098000000001</v>
      </c>
      <c r="J72" s="88">
        <v>44.253641999999978</v>
      </c>
      <c r="K72" s="88">
        <v>2.1384639999999999</v>
      </c>
      <c r="L72" s="88">
        <v>112.10969100000003</v>
      </c>
      <c r="M72" s="88">
        <v>22.821565</v>
      </c>
      <c r="N72" s="88">
        <v>1.6575000000000002</v>
      </c>
      <c r="O72" s="88">
        <v>10.279541999999999</v>
      </c>
      <c r="P72" s="88">
        <v>120.43269599999999</v>
      </c>
      <c r="Q72" s="88">
        <v>16.129178</v>
      </c>
      <c r="R72" s="88">
        <v>0.58705499999999999</v>
      </c>
      <c r="S72" s="88">
        <v>18.336024999999999</v>
      </c>
      <c r="U72" s="84" t="s">
        <v>542</v>
      </c>
    </row>
    <row r="73" spans="1:21" x14ac:dyDescent="0.2">
      <c r="B73" s="84" t="s">
        <v>343</v>
      </c>
      <c r="C73" s="88">
        <v>14.736761000000001</v>
      </c>
      <c r="D73" s="88">
        <v>1.4635850000000001</v>
      </c>
      <c r="E73" s="88">
        <v>3.5818449999999999</v>
      </c>
      <c r="F73" s="88">
        <v>183.29538700000001</v>
      </c>
      <c r="G73" s="88">
        <v>410.10970200000003</v>
      </c>
      <c r="H73" s="88">
        <v>100.47984100000001</v>
      </c>
      <c r="I73" s="88">
        <v>29.975730000000002</v>
      </c>
      <c r="J73" s="88">
        <v>45.721711999999982</v>
      </c>
      <c r="K73" s="88">
        <v>0.61071699999999995</v>
      </c>
      <c r="L73" s="88">
        <v>116.45642700000003</v>
      </c>
      <c r="M73" s="88">
        <v>21.397666000000001</v>
      </c>
      <c r="N73" s="88">
        <v>1.4009460000000002</v>
      </c>
      <c r="O73" s="88">
        <v>10.148612999999999</v>
      </c>
      <c r="P73" s="88">
        <v>118.946371</v>
      </c>
      <c r="Q73" s="88">
        <v>15.800232000000001</v>
      </c>
      <c r="R73" s="88">
        <v>0.43867299999999998</v>
      </c>
      <c r="S73" s="88">
        <v>15.076711</v>
      </c>
      <c r="U73" s="84" t="s">
        <v>543</v>
      </c>
    </row>
    <row r="74" spans="1:21" x14ac:dyDescent="0.2">
      <c r="B74" s="84" t="s">
        <v>344</v>
      </c>
      <c r="C74" s="88">
        <v>16.756937000000001</v>
      </c>
      <c r="D74" s="88">
        <v>2.1046070000000001</v>
      </c>
      <c r="E74" s="88">
        <v>2.707246</v>
      </c>
      <c r="F74" s="88">
        <v>152.24566899999999</v>
      </c>
      <c r="G74" s="88">
        <v>415.17139200000003</v>
      </c>
      <c r="H74" s="88">
        <v>101.59858200000001</v>
      </c>
      <c r="I74" s="88">
        <v>25.797375999999996</v>
      </c>
      <c r="J74" s="88">
        <v>49.585689999999992</v>
      </c>
      <c r="K74" s="88">
        <v>3.2317679999999998</v>
      </c>
      <c r="L74" s="88">
        <v>88.725029000000006</v>
      </c>
      <c r="M74" s="88">
        <v>38.150745000000001</v>
      </c>
      <c r="N74" s="88">
        <v>1.2339370000000001</v>
      </c>
      <c r="O74" s="88">
        <v>10.994257999999999</v>
      </c>
      <c r="P74" s="88">
        <v>114.687479</v>
      </c>
      <c r="Q74" s="88">
        <v>15.437901999999998</v>
      </c>
      <c r="R74" s="88">
        <v>0.65664100000000003</v>
      </c>
      <c r="S74" s="88">
        <v>14.904479</v>
      </c>
      <c r="U74" s="84" t="s">
        <v>544</v>
      </c>
    </row>
    <row r="75" spans="1:21" x14ac:dyDescent="0.2">
      <c r="B75" s="84" t="s">
        <v>345</v>
      </c>
      <c r="C75" s="88">
        <v>12.994269000000001</v>
      </c>
      <c r="D75" s="88">
        <v>1.7793019999999999</v>
      </c>
      <c r="E75" s="88">
        <v>2.5843539999999998</v>
      </c>
      <c r="F75" s="88">
        <v>116.51543700000001</v>
      </c>
      <c r="G75" s="88">
        <v>316.25298899999996</v>
      </c>
      <c r="H75" s="88">
        <v>83.250442999999962</v>
      </c>
      <c r="I75" s="88">
        <v>11.190191</v>
      </c>
      <c r="J75" s="88">
        <v>47.149878999999999</v>
      </c>
      <c r="K75" s="88">
        <v>0.20299300000000001</v>
      </c>
      <c r="L75" s="88">
        <v>68.34505200000001</v>
      </c>
      <c r="M75" s="88">
        <v>25.155737999999999</v>
      </c>
      <c r="N75" s="88">
        <v>1.1346400000000001</v>
      </c>
      <c r="O75" s="88">
        <v>5.7728190000000001</v>
      </c>
      <c r="P75" s="88">
        <v>97.808076999999997</v>
      </c>
      <c r="Q75" s="88">
        <v>17.457059999999998</v>
      </c>
      <c r="R75" s="88">
        <v>0.350659</v>
      </c>
      <c r="S75" s="88">
        <v>7.037177999999999</v>
      </c>
      <c r="U75" s="84" t="s">
        <v>545</v>
      </c>
    </row>
    <row r="76" spans="1:21" x14ac:dyDescent="0.2">
      <c r="B76" s="84" t="s">
        <v>346</v>
      </c>
      <c r="C76" s="88">
        <v>16.033383000000001</v>
      </c>
      <c r="D76" s="88">
        <v>1.3263039999999999</v>
      </c>
      <c r="E76" s="88">
        <v>2.5958239999999999</v>
      </c>
      <c r="F76" s="88">
        <v>157.25608700000001</v>
      </c>
      <c r="G76" s="88">
        <v>376.82542099999995</v>
      </c>
      <c r="H76" s="88">
        <v>96.23402999999999</v>
      </c>
      <c r="I76" s="88">
        <v>28.710208000000002</v>
      </c>
      <c r="J76" s="88">
        <v>45.790421000000002</v>
      </c>
      <c r="K76" s="88">
        <v>1.2598929999999999</v>
      </c>
      <c r="L76" s="88">
        <v>91.817575000000005</v>
      </c>
      <c r="M76" s="88">
        <v>27.810127000000001</v>
      </c>
      <c r="N76" s="88">
        <v>1.8032929999999998</v>
      </c>
      <c r="O76" s="88">
        <v>5.4063220000000003</v>
      </c>
      <c r="P76" s="88">
        <v>115.12315099999998</v>
      </c>
      <c r="Q76" s="88">
        <v>17.099045</v>
      </c>
      <c r="R76" s="88">
        <v>0.67851300000000003</v>
      </c>
      <c r="S76" s="88">
        <v>13.358194999999998</v>
      </c>
      <c r="U76" s="84" t="s">
        <v>546</v>
      </c>
    </row>
    <row r="77" spans="1:21" x14ac:dyDescent="0.2">
      <c r="B77" s="84" t="s">
        <v>347</v>
      </c>
      <c r="C77" s="88">
        <v>14.917045999999999</v>
      </c>
      <c r="D77" s="88">
        <v>2.0408999999999997</v>
      </c>
      <c r="E77" s="88">
        <v>2.6109829999999996</v>
      </c>
      <c r="F77" s="88">
        <v>146.43958499999999</v>
      </c>
      <c r="G77" s="88">
        <v>405.67529999999999</v>
      </c>
      <c r="H77" s="88">
        <v>101.22871099999999</v>
      </c>
      <c r="I77" s="88">
        <v>30.967441000000001</v>
      </c>
      <c r="J77" s="88">
        <v>43.515745999999986</v>
      </c>
      <c r="K77" s="88">
        <v>2.5530470000000003</v>
      </c>
      <c r="L77" s="88">
        <v>80.615380000000002</v>
      </c>
      <c r="M77" s="88">
        <v>31.326419999999999</v>
      </c>
      <c r="N77" s="88">
        <v>0.8072410000000001</v>
      </c>
      <c r="O77" s="88">
        <v>2.9397189999999997</v>
      </c>
      <c r="P77" s="88">
        <v>108.20713599999999</v>
      </c>
      <c r="Q77" s="88">
        <v>18.273126999999999</v>
      </c>
      <c r="R77" s="88">
        <v>0.55230599999999996</v>
      </c>
      <c r="S77" s="88">
        <v>8.8096950000000014</v>
      </c>
      <c r="U77" s="84" t="s">
        <v>547</v>
      </c>
    </row>
    <row r="78" spans="1:21" x14ac:dyDescent="0.2">
      <c r="B78" s="84" t="s">
        <v>348</v>
      </c>
      <c r="C78" s="88">
        <v>16.954031000000001</v>
      </c>
      <c r="D78" s="88">
        <v>2.5004879999999998</v>
      </c>
      <c r="E78" s="88">
        <v>2.7322060000000001</v>
      </c>
      <c r="F78" s="88">
        <v>151.47745599999999</v>
      </c>
      <c r="G78" s="88">
        <v>379.908704</v>
      </c>
      <c r="H78" s="88">
        <v>108.39777799999997</v>
      </c>
      <c r="I78" s="88">
        <v>24.177299999999999</v>
      </c>
      <c r="J78" s="88">
        <v>47.773916</v>
      </c>
      <c r="K78" s="88">
        <v>2.8706789999999991</v>
      </c>
      <c r="L78" s="88">
        <v>83.318365999999997</v>
      </c>
      <c r="M78" s="88">
        <v>17.799222999999998</v>
      </c>
      <c r="N78" s="88">
        <v>0.81231100000000001</v>
      </c>
      <c r="O78" s="88">
        <v>6.4000539999999999</v>
      </c>
      <c r="P78" s="88">
        <v>107.56193200000001</v>
      </c>
      <c r="Q78" s="88">
        <v>16.89893</v>
      </c>
      <c r="R78" s="88">
        <v>0.50558199999999998</v>
      </c>
      <c r="S78" s="88">
        <v>9.3698989999999984</v>
      </c>
      <c r="U78" s="84" t="s">
        <v>548</v>
      </c>
    </row>
    <row r="79" spans="1:21" x14ac:dyDescent="0.2">
      <c r="B79" s="84" t="s">
        <v>349</v>
      </c>
      <c r="C79" s="88">
        <v>12.762117</v>
      </c>
      <c r="D79" s="88">
        <v>2.8506149999999999</v>
      </c>
      <c r="E79" s="88">
        <v>2.8292000000000002</v>
      </c>
      <c r="F79" s="88">
        <v>117.8472</v>
      </c>
      <c r="G79" s="88">
        <v>332.98672200000004</v>
      </c>
      <c r="H79" s="88">
        <v>77.966852000000017</v>
      </c>
      <c r="I79" s="88">
        <v>16.639735999999999</v>
      </c>
      <c r="J79" s="88">
        <v>50.308812000000003</v>
      </c>
      <c r="K79" s="88">
        <v>1.4140969999999999</v>
      </c>
      <c r="L79" s="88">
        <v>76.828649000000013</v>
      </c>
      <c r="M79" s="88">
        <v>15.306408000000001</v>
      </c>
      <c r="N79" s="88">
        <v>0.88049899999999992</v>
      </c>
      <c r="O79" s="88">
        <v>7.3673420000000007</v>
      </c>
      <c r="P79" s="88">
        <v>102.741907</v>
      </c>
      <c r="Q79" s="88">
        <v>20.335581999999999</v>
      </c>
      <c r="R79" s="88">
        <v>0.366068</v>
      </c>
      <c r="S79" s="88">
        <v>5.2921930000000001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2024</v>
      </c>
      <c r="B81" s="84" t="s">
        <v>338</v>
      </c>
      <c r="C81" s="88">
        <v>13.04102</v>
      </c>
      <c r="D81" s="88">
        <v>2.6684619999999999</v>
      </c>
      <c r="E81" s="88">
        <v>2.168085</v>
      </c>
      <c r="F81" s="88">
        <v>149.32754800000001</v>
      </c>
      <c r="G81" s="88">
        <v>368.60983199999998</v>
      </c>
      <c r="H81" s="88">
        <v>94.80397499999998</v>
      </c>
      <c r="I81" s="88">
        <v>21.362825000000001</v>
      </c>
      <c r="J81" s="88">
        <v>50.889264000000011</v>
      </c>
      <c r="K81" s="88">
        <v>1.0733769999999998</v>
      </c>
      <c r="L81" s="88">
        <v>102.79910799999999</v>
      </c>
      <c r="M81" s="88">
        <v>16.646632</v>
      </c>
      <c r="N81" s="88">
        <v>1.062138</v>
      </c>
      <c r="O81" s="88">
        <v>3.7532129999999997</v>
      </c>
      <c r="P81" s="88">
        <v>106.426027</v>
      </c>
      <c r="Q81" s="88">
        <v>15.237127999999998</v>
      </c>
      <c r="R81" s="88">
        <v>0.58923300000000012</v>
      </c>
      <c r="S81" s="88">
        <v>8.2616019999999999</v>
      </c>
      <c r="T81" s="87">
        <v>2024</v>
      </c>
      <c r="U81" s="84" t="s">
        <v>538</v>
      </c>
    </row>
    <row r="82" spans="1:21" x14ac:dyDescent="0.2">
      <c r="B82" s="84" t="s">
        <v>339</v>
      </c>
      <c r="C82" s="88">
        <v>13.873437000000001</v>
      </c>
      <c r="D82" s="88">
        <v>2.9255499999999999</v>
      </c>
      <c r="E82" s="88">
        <v>1.8041129999999999</v>
      </c>
      <c r="F82" s="88">
        <v>156.46092899999999</v>
      </c>
      <c r="G82" s="88">
        <v>374.67110200000008</v>
      </c>
      <c r="H82" s="88">
        <v>96.847794999999991</v>
      </c>
      <c r="I82" s="88">
        <v>23.538865000000001</v>
      </c>
      <c r="J82" s="88">
        <v>46.238741000000005</v>
      </c>
      <c r="K82" s="88">
        <v>1.1471499999999999</v>
      </c>
      <c r="L82" s="88">
        <v>106.73327999999998</v>
      </c>
      <c r="M82" s="88">
        <v>14.568059</v>
      </c>
      <c r="N82" s="88">
        <v>0.99003099999999999</v>
      </c>
      <c r="O82" s="88">
        <v>10.970499</v>
      </c>
      <c r="P82" s="88">
        <v>113.11266700000002</v>
      </c>
      <c r="Q82" s="88">
        <v>15.466115</v>
      </c>
      <c r="R82" s="88">
        <v>0.91945200000000005</v>
      </c>
      <c r="S82" s="88">
        <v>7.9683040000000007</v>
      </c>
      <c r="U82" s="84" t="s">
        <v>539</v>
      </c>
    </row>
    <row r="83" spans="1:21" x14ac:dyDescent="0.2">
      <c r="B83" s="84" t="s">
        <v>340</v>
      </c>
      <c r="C83" s="88">
        <v>13.641819</v>
      </c>
      <c r="D83" s="88">
        <v>2.0289389999999998</v>
      </c>
      <c r="E83" s="88">
        <v>2.2622439999999999</v>
      </c>
      <c r="F83" s="88">
        <v>155.42612700000001</v>
      </c>
      <c r="G83" s="88">
        <v>379.17720999999995</v>
      </c>
      <c r="H83" s="88">
        <v>98.235447999999977</v>
      </c>
      <c r="I83" s="88">
        <v>23.628146000000005</v>
      </c>
      <c r="J83" s="88">
        <v>47.044347000000002</v>
      </c>
      <c r="K83" s="88">
        <v>1.396782</v>
      </c>
      <c r="L83" s="88">
        <v>95.662645000000026</v>
      </c>
      <c r="M83" s="88">
        <v>13.340344</v>
      </c>
      <c r="N83" s="88">
        <v>1.1787289999999999</v>
      </c>
      <c r="O83" s="88">
        <v>8.9826329999999999</v>
      </c>
      <c r="P83" s="88">
        <v>108.492774</v>
      </c>
      <c r="Q83" s="88">
        <v>15.424100999999999</v>
      </c>
      <c r="R83" s="88">
        <v>1.0215909999999999</v>
      </c>
      <c r="S83" s="88">
        <v>10.972216000000001</v>
      </c>
      <c r="U83" s="84" t="s">
        <v>540</v>
      </c>
    </row>
    <row r="84" spans="1:21" x14ac:dyDescent="0.2">
      <c r="B84" s="84" t="s">
        <v>341</v>
      </c>
      <c r="C84" s="88">
        <v>13.245398999999999</v>
      </c>
      <c r="D84" s="88">
        <v>2.6548449999999999</v>
      </c>
      <c r="E84" s="88">
        <v>2.2956490000000001</v>
      </c>
      <c r="F84" s="88">
        <v>158.24158799999998</v>
      </c>
      <c r="G84" s="88">
        <v>416.91236700000013</v>
      </c>
      <c r="H84" s="88">
        <v>112.00809799999996</v>
      </c>
      <c r="I84" s="88">
        <v>29.247040000000002</v>
      </c>
      <c r="J84" s="88">
        <v>48.396765000000009</v>
      </c>
      <c r="K84" s="88">
        <v>1.5875729999999999</v>
      </c>
      <c r="L84" s="88">
        <v>114.86801400000002</v>
      </c>
      <c r="M84" s="88">
        <v>12.705601999999999</v>
      </c>
      <c r="N84" s="88">
        <v>1.538343</v>
      </c>
      <c r="O84" s="88">
        <v>13.862902</v>
      </c>
      <c r="P84" s="88">
        <v>122.00305099999999</v>
      </c>
      <c r="Q84" s="88">
        <v>14.160346000000001</v>
      </c>
      <c r="R84" s="88">
        <v>0.94205799999999995</v>
      </c>
      <c r="S84" s="88">
        <v>10.230744999999999</v>
      </c>
      <c r="U84" s="84" t="s">
        <v>541</v>
      </c>
    </row>
    <row r="85" spans="1:21" x14ac:dyDescent="0.2">
      <c r="B85" s="84" t="s">
        <v>342</v>
      </c>
      <c r="C85" s="88">
        <v>13.934657000000001</v>
      </c>
      <c r="D85" s="88">
        <v>1.9328340000000002</v>
      </c>
      <c r="E85" s="88">
        <v>2.3965989999999997</v>
      </c>
      <c r="F85" s="88">
        <v>162.69700700000001</v>
      </c>
      <c r="G85" s="88">
        <v>426.20286799999997</v>
      </c>
      <c r="H85" s="88">
        <v>105.267324</v>
      </c>
      <c r="I85" s="88">
        <v>30.50854</v>
      </c>
      <c r="J85" s="88">
        <v>54.512374000000001</v>
      </c>
      <c r="K85" s="88">
        <v>2.707983</v>
      </c>
      <c r="L85" s="88">
        <v>92.733650000000011</v>
      </c>
      <c r="M85" s="88">
        <v>18.849603999999999</v>
      </c>
      <c r="N85" s="88">
        <v>1.5168699999999999</v>
      </c>
      <c r="O85" s="88">
        <v>11.685327000000001</v>
      </c>
      <c r="P85" s="88">
        <v>128.38316599999999</v>
      </c>
      <c r="Q85" s="88">
        <v>18.344110000000001</v>
      </c>
      <c r="R85" s="88">
        <v>0.80937900000000007</v>
      </c>
      <c r="S85" s="88">
        <v>13.215587000000001</v>
      </c>
      <c r="U85" s="84" t="s">
        <v>542</v>
      </c>
    </row>
    <row r="86" spans="1:21" x14ac:dyDescent="0.2">
      <c r="B86" s="84" t="s">
        <v>343</v>
      </c>
      <c r="C86" s="88">
        <v>14.482870999999999</v>
      </c>
      <c r="D86" s="88">
        <v>2.167313</v>
      </c>
      <c r="E86" s="88">
        <v>2.3177340000000002</v>
      </c>
      <c r="F86" s="88">
        <v>146.808435</v>
      </c>
      <c r="G86" s="88">
        <v>421.449859</v>
      </c>
      <c r="H86" s="88">
        <v>99.648993000000004</v>
      </c>
      <c r="I86" s="88">
        <v>26.681712000000005</v>
      </c>
      <c r="J86" s="88">
        <v>49.339465000000018</v>
      </c>
      <c r="K86" s="88">
        <v>1.7705199999999999</v>
      </c>
      <c r="L86" s="88">
        <v>99.123223999999979</v>
      </c>
      <c r="M86" s="88">
        <v>15.053014000000001</v>
      </c>
      <c r="N86" s="88">
        <v>0.87989800000000007</v>
      </c>
      <c r="O86" s="88">
        <v>12.208495999999998</v>
      </c>
      <c r="P86" s="88">
        <v>109.85770599999999</v>
      </c>
      <c r="Q86" s="88">
        <v>15.137692000000001</v>
      </c>
      <c r="R86" s="88">
        <v>0.61525699999999994</v>
      </c>
      <c r="S86" s="88">
        <v>10.222392000000001</v>
      </c>
      <c r="U86" s="84" t="s">
        <v>543</v>
      </c>
    </row>
    <row r="87" spans="1:21" x14ac:dyDescent="0.2">
      <c r="B87" s="84" t="s">
        <v>344</v>
      </c>
      <c r="C87" s="88">
        <v>14.079736</v>
      </c>
      <c r="D87" s="88">
        <v>2.11111</v>
      </c>
      <c r="E87" s="88">
        <v>2.381885</v>
      </c>
      <c r="F87" s="88">
        <v>141.75545700000001</v>
      </c>
      <c r="G87" s="88">
        <v>459.76799999999992</v>
      </c>
      <c r="H87" s="88">
        <v>109.19650299999998</v>
      </c>
      <c r="I87" s="88">
        <v>24.156286999999999</v>
      </c>
      <c r="J87" s="88">
        <v>60.971187000000008</v>
      </c>
      <c r="K87" s="88">
        <v>5.0812790000000003</v>
      </c>
      <c r="L87" s="88">
        <v>87.085154000000017</v>
      </c>
      <c r="M87" s="88">
        <v>31.588004000000002</v>
      </c>
      <c r="N87" s="88">
        <v>1.4483480000000002</v>
      </c>
      <c r="O87" s="88">
        <v>7.7848769999999998</v>
      </c>
      <c r="P87" s="88">
        <v>130.91712200000001</v>
      </c>
      <c r="Q87" s="88">
        <v>18.035921999999999</v>
      </c>
      <c r="R87" s="88">
        <v>1.0537749999999999</v>
      </c>
      <c r="S87" s="88">
        <v>13.141147</v>
      </c>
      <c r="U87" s="84" t="s">
        <v>544</v>
      </c>
    </row>
    <row r="88" spans="1:21" x14ac:dyDescent="0.2">
      <c r="B88" s="84" t="s">
        <v>345</v>
      </c>
      <c r="C88" s="88">
        <v>11.875743</v>
      </c>
      <c r="D88" s="88">
        <v>1.9324150000000002</v>
      </c>
      <c r="E88" s="88">
        <v>2.3847010000000002</v>
      </c>
      <c r="F88" s="88">
        <v>110.331287</v>
      </c>
      <c r="G88" s="88">
        <v>332.29427499999997</v>
      </c>
      <c r="H88" s="88">
        <v>83.618775999999997</v>
      </c>
      <c r="I88" s="88">
        <v>9.8205249999999999</v>
      </c>
      <c r="J88" s="88">
        <v>60.276944999999991</v>
      </c>
      <c r="K88" s="88">
        <v>2.8487829999999996</v>
      </c>
      <c r="L88" s="88">
        <v>71.286437999999976</v>
      </c>
      <c r="M88" s="88">
        <v>16.680064999999999</v>
      </c>
      <c r="N88" s="88">
        <v>1.2591489999999999</v>
      </c>
      <c r="O88" s="88">
        <v>10.832314999999999</v>
      </c>
      <c r="P88" s="88">
        <v>99.887902999999994</v>
      </c>
      <c r="Q88" s="88">
        <v>16.929212</v>
      </c>
      <c r="R88" s="88">
        <v>0.594194</v>
      </c>
      <c r="S88" s="88">
        <v>5.1753619999999998</v>
      </c>
      <c r="U88" s="84" t="s">
        <v>545</v>
      </c>
    </row>
    <row r="89" spans="1:21" x14ac:dyDescent="0.2">
      <c r="B89" s="84" t="s">
        <v>346</v>
      </c>
      <c r="C89" s="88">
        <v>28.719460000000002</v>
      </c>
      <c r="D89" s="88">
        <v>2.6017099999999997</v>
      </c>
      <c r="E89" s="88">
        <v>2.3651649999999997</v>
      </c>
      <c r="F89" s="88">
        <v>144.96554600000002</v>
      </c>
      <c r="G89" s="88">
        <v>412.977037</v>
      </c>
      <c r="H89" s="88">
        <v>100.22042400000002</v>
      </c>
      <c r="I89" s="88">
        <v>22.422129000000002</v>
      </c>
      <c r="J89" s="88">
        <v>54.498423000000003</v>
      </c>
      <c r="K89" s="88">
        <v>4.3639049999999999</v>
      </c>
      <c r="L89" s="88">
        <v>85.164841999999993</v>
      </c>
      <c r="M89" s="88">
        <v>36.708748</v>
      </c>
      <c r="N89" s="88">
        <v>0.95186199999999987</v>
      </c>
      <c r="O89" s="88">
        <v>10.727193</v>
      </c>
      <c r="P89" s="88">
        <v>120.81952899999999</v>
      </c>
      <c r="Q89" s="88">
        <v>19.669847000000001</v>
      </c>
      <c r="R89" s="88">
        <v>0.72386100000000009</v>
      </c>
      <c r="S89" s="88">
        <v>9.865183</v>
      </c>
      <c r="U89" s="84" t="s">
        <v>546</v>
      </c>
    </row>
    <row r="90" spans="1:21" x14ac:dyDescent="0.2">
      <c r="B90" s="84" t="s">
        <v>347</v>
      </c>
      <c r="C90" s="88">
        <v>15.067530000000001</v>
      </c>
      <c r="D90" s="88">
        <v>3.7107550000000002</v>
      </c>
      <c r="E90" s="88">
        <v>2.7579370000000001</v>
      </c>
      <c r="F90" s="88">
        <v>149.089361</v>
      </c>
      <c r="G90" s="88">
        <v>436.16716000000019</v>
      </c>
      <c r="H90" s="88">
        <v>119.700503</v>
      </c>
      <c r="I90" s="88">
        <v>31.807132999999997</v>
      </c>
      <c r="J90" s="88">
        <v>54.938803000000007</v>
      </c>
      <c r="K90" s="88">
        <v>4.3455870000000001</v>
      </c>
      <c r="L90" s="88">
        <v>98.538091999999992</v>
      </c>
      <c r="M90" s="88">
        <v>19.278182000000001</v>
      </c>
      <c r="N90" s="88">
        <v>1.2268700000000001</v>
      </c>
      <c r="O90" s="88">
        <v>6.5730470000000008</v>
      </c>
      <c r="P90" s="88">
        <v>130.982877</v>
      </c>
      <c r="Q90" s="88">
        <v>21.689019000000002</v>
      </c>
      <c r="R90" s="88">
        <v>1.0649740000000001</v>
      </c>
      <c r="S90" s="88">
        <v>12.372844000000001</v>
      </c>
      <c r="U90" s="84" t="s">
        <v>547</v>
      </c>
    </row>
    <row r="91" spans="1:21" x14ac:dyDescent="0.2">
      <c r="B91" s="84" t="s">
        <v>348</v>
      </c>
      <c r="C91" s="88">
        <v>14.291935</v>
      </c>
      <c r="D91" s="88">
        <v>2.7649049999999997</v>
      </c>
      <c r="E91" s="88">
        <v>2.9748589999999999</v>
      </c>
      <c r="F91" s="88">
        <v>138.73154599999998</v>
      </c>
      <c r="G91" s="88">
        <v>382.72162000000003</v>
      </c>
      <c r="H91" s="88">
        <v>108.121487</v>
      </c>
      <c r="I91" s="88">
        <v>26.312400999999998</v>
      </c>
      <c r="J91" s="88">
        <v>55.976355000000027</v>
      </c>
      <c r="K91" s="88">
        <v>3.8054260000000002</v>
      </c>
      <c r="L91" s="88">
        <v>87.510505000000023</v>
      </c>
      <c r="M91" s="88">
        <v>12.317405999999998</v>
      </c>
      <c r="N91" s="88">
        <v>0.82802600000000004</v>
      </c>
      <c r="O91" s="88">
        <v>7.9358260000000005</v>
      </c>
      <c r="P91" s="88">
        <v>110.725886</v>
      </c>
      <c r="Q91" s="88">
        <v>18.244391</v>
      </c>
      <c r="R91" s="88">
        <v>0.903945</v>
      </c>
      <c r="S91" s="88">
        <v>8.5744629999999997</v>
      </c>
      <c r="U91" s="84" t="s">
        <v>548</v>
      </c>
    </row>
    <row r="92" spans="1:21" x14ac:dyDescent="0.2">
      <c r="B92" s="84" t="s">
        <v>349</v>
      </c>
      <c r="C92" s="88">
        <v>12.402432000000001</v>
      </c>
      <c r="D92" s="88">
        <v>2.6281980000000003</v>
      </c>
      <c r="E92" s="88">
        <v>2.6311330000000002</v>
      </c>
      <c r="F92" s="88">
        <v>111.67384800000001</v>
      </c>
      <c r="G92" s="88">
        <v>330.631822</v>
      </c>
      <c r="H92" s="88">
        <v>97.835428000000022</v>
      </c>
      <c r="I92" s="88">
        <v>16.105043000000002</v>
      </c>
      <c r="J92" s="88">
        <v>58.359856999999998</v>
      </c>
      <c r="K92" s="88">
        <v>3.073915</v>
      </c>
      <c r="L92" s="88">
        <v>82.321787999999984</v>
      </c>
      <c r="M92" s="88">
        <v>11.176342</v>
      </c>
      <c r="N92" s="88">
        <v>0.7690840000000001</v>
      </c>
      <c r="O92" s="88">
        <v>7.1199000000000003</v>
      </c>
      <c r="P92" s="88">
        <v>96.442326000000008</v>
      </c>
      <c r="Q92" s="88">
        <v>18.249206999999998</v>
      </c>
      <c r="R92" s="88">
        <v>0.86590300000000009</v>
      </c>
      <c r="S92" s="88">
        <v>6.4255980000000008</v>
      </c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195" t="s">
        <v>680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3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5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2">
      <c r="A99" s="87">
        <v>2023</v>
      </c>
      <c r="B99" s="84" t="s">
        <v>338</v>
      </c>
      <c r="C99" s="88">
        <v>45.095951000000007</v>
      </c>
      <c r="D99" s="88">
        <v>6.3536890000000001</v>
      </c>
      <c r="E99" s="88">
        <v>31.602834999999981</v>
      </c>
      <c r="F99" s="88">
        <v>21.995037999999994</v>
      </c>
      <c r="G99" s="88">
        <v>9.2182899999999997</v>
      </c>
      <c r="H99" s="88">
        <v>7.0012080000000001</v>
      </c>
      <c r="I99" s="88">
        <v>4.6506280000000011</v>
      </c>
      <c r="J99" s="88">
        <v>11.420207</v>
      </c>
      <c r="K99" s="88">
        <v>12.696493999999998</v>
      </c>
      <c r="L99" s="88">
        <v>127.84111100000001</v>
      </c>
      <c r="M99" s="88">
        <v>123.29628100000008</v>
      </c>
      <c r="N99" s="88">
        <v>26.141500999999998</v>
      </c>
      <c r="O99" s="88">
        <v>83.391941000000003</v>
      </c>
      <c r="P99" s="88">
        <v>4.6156100000000002</v>
      </c>
      <c r="Q99" s="88">
        <v>2.3062860000000001</v>
      </c>
      <c r="R99" s="88">
        <v>2.6869509999999996</v>
      </c>
      <c r="S99" s="88">
        <v>25.600042999999999</v>
      </c>
      <c r="T99" s="87">
        <v>2023</v>
      </c>
      <c r="U99" s="84" t="s">
        <v>538</v>
      </c>
    </row>
    <row r="100" spans="1:21" x14ac:dyDescent="0.2">
      <c r="B100" s="84" t="s">
        <v>339</v>
      </c>
      <c r="C100" s="88">
        <v>37.898015000000029</v>
      </c>
      <c r="D100" s="88">
        <v>6.066198</v>
      </c>
      <c r="E100" s="88">
        <v>36.003709999999998</v>
      </c>
      <c r="F100" s="88">
        <v>18.995891999999998</v>
      </c>
      <c r="G100" s="88">
        <v>9.7637140000000002</v>
      </c>
      <c r="H100" s="88">
        <v>6.8383930000000008</v>
      </c>
      <c r="I100" s="88">
        <v>4.884004</v>
      </c>
      <c r="J100" s="88">
        <v>11.947934999999998</v>
      </c>
      <c r="K100" s="88">
        <v>12.846989000000001</v>
      </c>
      <c r="L100" s="88">
        <v>106.17906900000004</v>
      </c>
      <c r="M100" s="88">
        <v>103.69956500000001</v>
      </c>
      <c r="N100" s="88">
        <v>24.469876999999997</v>
      </c>
      <c r="O100" s="88">
        <v>82.561437999999995</v>
      </c>
      <c r="P100" s="88">
        <v>4.4622109999999999</v>
      </c>
      <c r="Q100" s="88">
        <v>4.149471000000001</v>
      </c>
      <c r="R100" s="88">
        <v>2.2767760000000004</v>
      </c>
      <c r="S100" s="88">
        <v>26.156628000000001</v>
      </c>
      <c r="U100" s="84" t="s">
        <v>539</v>
      </c>
    </row>
    <row r="101" spans="1:21" x14ac:dyDescent="0.2">
      <c r="B101" s="84" t="s">
        <v>340</v>
      </c>
      <c r="C101" s="88">
        <v>49.822777000000038</v>
      </c>
      <c r="D101" s="88">
        <v>8.2891499999999994</v>
      </c>
      <c r="E101" s="88">
        <v>39.713744000000005</v>
      </c>
      <c r="F101" s="88">
        <v>24.307655999999994</v>
      </c>
      <c r="G101" s="88">
        <v>13.053578999999999</v>
      </c>
      <c r="H101" s="88">
        <v>8.4960430000000002</v>
      </c>
      <c r="I101" s="88">
        <v>5.6659610000000002</v>
      </c>
      <c r="J101" s="88">
        <v>14.617888000000001</v>
      </c>
      <c r="K101" s="88">
        <v>14.229956</v>
      </c>
      <c r="L101" s="88">
        <v>112.73232600000001</v>
      </c>
      <c r="M101" s="88">
        <v>122.26625200000004</v>
      </c>
      <c r="N101" s="88">
        <v>28.109938</v>
      </c>
      <c r="O101" s="88">
        <v>83.997195999999946</v>
      </c>
      <c r="P101" s="88">
        <v>4.1922339999999991</v>
      </c>
      <c r="Q101" s="88">
        <v>2.9865539999999999</v>
      </c>
      <c r="R101" s="88">
        <v>3.0105969999999997</v>
      </c>
      <c r="S101" s="88">
        <v>34.414764999999996</v>
      </c>
      <c r="U101" s="84" t="s">
        <v>540</v>
      </c>
    </row>
    <row r="102" spans="1:21" x14ac:dyDescent="0.2">
      <c r="B102" s="84" t="s">
        <v>341</v>
      </c>
      <c r="C102" s="88">
        <v>56.273960000000017</v>
      </c>
      <c r="D102" s="88">
        <v>7.6639280000000003</v>
      </c>
      <c r="E102" s="88">
        <v>30.577741000000003</v>
      </c>
      <c r="F102" s="88">
        <v>18.202255000000008</v>
      </c>
      <c r="G102" s="88">
        <v>10.301471000000001</v>
      </c>
      <c r="H102" s="88">
        <v>6.7426689999999994</v>
      </c>
      <c r="I102" s="88">
        <v>5.8501479999999999</v>
      </c>
      <c r="J102" s="88">
        <v>13.294195</v>
      </c>
      <c r="K102" s="88">
        <v>11.903216</v>
      </c>
      <c r="L102" s="88">
        <v>94.542092000000025</v>
      </c>
      <c r="M102" s="88">
        <v>108.46736500000003</v>
      </c>
      <c r="N102" s="88">
        <v>24.819744</v>
      </c>
      <c r="O102" s="88">
        <v>69.720449000000002</v>
      </c>
      <c r="P102" s="88">
        <v>4.8017070000000013</v>
      </c>
      <c r="Q102" s="88">
        <v>2.3423509999999998</v>
      </c>
      <c r="R102" s="88">
        <v>3.0036550000000002</v>
      </c>
      <c r="S102" s="88">
        <v>25.975147</v>
      </c>
      <c r="U102" s="84" t="s">
        <v>541</v>
      </c>
    </row>
    <row r="103" spans="1:21" x14ac:dyDescent="0.2">
      <c r="B103" s="84" t="s">
        <v>342</v>
      </c>
      <c r="C103" s="88">
        <v>59.323161999999968</v>
      </c>
      <c r="D103" s="88">
        <v>8.8971009999999993</v>
      </c>
      <c r="E103" s="88">
        <v>36.543943999999996</v>
      </c>
      <c r="F103" s="88">
        <v>29.72906600000001</v>
      </c>
      <c r="G103" s="88">
        <v>11.831215</v>
      </c>
      <c r="H103" s="88">
        <v>7.8554719999999998</v>
      </c>
      <c r="I103" s="88">
        <v>6.182429</v>
      </c>
      <c r="J103" s="88">
        <v>15.086259999999999</v>
      </c>
      <c r="K103" s="88">
        <v>14.524231999999996</v>
      </c>
      <c r="L103" s="88">
        <v>108.58188200000001</v>
      </c>
      <c r="M103" s="88">
        <v>118.32314899999999</v>
      </c>
      <c r="N103" s="88">
        <v>28.474117999999994</v>
      </c>
      <c r="O103" s="88">
        <v>83.113564999999994</v>
      </c>
      <c r="P103" s="88">
        <v>5.2831910000000004</v>
      </c>
      <c r="Q103" s="88">
        <v>2.1591139999999998</v>
      </c>
      <c r="R103" s="88">
        <v>3.595485</v>
      </c>
      <c r="S103" s="88">
        <v>27.826257000000002</v>
      </c>
      <c r="U103" s="84" t="s">
        <v>542</v>
      </c>
    </row>
    <row r="104" spans="1:21" x14ac:dyDescent="0.2">
      <c r="B104" s="84" t="s">
        <v>343</v>
      </c>
      <c r="C104" s="88">
        <v>46.15661900000002</v>
      </c>
      <c r="D104" s="88">
        <v>5.9956020000000017</v>
      </c>
      <c r="E104" s="88">
        <v>33.161746000000008</v>
      </c>
      <c r="F104" s="88">
        <v>27.738311999999986</v>
      </c>
      <c r="G104" s="88">
        <v>10.644695</v>
      </c>
      <c r="H104" s="88">
        <v>7.9776059999999998</v>
      </c>
      <c r="I104" s="88">
        <v>6.2159380000000004</v>
      </c>
      <c r="J104" s="88">
        <v>14.277146999999999</v>
      </c>
      <c r="K104" s="88">
        <v>14.906114000000001</v>
      </c>
      <c r="L104" s="88">
        <v>114.84768199999999</v>
      </c>
      <c r="M104" s="88">
        <v>117.33157399999996</v>
      </c>
      <c r="N104" s="88">
        <v>27.533401000000005</v>
      </c>
      <c r="O104" s="88">
        <v>73.985146000000015</v>
      </c>
      <c r="P104" s="88">
        <v>4.551812</v>
      </c>
      <c r="Q104" s="88">
        <v>1.9344110000000001</v>
      </c>
      <c r="R104" s="88">
        <v>3.362914</v>
      </c>
      <c r="S104" s="88">
        <v>32.235064999999999</v>
      </c>
      <c r="U104" s="84" t="s">
        <v>543</v>
      </c>
    </row>
    <row r="105" spans="1:21" x14ac:dyDescent="0.2">
      <c r="B105" s="84" t="s">
        <v>344</v>
      </c>
      <c r="C105" s="88">
        <v>32.004789000000017</v>
      </c>
      <c r="D105" s="88">
        <v>3.1611569999999998</v>
      </c>
      <c r="E105" s="88">
        <v>28.241219999999991</v>
      </c>
      <c r="F105" s="88">
        <v>19.029473999999993</v>
      </c>
      <c r="G105" s="88">
        <v>10.885702999999999</v>
      </c>
      <c r="H105" s="88">
        <v>7.0946979999999993</v>
      </c>
      <c r="I105" s="88">
        <v>5.4435649999999995</v>
      </c>
      <c r="J105" s="88">
        <v>15.224114</v>
      </c>
      <c r="K105" s="88">
        <v>12.501540000000002</v>
      </c>
      <c r="L105" s="88">
        <v>125.35718099999998</v>
      </c>
      <c r="M105" s="88">
        <v>132.51791100000005</v>
      </c>
      <c r="N105" s="88">
        <v>27.814329000000004</v>
      </c>
      <c r="O105" s="88">
        <v>91.217956999999998</v>
      </c>
      <c r="P105" s="88">
        <v>5.891896</v>
      </c>
      <c r="Q105" s="88">
        <v>2.03444</v>
      </c>
      <c r="R105" s="88">
        <v>3.5311360000000009</v>
      </c>
      <c r="S105" s="88">
        <v>28.968178999999999</v>
      </c>
      <c r="U105" s="84" t="s">
        <v>544</v>
      </c>
    </row>
    <row r="106" spans="1:21" x14ac:dyDescent="0.2">
      <c r="B106" s="84" t="s">
        <v>345</v>
      </c>
      <c r="C106" s="88">
        <v>21.188552000000001</v>
      </c>
      <c r="D106" s="88">
        <v>1.6094630000000001</v>
      </c>
      <c r="E106" s="88">
        <v>20.644467999999996</v>
      </c>
      <c r="F106" s="88">
        <v>15.518598000000006</v>
      </c>
      <c r="G106" s="88">
        <v>6.9370860000000008</v>
      </c>
      <c r="H106" s="88">
        <v>6.2536839999999998</v>
      </c>
      <c r="I106" s="88">
        <v>3.605694999999999</v>
      </c>
      <c r="J106" s="88">
        <v>7.1780219999999995</v>
      </c>
      <c r="K106" s="88">
        <v>6.9365569999999988</v>
      </c>
      <c r="L106" s="88">
        <v>138.1447379999999</v>
      </c>
      <c r="M106" s="88">
        <v>125.21304300000001</v>
      </c>
      <c r="N106" s="88">
        <v>26.999005999999994</v>
      </c>
      <c r="O106" s="88">
        <v>78.720210000000009</v>
      </c>
      <c r="P106" s="88">
        <v>5.011616000000001</v>
      </c>
      <c r="Q106" s="88">
        <v>1.145394</v>
      </c>
      <c r="R106" s="88">
        <v>3.4245580000000002</v>
      </c>
      <c r="S106" s="88">
        <v>21.405680000000004</v>
      </c>
      <c r="U106" s="84" t="s">
        <v>545</v>
      </c>
    </row>
    <row r="107" spans="1:21" x14ac:dyDescent="0.2">
      <c r="B107" s="84" t="s">
        <v>346</v>
      </c>
      <c r="C107" s="88">
        <v>52.052827999999984</v>
      </c>
      <c r="D107" s="88">
        <v>4.771958999999999</v>
      </c>
      <c r="E107" s="88">
        <v>32.136358000000008</v>
      </c>
      <c r="F107" s="88">
        <v>21.712783000000002</v>
      </c>
      <c r="G107" s="88">
        <v>10.526987</v>
      </c>
      <c r="H107" s="88">
        <v>8.4013169999999988</v>
      </c>
      <c r="I107" s="88">
        <v>5.8343360000000004</v>
      </c>
      <c r="J107" s="88">
        <v>12.976977</v>
      </c>
      <c r="K107" s="88">
        <v>10.666796999999999</v>
      </c>
      <c r="L107" s="88">
        <v>145.49444500000004</v>
      </c>
      <c r="M107" s="88">
        <v>128.45980800000001</v>
      </c>
      <c r="N107" s="88">
        <v>27.146418000000004</v>
      </c>
      <c r="O107" s="88">
        <v>89.524085000000014</v>
      </c>
      <c r="P107" s="88">
        <v>4.3963469999999996</v>
      </c>
      <c r="Q107" s="88">
        <v>2.1351</v>
      </c>
      <c r="R107" s="88">
        <v>4.0745609999999992</v>
      </c>
      <c r="S107" s="88">
        <v>30.311475000000002</v>
      </c>
      <c r="U107" s="84" t="s">
        <v>546</v>
      </c>
    </row>
    <row r="108" spans="1:21" x14ac:dyDescent="0.2">
      <c r="B108" s="84" t="s">
        <v>347</v>
      </c>
      <c r="C108" s="88">
        <v>45.334980000000002</v>
      </c>
      <c r="D108" s="88">
        <v>5.9344889999999992</v>
      </c>
      <c r="E108" s="88">
        <v>26.881626000000001</v>
      </c>
      <c r="F108" s="88">
        <v>17.902243999999996</v>
      </c>
      <c r="G108" s="88">
        <v>11.381029</v>
      </c>
      <c r="H108" s="88">
        <v>7.2153539999999996</v>
      </c>
      <c r="I108" s="88">
        <v>6.4265739999999996</v>
      </c>
      <c r="J108" s="88">
        <v>13.477491999999998</v>
      </c>
      <c r="K108" s="88">
        <v>11.528426000000001</v>
      </c>
      <c r="L108" s="88">
        <v>122.241996</v>
      </c>
      <c r="M108" s="88">
        <v>111.78177300000003</v>
      </c>
      <c r="N108" s="88">
        <v>26.351481</v>
      </c>
      <c r="O108" s="88">
        <v>67.756698</v>
      </c>
      <c r="P108" s="88">
        <v>4.3172380000000006</v>
      </c>
      <c r="Q108" s="88">
        <v>3.6090269999999998</v>
      </c>
      <c r="R108" s="88">
        <v>2.2820259999999992</v>
      </c>
      <c r="S108" s="88">
        <v>30.999147000000001</v>
      </c>
      <c r="U108" s="84" t="s">
        <v>547</v>
      </c>
    </row>
    <row r="109" spans="1:21" x14ac:dyDescent="0.2">
      <c r="B109" s="84" t="s">
        <v>348</v>
      </c>
      <c r="C109" s="88">
        <v>42.363647000000007</v>
      </c>
      <c r="D109" s="88">
        <v>6.9328529999999997</v>
      </c>
      <c r="E109" s="88">
        <v>27.588775000000005</v>
      </c>
      <c r="F109" s="88">
        <v>17.740435999999995</v>
      </c>
      <c r="G109" s="88">
        <v>9.6164179999999995</v>
      </c>
      <c r="H109" s="88">
        <v>7.1666319999999999</v>
      </c>
      <c r="I109" s="88">
        <v>5.5006659999999989</v>
      </c>
      <c r="J109" s="88">
        <v>12.514084</v>
      </c>
      <c r="K109" s="88">
        <v>10.452416999999997</v>
      </c>
      <c r="L109" s="88">
        <v>136.15400100000002</v>
      </c>
      <c r="M109" s="88">
        <v>108.23507799999999</v>
      </c>
      <c r="N109" s="88">
        <v>25.980628000000003</v>
      </c>
      <c r="O109" s="88">
        <v>73.069784000000013</v>
      </c>
      <c r="P109" s="88">
        <v>4.3179889999999999</v>
      </c>
      <c r="Q109" s="88">
        <v>3.0450530000000002</v>
      </c>
      <c r="R109" s="88">
        <v>1.5022260000000001</v>
      </c>
      <c r="S109" s="88">
        <v>29.669758999999999</v>
      </c>
      <c r="U109" s="84" t="s">
        <v>548</v>
      </c>
    </row>
    <row r="110" spans="1:21" x14ac:dyDescent="0.2">
      <c r="B110" s="84" t="s">
        <v>349</v>
      </c>
      <c r="C110" s="88">
        <v>31.146892999999995</v>
      </c>
      <c r="D110" s="88">
        <v>7.9196919999999995</v>
      </c>
      <c r="E110" s="88">
        <v>20.847209000000003</v>
      </c>
      <c r="F110" s="88">
        <v>12.629221000000005</v>
      </c>
      <c r="G110" s="88">
        <v>8.5094829999999995</v>
      </c>
      <c r="H110" s="88">
        <v>6.451219</v>
      </c>
      <c r="I110" s="88">
        <v>4.6211389999999994</v>
      </c>
      <c r="J110" s="88">
        <v>8.705115000000001</v>
      </c>
      <c r="K110" s="88">
        <v>8.2623230000000003</v>
      </c>
      <c r="L110" s="88">
        <v>147.68848800000004</v>
      </c>
      <c r="M110" s="88">
        <v>120.56181999999997</v>
      </c>
      <c r="N110" s="88">
        <v>23.928048000000004</v>
      </c>
      <c r="O110" s="88">
        <v>81.320295999999999</v>
      </c>
      <c r="P110" s="88">
        <v>4.5714889999999997</v>
      </c>
      <c r="Q110" s="88">
        <v>3.0622129999999999</v>
      </c>
      <c r="R110" s="88">
        <v>1.5195569999999998</v>
      </c>
      <c r="S110" s="88">
        <v>26.490107999999999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2024</v>
      </c>
      <c r="B112" s="84" t="s">
        <v>338</v>
      </c>
      <c r="C112" s="88">
        <v>38.459713000000001</v>
      </c>
      <c r="D112" s="88">
        <v>7.0872910000000005</v>
      </c>
      <c r="E112" s="88">
        <v>27.876954999999995</v>
      </c>
      <c r="F112" s="88">
        <v>15.845624000000001</v>
      </c>
      <c r="G112" s="88">
        <v>10.550909000000001</v>
      </c>
      <c r="H112" s="88">
        <v>6.2050509999999992</v>
      </c>
      <c r="I112" s="88">
        <v>4.1220800000000013</v>
      </c>
      <c r="J112" s="88">
        <v>9.9602540000000008</v>
      </c>
      <c r="K112" s="88">
        <v>8.4408499999999993</v>
      </c>
      <c r="L112" s="88">
        <v>127.931393</v>
      </c>
      <c r="M112" s="88">
        <v>117.84191299999999</v>
      </c>
      <c r="N112" s="88">
        <v>20.476645999999988</v>
      </c>
      <c r="O112" s="88">
        <v>76.015024999999994</v>
      </c>
      <c r="P112" s="88">
        <v>4.4123219999999996</v>
      </c>
      <c r="Q112" s="88">
        <v>1.7422139999999997</v>
      </c>
      <c r="R112" s="88">
        <v>1.6734329999999999</v>
      </c>
      <c r="S112" s="88">
        <v>28.352929999999997</v>
      </c>
      <c r="T112" s="87">
        <v>2024</v>
      </c>
      <c r="U112" s="84" t="s">
        <v>538</v>
      </c>
    </row>
    <row r="113" spans="1:21" x14ac:dyDescent="0.2">
      <c r="B113" s="84" t="s">
        <v>339</v>
      </c>
      <c r="C113" s="88">
        <v>33.537629000000003</v>
      </c>
      <c r="D113" s="88">
        <v>10.274397</v>
      </c>
      <c r="E113" s="88">
        <v>28.76121800000001</v>
      </c>
      <c r="F113" s="88">
        <v>15.0501</v>
      </c>
      <c r="G113" s="88">
        <v>10.100577000000001</v>
      </c>
      <c r="H113" s="88">
        <v>6.9014179999999996</v>
      </c>
      <c r="I113" s="88">
        <v>4.380331</v>
      </c>
      <c r="J113" s="88">
        <v>13.037163</v>
      </c>
      <c r="K113" s="88">
        <v>10.381215000000001</v>
      </c>
      <c r="L113" s="88">
        <v>109.26919999999996</v>
      </c>
      <c r="M113" s="88">
        <v>100.78038100000001</v>
      </c>
      <c r="N113" s="88">
        <v>20.837712000000003</v>
      </c>
      <c r="O113" s="88">
        <v>80.587601000000035</v>
      </c>
      <c r="P113" s="88">
        <v>4.3792870000000006</v>
      </c>
      <c r="Q113" s="88">
        <v>2.4932640000000004</v>
      </c>
      <c r="R113" s="88">
        <v>1.9126939999999999</v>
      </c>
      <c r="S113" s="88">
        <v>28.925283</v>
      </c>
      <c r="U113" s="84" t="s">
        <v>539</v>
      </c>
    </row>
    <row r="114" spans="1:21" x14ac:dyDescent="0.2">
      <c r="B114" s="84" t="s">
        <v>340</v>
      </c>
      <c r="C114" s="88">
        <v>38.118310000000037</v>
      </c>
      <c r="D114" s="88">
        <v>7.2780490000000002</v>
      </c>
      <c r="E114" s="88">
        <v>31.999006999999999</v>
      </c>
      <c r="F114" s="88">
        <v>15.755304000000002</v>
      </c>
      <c r="G114" s="88">
        <v>11.662799999999999</v>
      </c>
      <c r="H114" s="88">
        <v>7.0740759999999989</v>
      </c>
      <c r="I114" s="88">
        <v>4.2314489999999996</v>
      </c>
      <c r="J114" s="88">
        <v>12.956427</v>
      </c>
      <c r="K114" s="88">
        <v>11.472171999999999</v>
      </c>
      <c r="L114" s="88">
        <v>106.00617699999998</v>
      </c>
      <c r="M114" s="88">
        <v>114.04493400000007</v>
      </c>
      <c r="N114" s="88">
        <v>21.973944000000007</v>
      </c>
      <c r="O114" s="88">
        <v>79.643054000000006</v>
      </c>
      <c r="P114" s="88">
        <v>4.7519069999999992</v>
      </c>
      <c r="Q114" s="88">
        <v>3.3938060000000001</v>
      </c>
      <c r="R114" s="88">
        <v>2.2492939999999999</v>
      </c>
      <c r="S114" s="88">
        <v>29.440129999999996</v>
      </c>
      <c r="U114" s="84" t="s">
        <v>540</v>
      </c>
    </row>
    <row r="115" spans="1:21" x14ac:dyDescent="0.2">
      <c r="B115" s="84" t="s">
        <v>341</v>
      </c>
      <c r="C115" s="88">
        <v>58.942839999999983</v>
      </c>
      <c r="D115" s="88">
        <v>9.3269109999999973</v>
      </c>
      <c r="E115" s="88">
        <v>30.606728000000004</v>
      </c>
      <c r="F115" s="88">
        <v>25.408958000000002</v>
      </c>
      <c r="G115" s="88">
        <v>11.667729</v>
      </c>
      <c r="H115" s="88">
        <v>7.848018999999999</v>
      </c>
      <c r="I115" s="88">
        <v>5.2339889999999976</v>
      </c>
      <c r="J115" s="88">
        <v>13.717519000000001</v>
      </c>
      <c r="K115" s="88">
        <v>11.537380000000001</v>
      </c>
      <c r="L115" s="88">
        <v>115.84559000000002</v>
      </c>
      <c r="M115" s="88">
        <v>120.58293999999997</v>
      </c>
      <c r="N115" s="88">
        <v>23.427208999999998</v>
      </c>
      <c r="O115" s="88">
        <v>82.503232000000025</v>
      </c>
      <c r="P115" s="88">
        <v>5.2488039999999998</v>
      </c>
      <c r="Q115" s="88">
        <v>3.5664959999999994</v>
      </c>
      <c r="R115" s="88">
        <v>1.7197800000000001</v>
      </c>
      <c r="S115" s="88">
        <v>27.397077999999997</v>
      </c>
      <c r="U115" s="84" t="s">
        <v>541</v>
      </c>
    </row>
    <row r="116" spans="1:21" x14ac:dyDescent="0.2">
      <c r="B116" s="84" t="s">
        <v>342</v>
      </c>
      <c r="C116" s="88">
        <v>61.171766000000005</v>
      </c>
      <c r="D116" s="88">
        <v>9.936084000000001</v>
      </c>
      <c r="E116" s="88">
        <v>32.907857999999983</v>
      </c>
      <c r="F116" s="88">
        <v>23.881285999999996</v>
      </c>
      <c r="G116" s="88">
        <v>13.13326</v>
      </c>
      <c r="H116" s="88">
        <v>7.8670609999999996</v>
      </c>
      <c r="I116" s="88">
        <v>5.1891250000000007</v>
      </c>
      <c r="J116" s="88">
        <v>12.61505</v>
      </c>
      <c r="K116" s="88">
        <v>10.784154000000001</v>
      </c>
      <c r="L116" s="88">
        <v>112.66473100000003</v>
      </c>
      <c r="M116" s="88">
        <v>117.68070599999997</v>
      </c>
      <c r="N116" s="88">
        <v>24.944136</v>
      </c>
      <c r="O116" s="88">
        <v>81.721795999999983</v>
      </c>
      <c r="P116" s="88">
        <v>5.2015890000000002</v>
      </c>
      <c r="Q116" s="88">
        <v>2.9972129999999999</v>
      </c>
      <c r="R116" s="88">
        <v>1.7744770000000001</v>
      </c>
      <c r="S116" s="88">
        <v>29.212987999999999</v>
      </c>
      <c r="U116" s="84" t="s">
        <v>542</v>
      </c>
    </row>
    <row r="117" spans="1:21" x14ac:dyDescent="0.2">
      <c r="B117" s="84" t="s">
        <v>343</v>
      </c>
      <c r="C117" s="88">
        <v>51.222480999999981</v>
      </c>
      <c r="D117" s="88">
        <v>8.0372399999999988</v>
      </c>
      <c r="E117" s="88">
        <v>29.084186999999996</v>
      </c>
      <c r="F117" s="88">
        <v>18.647539999999999</v>
      </c>
      <c r="G117" s="88">
        <v>11.310588000000001</v>
      </c>
      <c r="H117" s="88">
        <v>8.221584</v>
      </c>
      <c r="I117" s="88">
        <v>5.3284840000000004</v>
      </c>
      <c r="J117" s="88">
        <v>12.826339000000001</v>
      </c>
      <c r="K117" s="88">
        <v>10.462353000000002</v>
      </c>
      <c r="L117" s="88">
        <v>107.53044499999999</v>
      </c>
      <c r="M117" s="88">
        <v>106.693144</v>
      </c>
      <c r="N117" s="88">
        <v>23.218123000000002</v>
      </c>
      <c r="O117" s="88">
        <v>70.568121999999988</v>
      </c>
      <c r="P117" s="88">
        <v>4.9953019999999997</v>
      </c>
      <c r="Q117" s="88">
        <v>1.9539550000000001</v>
      </c>
      <c r="R117" s="88">
        <v>2.1819189999999988</v>
      </c>
      <c r="S117" s="88">
        <v>28.071596000000003</v>
      </c>
      <c r="U117" s="84" t="s">
        <v>543</v>
      </c>
    </row>
    <row r="118" spans="1:21" x14ac:dyDescent="0.2">
      <c r="B118" s="84" t="s">
        <v>344</v>
      </c>
      <c r="C118" s="88">
        <v>52.248872000000006</v>
      </c>
      <c r="D118" s="88">
        <v>5.8794820000000012</v>
      </c>
      <c r="E118" s="88">
        <v>33.158493999999997</v>
      </c>
      <c r="F118" s="88">
        <v>22.469962000000002</v>
      </c>
      <c r="G118" s="88">
        <v>12.648897999999999</v>
      </c>
      <c r="H118" s="88">
        <v>9.2871880000000004</v>
      </c>
      <c r="I118" s="88">
        <v>5.4306520000000003</v>
      </c>
      <c r="J118" s="88">
        <v>15.081102999999999</v>
      </c>
      <c r="K118" s="88">
        <v>11.000584000000002</v>
      </c>
      <c r="L118" s="88">
        <v>135.90369000000004</v>
      </c>
      <c r="M118" s="88">
        <v>136.13232599999998</v>
      </c>
      <c r="N118" s="88">
        <v>27.302384000000004</v>
      </c>
      <c r="O118" s="88">
        <v>94.620705000000015</v>
      </c>
      <c r="P118" s="88">
        <v>6.0869009999999992</v>
      </c>
      <c r="Q118" s="88">
        <v>1.427141</v>
      </c>
      <c r="R118" s="88">
        <v>3.2488789999999996</v>
      </c>
      <c r="S118" s="88">
        <v>30.399224999999998</v>
      </c>
      <c r="U118" s="84" t="s">
        <v>544</v>
      </c>
    </row>
    <row r="119" spans="1:21" x14ac:dyDescent="0.2">
      <c r="B119" s="84" t="s">
        <v>345</v>
      </c>
      <c r="C119" s="88">
        <v>21.613087000000007</v>
      </c>
      <c r="D119" s="88">
        <v>4.9482459999999993</v>
      </c>
      <c r="E119" s="88">
        <v>22.011138999999993</v>
      </c>
      <c r="F119" s="88">
        <v>13.851115000000004</v>
      </c>
      <c r="G119" s="88">
        <v>6.6522889999999997</v>
      </c>
      <c r="H119" s="88">
        <v>7.183897</v>
      </c>
      <c r="I119" s="88">
        <v>3.2702539999999996</v>
      </c>
      <c r="J119" s="88">
        <v>8.2546199999999992</v>
      </c>
      <c r="K119" s="88">
        <v>6.8196520000000014</v>
      </c>
      <c r="L119" s="88">
        <v>137.21657300000004</v>
      </c>
      <c r="M119" s="88">
        <v>127.133858</v>
      </c>
      <c r="N119" s="88">
        <v>25.037293999999999</v>
      </c>
      <c r="O119" s="88">
        <v>86.171367999999973</v>
      </c>
      <c r="P119" s="88">
        <v>4.3650299999999991</v>
      </c>
      <c r="Q119" s="88">
        <v>1.5227690000000003</v>
      </c>
      <c r="R119" s="88">
        <v>2.5680240000000003</v>
      </c>
      <c r="S119" s="88">
        <v>20.701525</v>
      </c>
      <c r="U119" s="84" t="s">
        <v>545</v>
      </c>
    </row>
    <row r="120" spans="1:21" x14ac:dyDescent="0.2">
      <c r="B120" s="84" t="s">
        <v>346</v>
      </c>
      <c r="C120" s="88">
        <v>51.074893999999979</v>
      </c>
      <c r="D120" s="88">
        <v>6.7252650000000003</v>
      </c>
      <c r="E120" s="88">
        <v>33.319549000000002</v>
      </c>
      <c r="F120" s="88">
        <v>20.716982999999995</v>
      </c>
      <c r="G120" s="88">
        <v>11.218285</v>
      </c>
      <c r="H120" s="88">
        <v>8.783614</v>
      </c>
      <c r="I120" s="88">
        <v>5.5757819999999993</v>
      </c>
      <c r="J120" s="88">
        <v>12.810563000000002</v>
      </c>
      <c r="K120" s="88">
        <v>10.496646000000002</v>
      </c>
      <c r="L120" s="88">
        <v>142.37275200000002</v>
      </c>
      <c r="M120" s="88">
        <v>128.34308199999998</v>
      </c>
      <c r="N120" s="88">
        <v>27.993687000000001</v>
      </c>
      <c r="O120" s="88">
        <v>87.335875000000001</v>
      </c>
      <c r="P120" s="88">
        <v>5.3382639999999988</v>
      </c>
      <c r="Q120" s="88">
        <v>2.0516260000000006</v>
      </c>
      <c r="R120" s="88">
        <v>3.087263000000001</v>
      </c>
      <c r="S120" s="88">
        <v>27.585003999999998</v>
      </c>
      <c r="U120" s="84" t="s">
        <v>546</v>
      </c>
    </row>
    <row r="121" spans="1:21" x14ac:dyDescent="0.2">
      <c r="B121" s="84" t="s">
        <v>347</v>
      </c>
      <c r="C121" s="88">
        <v>54.920898999999977</v>
      </c>
      <c r="D121" s="88">
        <v>6.6291549999999999</v>
      </c>
      <c r="E121" s="88">
        <v>33.882837999999992</v>
      </c>
      <c r="F121" s="88">
        <v>23.933837000000008</v>
      </c>
      <c r="G121" s="88">
        <v>12.443653999999999</v>
      </c>
      <c r="H121" s="88">
        <v>10.360869999999998</v>
      </c>
      <c r="I121" s="88">
        <v>6.1526699999999996</v>
      </c>
      <c r="J121" s="88">
        <v>15.470563000000002</v>
      </c>
      <c r="K121" s="88">
        <v>13.053216000000003</v>
      </c>
      <c r="L121" s="88">
        <v>165.88837200000003</v>
      </c>
      <c r="M121" s="88">
        <v>141.48966100000001</v>
      </c>
      <c r="N121" s="88">
        <v>30.735244000000009</v>
      </c>
      <c r="O121" s="88">
        <v>91.682664999999986</v>
      </c>
      <c r="P121" s="88">
        <v>5.6353770000000001</v>
      </c>
      <c r="Q121" s="88">
        <v>3.4599200000000003</v>
      </c>
      <c r="R121" s="88">
        <v>2.8933750000000003</v>
      </c>
      <c r="S121" s="88">
        <v>32.170202000000003</v>
      </c>
      <c r="U121" s="84" t="s">
        <v>547</v>
      </c>
    </row>
    <row r="122" spans="1:21" x14ac:dyDescent="0.2">
      <c r="B122" s="84" t="s">
        <v>348</v>
      </c>
      <c r="C122" s="88">
        <v>45.473776000000022</v>
      </c>
      <c r="D122" s="88">
        <v>6.6041180000000006</v>
      </c>
      <c r="E122" s="88">
        <v>27.275355000000012</v>
      </c>
      <c r="F122" s="88">
        <v>18.303485000000002</v>
      </c>
      <c r="G122" s="88">
        <v>10.28288</v>
      </c>
      <c r="H122" s="88">
        <v>8.6603670000000008</v>
      </c>
      <c r="I122" s="88">
        <v>4.4171819999999995</v>
      </c>
      <c r="J122" s="88">
        <v>11.806514999999997</v>
      </c>
      <c r="K122" s="88">
        <v>8.4751860000000008</v>
      </c>
      <c r="L122" s="88">
        <v>150.97905200000002</v>
      </c>
      <c r="M122" s="88">
        <v>116.51554600000003</v>
      </c>
      <c r="N122" s="88">
        <v>26.507961000000005</v>
      </c>
      <c r="O122" s="88">
        <v>81.34741200000002</v>
      </c>
      <c r="P122" s="88">
        <v>5.1562780000000004</v>
      </c>
      <c r="Q122" s="88">
        <v>2.0498090000000002</v>
      </c>
      <c r="R122" s="88">
        <v>2.0044110000000002</v>
      </c>
      <c r="S122" s="88">
        <v>27.588665000000002</v>
      </c>
      <c r="U122" s="84" t="s">
        <v>548</v>
      </c>
    </row>
    <row r="123" spans="1:21" x14ac:dyDescent="0.2">
      <c r="B123" s="84" t="s">
        <v>349</v>
      </c>
      <c r="C123" s="88">
        <v>32.963674999999981</v>
      </c>
      <c r="D123" s="88">
        <v>8.7113720000000008</v>
      </c>
      <c r="E123" s="88">
        <v>21.927016999999992</v>
      </c>
      <c r="F123" s="88">
        <v>17.232619999999997</v>
      </c>
      <c r="G123" s="88">
        <v>8.0064150000000005</v>
      </c>
      <c r="H123" s="88">
        <v>8.4259789999999981</v>
      </c>
      <c r="I123" s="88">
        <v>3.7475679999999993</v>
      </c>
      <c r="J123" s="88">
        <v>9.123068</v>
      </c>
      <c r="K123" s="88">
        <v>6.7407670000000008</v>
      </c>
      <c r="L123" s="88">
        <v>178.61280700000006</v>
      </c>
      <c r="M123" s="88">
        <v>132.46014300000002</v>
      </c>
      <c r="N123" s="88">
        <v>23.704647999999999</v>
      </c>
      <c r="O123" s="88">
        <v>81.228770000000011</v>
      </c>
      <c r="P123" s="88">
        <v>5.0934939999999997</v>
      </c>
      <c r="Q123" s="88">
        <v>1.8792230000000001</v>
      </c>
      <c r="R123" s="88">
        <v>2.6347539999999996</v>
      </c>
      <c r="S123" s="88">
        <v>23.018471000000002</v>
      </c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195" t="s">
        <v>680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3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5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2">
      <c r="A130" s="87">
        <v>2023</v>
      </c>
      <c r="B130" s="84" t="s">
        <v>338</v>
      </c>
      <c r="C130" s="88">
        <v>23.658332999999999</v>
      </c>
      <c r="D130" s="88">
        <v>57.471567999999998</v>
      </c>
      <c r="E130" s="88">
        <v>24.926787000000004</v>
      </c>
      <c r="F130" s="88">
        <v>310.61690600000009</v>
      </c>
      <c r="G130" s="88">
        <v>154.26137399999999</v>
      </c>
      <c r="H130" s="88">
        <v>77.784998999999999</v>
      </c>
      <c r="I130" s="88">
        <v>1.6134170000000001</v>
      </c>
      <c r="J130" s="88">
        <v>94.794291000000001</v>
      </c>
      <c r="K130" s="88">
        <v>7.2450760000000001</v>
      </c>
      <c r="L130" s="88">
        <v>8.8074330000000014</v>
      </c>
      <c r="M130" s="88">
        <v>3.3425290000000003</v>
      </c>
      <c r="N130" s="88">
        <v>2.6922770000000003</v>
      </c>
      <c r="O130" s="88">
        <v>25.085282000000003</v>
      </c>
      <c r="P130" s="88">
        <v>48.262913000000005</v>
      </c>
      <c r="Q130" s="88">
        <v>653.93474000000003</v>
      </c>
      <c r="R130" s="88">
        <v>825.88242199999922</v>
      </c>
      <c r="S130" s="88">
        <v>3.7961860000000001</v>
      </c>
      <c r="T130" s="87">
        <v>2023</v>
      </c>
      <c r="U130" s="84" t="s">
        <v>538</v>
      </c>
    </row>
    <row r="131" spans="1:21" x14ac:dyDescent="0.2">
      <c r="B131" s="84" t="s">
        <v>339</v>
      </c>
      <c r="C131" s="88">
        <v>22.594379</v>
      </c>
      <c r="D131" s="88">
        <v>59.849461000000005</v>
      </c>
      <c r="E131" s="88">
        <v>21.024613000000002</v>
      </c>
      <c r="F131" s="88">
        <v>297.25589899999994</v>
      </c>
      <c r="G131" s="88">
        <v>144.47579400000001</v>
      </c>
      <c r="H131" s="88">
        <v>78.408272999999994</v>
      </c>
      <c r="I131" s="88">
        <v>2.4027430000000001</v>
      </c>
      <c r="J131" s="88">
        <v>98.187651000000002</v>
      </c>
      <c r="K131" s="88">
        <v>4.1470920000000007</v>
      </c>
      <c r="L131" s="88">
        <v>12.483023000000001</v>
      </c>
      <c r="M131" s="88">
        <v>4.997852</v>
      </c>
      <c r="N131" s="88">
        <v>2.908471</v>
      </c>
      <c r="O131" s="88">
        <v>24.961721000000001</v>
      </c>
      <c r="P131" s="88">
        <v>52.073694000000003</v>
      </c>
      <c r="Q131" s="88">
        <v>720.46993399999997</v>
      </c>
      <c r="R131" s="88">
        <v>773.98309700000004</v>
      </c>
      <c r="S131" s="88">
        <v>2.5669650000000002</v>
      </c>
      <c r="U131" s="84" t="s">
        <v>539</v>
      </c>
    </row>
    <row r="132" spans="1:21" x14ac:dyDescent="0.2">
      <c r="B132" s="84" t="s">
        <v>340</v>
      </c>
      <c r="C132" s="88">
        <v>26.877257</v>
      </c>
      <c r="D132" s="88">
        <v>66.546277000000003</v>
      </c>
      <c r="E132" s="88">
        <v>30.431902999999998</v>
      </c>
      <c r="F132" s="88">
        <v>327.57182799999998</v>
      </c>
      <c r="G132" s="88">
        <v>168.69486699999999</v>
      </c>
      <c r="H132" s="88">
        <v>91.393227999999993</v>
      </c>
      <c r="I132" s="88">
        <v>2.4499239999999998</v>
      </c>
      <c r="J132" s="88">
        <v>116.17773200000001</v>
      </c>
      <c r="K132" s="88">
        <v>5.5219379999999987</v>
      </c>
      <c r="L132" s="88">
        <v>12.460409</v>
      </c>
      <c r="M132" s="88">
        <v>5.833348</v>
      </c>
      <c r="N132" s="88">
        <v>3.7656040000000006</v>
      </c>
      <c r="O132" s="88">
        <v>30.122488000000004</v>
      </c>
      <c r="P132" s="88">
        <v>60.046999000000007</v>
      </c>
      <c r="Q132" s="88">
        <v>824.46422400000006</v>
      </c>
      <c r="R132" s="88">
        <v>903.87842199999955</v>
      </c>
      <c r="S132" s="88">
        <v>17.373367000000002</v>
      </c>
      <c r="U132" s="84" t="s">
        <v>540</v>
      </c>
    </row>
    <row r="133" spans="1:21" x14ac:dyDescent="0.2">
      <c r="B133" s="84" t="s">
        <v>341</v>
      </c>
      <c r="C133" s="88">
        <v>21.768431999999997</v>
      </c>
      <c r="D133" s="88">
        <v>53.790050999999998</v>
      </c>
      <c r="E133" s="88">
        <v>35.645170999999998</v>
      </c>
      <c r="F133" s="88">
        <v>291.58856199999991</v>
      </c>
      <c r="G133" s="88">
        <v>137.17484200000001</v>
      </c>
      <c r="H133" s="88">
        <v>75.086320999999998</v>
      </c>
      <c r="I133" s="88">
        <v>2.1202259999999997</v>
      </c>
      <c r="J133" s="88">
        <v>102.156694</v>
      </c>
      <c r="K133" s="88">
        <v>5.6867200000000002</v>
      </c>
      <c r="L133" s="88">
        <v>11.904161</v>
      </c>
      <c r="M133" s="88">
        <v>4.9114090000000008</v>
      </c>
      <c r="N133" s="88">
        <v>2.8856329999999999</v>
      </c>
      <c r="O133" s="88">
        <v>22.082544999999996</v>
      </c>
      <c r="P133" s="88">
        <v>46.245525999999998</v>
      </c>
      <c r="Q133" s="88">
        <v>663.40941799999996</v>
      </c>
      <c r="R133" s="88">
        <v>782.49330499999996</v>
      </c>
      <c r="S133" s="88">
        <v>2.4666140000000003</v>
      </c>
      <c r="U133" s="84" t="s">
        <v>541</v>
      </c>
    </row>
    <row r="134" spans="1:21" x14ac:dyDescent="0.2">
      <c r="B134" s="84" t="s">
        <v>342</v>
      </c>
      <c r="C134" s="88">
        <v>26.476785999999997</v>
      </c>
      <c r="D134" s="88">
        <v>65.94112299999999</v>
      </c>
      <c r="E134" s="88">
        <v>31.904949999999996</v>
      </c>
      <c r="F134" s="88">
        <v>379.80991599999999</v>
      </c>
      <c r="G134" s="88">
        <v>173.68643200000002</v>
      </c>
      <c r="H134" s="88">
        <v>83.572966000000008</v>
      </c>
      <c r="I134" s="88">
        <v>2.4633080000000001</v>
      </c>
      <c r="J134" s="88">
        <v>113.755583</v>
      </c>
      <c r="K134" s="88">
        <v>5.487781</v>
      </c>
      <c r="L134" s="88">
        <v>10.650783000000001</v>
      </c>
      <c r="M134" s="88">
        <v>6.6799569999999999</v>
      </c>
      <c r="N134" s="88">
        <v>2.3195109999999999</v>
      </c>
      <c r="O134" s="88">
        <v>26.605899999999998</v>
      </c>
      <c r="P134" s="88">
        <v>57.542937999999992</v>
      </c>
      <c r="Q134" s="88">
        <v>808.179846</v>
      </c>
      <c r="R134" s="88">
        <v>895.96711900000025</v>
      </c>
      <c r="S134" s="88">
        <v>2.4592849999999999</v>
      </c>
      <c r="U134" s="84" t="s">
        <v>542</v>
      </c>
    </row>
    <row r="135" spans="1:21" x14ac:dyDescent="0.2">
      <c r="B135" s="84" t="s">
        <v>343</v>
      </c>
      <c r="C135" s="88">
        <v>24.524151000000003</v>
      </c>
      <c r="D135" s="88">
        <v>58.658256999999985</v>
      </c>
      <c r="E135" s="88">
        <v>26.913795999999994</v>
      </c>
      <c r="F135" s="88">
        <v>304.18778400000008</v>
      </c>
      <c r="G135" s="88">
        <v>168.94969199999997</v>
      </c>
      <c r="H135" s="88">
        <v>84.714070000000007</v>
      </c>
      <c r="I135" s="88">
        <v>1.936156</v>
      </c>
      <c r="J135" s="88">
        <v>115.168961</v>
      </c>
      <c r="K135" s="88">
        <v>5.0458860000000003</v>
      </c>
      <c r="L135" s="88">
        <v>8.4672839999999994</v>
      </c>
      <c r="M135" s="88">
        <v>5.3167070000000001</v>
      </c>
      <c r="N135" s="88">
        <v>3.6915280000000004</v>
      </c>
      <c r="O135" s="88">
        <v>32.996516999999997</v>
      </c>
      <c r="P135" s="88">
        <v>57.093554000000005</v>
      </c>
      <c r="Q135" s="88">
        <v>800.59497700000031</v>
      </c>
      <c r="R135" s="88">
        <v>912.51837399999863</v>
      </c>
      <c r="S135" s="88">
        <v>2.8440370000000001</v>
      </c>
      <c r="U135" s="84" t="s">
        <v>543</v>
      </c>
    </row>
    <row r="136" spans="1:21" x14ac:dyDescent="0.2">
      <c r="B136" s="84" t="s">
        <v>344</v>
      </c>
      <c r="C136" s="88">
        <v>25.437616999999992</v>
      </c>
      <c r="D136" s="88">
        <v>56.670863999999995</v>
      </c>
      <c r="E136" s="88">
        <v>25.781565999999994</v>
      </c>
      <c r="F136" s="88">
        <v>349.70380800000009</v>
      </c>
      <c r="G136" s="88">
        <v>165.64191500000001</v>
      </c>
      <c r="H136" s="88">
        <v>77.570093999999997</v>
      </c>
      <c r="I136" s="88">
        <v>3.569823</v>
      </c>
      <c r="J136" s="88">
        <v>111.229703</v>
      </c>
      <c r="K136" s="88">
        <v>5.1356150000000005</v>
      </c>
      <c r="L136" s="88">
        <v>7.3532920000000006</v>
      </c>
      <c r="M136" s="88">
        <v>4.7900739999999997</v>
      </c>
      <c r="N136" s="88">
        <v>2.7615229999999999</v>
      </c>
      <c r="O136" s="88">
        <v>28.865268</v>
      </c>
      <c r="P136" s="88">
        <v>52.051648</v>
      </c>
      <c r="Q136" s="88">
        <v>717.81145099999981</v>
      </c>
      <c r="R136" s="88">
        <v>906.39111799999955</v>
      </c>
      <c r="S136" s="88">
        <v>20.241257999999998</v>
      </c>
      <c r="U136" s="84" t="s">
        <v>544</v>
      </c>
    </row>
    <row r="137" spans="1:21" x14ac:dyDescent="0.2">
      <c r="B137" s="84" t="s">
        <v>345</v>
      </c>
      <c r="C137" s="88">
        <v>20.037630999999998</v>
      </c>
      <c r="D137" s="88">
        <v>46.151839000000002</v>
      </c>
      <c r="E137" s="88">
        <v>29.689456</v>
      </c>
      <c r="F137" s="88">
        <v>196.06233000000003</v>
      </c>
      <c r="G137" s="88">
        <v>120.75751500000004</v>
      </c>
      <c r="H137" s="88">
        <v>54.164439000000009</v>
      </c>
      <c r="I137" s="88">
        <v>2.1184560000000001</v>
      </c>
      <c r="J137" s="88">
        <v>77.534207000000009</v>
      </c>
      <c r="K137" s="88">
        <v>4.8628429999999998</v>
      </c>
      <c r="L137" s="88">
        <v>7.1425790000000005</v>
      </c>
      <c r="M137" s="88">
        <v>2.9710000000000001</v>
      </c>
      <c r="N137" s="88">
        <v>2.4510040000000002</v>
      </c>
      <c r="O137" s="88">
        <v>23.422785000000001</v>
      </c>
      <c r="P137" s="88">
        <v>38.905352999999998</v>
      </c>
      <c r="Q137" s="88">
        <v>570.64723600000002</v>
      </c>
      <c r="R137" s="88">
        <v>731.25210000000084</v>
      </c>
      <c r="S137" s="88">
        <v>2.4519879999999996</v>
      </c>
      <c r="U137" s="84" t="s">
        <v>545</v>
      </c>
    </row>
    <row r="138" spans="1:21" x14ac:dyDescent="0.2">
      <c r="B138" s="84" t="s">
        <v>346</v>
      </c>
      <c r="C138" s="88">
        <v>25.463144</v>
      </c>
      <c r="D138" s="88">
        <v>55.592621000000008</v>
      </c>
      <c r="E138" s="88">
        <v>24.919366000000004</v>
      </c>
      <c r="F138" s="88">
        <v>263.95273400000002</v>
      </c>
      <c r="G138" s="88">
        <v>166.20435799999998</v>
      </c>
      <c r="H138" s="88">
        <v>75.006203999999997</v>
      </c>
      <c r="I138" s="88">
        <v>2.2910820000000003</v>
      </c>
      <c r="J138" s="88">
        <v>107.600089</v>
      </c>
      <c r="K138" s="88">
        <v>7.7893059999999998</v>
      </c>
      <c r="L138" s="88">
        <v>12.584556000000001</v>
      </c>
      <c r="M138" s="88">
        <v>4.8272510000000004</v>
      </c>
      <c r="N138" s="88">
        <v>2.3797319999999997</v>
      </c>
      <c r="O138" s="88">
        <v>27.713731000000003</v>
      </c>
      <c r="P138" s="88">
        <v>50.594946999999991</v>
      </c>
      <c r="Q138" s="88">
        <v>694.40428199999974</v>
      </c>
      <c r="R138" s="88">
        <v>838.70245800000021</v>
      </c>
      <c r="S138" s="88">
        <v>9.5833959999999987</v>
      </c>
      <c r="U138" s="84" t="s">
        <v>546</v>
      </c>
    </row>
    <row r="139" spans="1:21" x14ac:dyDescent="0.2">
      <c r="B139" s="84" t="s">
        <v>347</v>
      </c>
      <c r="C139" s="88">
        <v>27.496581000000003</v>
      </c>
      <c r="D139" s="88">
        <v>53.218384</v>
      </c>
      <c r="E139" s="88">
        <v>28.907193999999997</v>
      </c>
      <c r="F139" s="88">
        <v>301.93940900000001</v>
      </c>
      <c r="G139" s="88">
        <v>156.46269999999993</v>
      </c>
      <c r="H139" s="88">
        <v>73.350954999999999</v>
      </c>
      <c r="I139" s="88">
        <v>1.9697610000000001</v>
      </c>
      <c r="J139" s="88">
        <v>102.97091399999999</v>
      </c>
      <c r="K139" s="88">
        <v>5.759512</v>
      </c>
      <c r="L139" s="88">
        <v>7.80382</v>
      </c>
      <c r="M139" s="88">
        <v>3.580762</v>
      </c>
      <c r="N139" s="88">
        <v>3.0603969999999996</v>
      </c>
      <c r="O139" s="88">
        <v>27.325160000000004</v>
      </c>
      <c r="P139" s="88">
        <v>55.574173000000002</v>
      </c>
      <c r="Q139" s="88">
        <v>768.58180299999958</v>
      </c>
      <c r="R139" s="88">
        <v>911.89656500000058</v>
      </c>
      <c r="S139" s="88">
        <v>16.692583000000003</v>
      </c>
      <c r="U139" s="84" t="s">
        <v>547</v>
      </c>
    </row>
    <row r="140" spans="1:21" x14ac:dyDescent="0.2">
      <c r="B140" s="84" t="s">
        <v>348</v>
      </c>
      <c r="C140" s="88">
        <v>27.815882999999999</v>
      </c>
      <c r="D140" s="88">
        <v>58.121325000000013</v>
      </c>
      <c r="E140" s="88">
        <v>39.326074000000006</v>
      </c>
      <c r="F140" s="88">
        <v>252.08346</v>
      </c>
      <c r="G140" s="88">
        <v>157.29575799999998</v>
      </c>
      <c r="H140" s="88">
        <v>69.731226000000007</v>
      </c>
      <c r="I140" s="88">
        <v>1.9110990000000001</v>
      </c>
      <c r="J140" s="88">
        <v>108.81585100000001</v>
      </c>
      <c r="K140" s="88">
        <v>9.6050109999999993</v>
      </c>
      <c r="L140" s="88">
        <v>9.9886369999999989</v>
      </c>
      <c r="M140" s="88">
        <v>2.732472</v>
      </c>
      <c r="N140" s="88">
        <v>1.9702320000000002</v>
      </c>
      <c r="O140" s="88">
        <v>28.834611999999993</v>
      </c>
      <c r="P140" s="88">
        <v>56.085255000000004</v>
      </c>
      <c r="Q140" s="88">
        <v>789.26516700000013</v>
      </c>
      <c r="R140" s="88">
        <v>952.04184699999985</v>
      </c>
      <c r="S140" s="88">
        <v>8.5570219999999999</v>
      </c>
      <c r="U140" s="84" t="s">
        <v>548</v>
      </c>
    </row>
    <row r="141" spans="1:21" x14ac:dyDescent="0.2">
      <c r="B141" s="84" t="s">
        <v>349</v>
      </c>
      <c r="C141" s="88">
        <v>21.017706999999998</v>
      </c>
      <c r="D141" s="88">
        <v>49.647973000000007</v>
      </c>
      <c r="E141" s="88">
        <v>31.518943999999994</v>
      </c>
      <c r="F141" s="88">
        <v>222.199355</v>
      </c>
      <c r="G141" s="88">
        <v>153.06181899999999</v>
      </c>
      <c r="H141" s="88">
        <v>58.175312999999996</v>
      </c>
      <c r="I141" s="88">
        <v>1.313672</v>
      </c>
      <c r="J141" s="88">
        <v>81.265956000000003</v>
      </c>
      <c r="K141" s="88">
        <v>9.8563890000000018</v>
      </c>
      <c r="L141" s="88">
        <v>7.960483</v>
      </c>
      <c r="M141" s="88">
        <v>2.7657080000000001</v>
      </c>
      <c r="N141" s="88">
        <v>1.285552</v>
      </c>
      <c r="O141" s="88">
        <v>23.818694999999995</v>
      </c>
      <c r="P141" s="88">
        <v>44.105253000000005</v>
      </c>
      <c r="Q141" s="88">
        <v>795.33953600000007</v>
      </c>
      <c r="R141" s="88">
        <v>832.49734799999999</v>
      </c>
      <c r="S141" s="88">
        <v>21.926272999999998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2024</v>
      </c>
      <c r="B143" s="84" t="s">
        <v>338</v>
      </c>
      <c r="C143" s="88">
        <v>25.925094000000001</v>
      </c>
      <c r="D143" s="88">
        <v>58.139733999999997</v>
      </c>
      <c r="E143" s="88">
        <v>27.282810999999999</v>
      </c>
      <c r="F143" s="88">
        <v>334.48305199999993</v>
      </c>
      <c r="G143" s="88">
        <v>145.01032299999997</v>
      </c>
      <c r="H143" s="88">
        <v>69.692717000000002</v>
      </c>
      <c r="I143" s="88">
        <v>1.1817070000000001</v>
      </c>
      <c r="J143" s="88">
        <v>89.228438000000011</v>
      </c>
      <c r="K143" s="88">
        <v>2.4653229999999997</v>
      </c>
      <c r="L143" s="88">
        <v>7.6659620000000004</v>
      </c>
      <c r="M143" s="88">
        <v>5.3372390000000003</v>
      </c>
      <c r="N143" s="88">
        <v>2.0278179999999999</v>
      </c>
      <c r="O143" s="88">
        <v>23.836044999999999</v>
      </c>
      <c r="P143" s="88">
        <v>50.878066999999994</v>
      </c>
      <c r="Q143" s="88">
        <v>691.05245500000012</v>
      </c>
      <c r="R143" s="88">
        <v>825.78020499999911</v>
      </c>
      <c r="S143" s="88">
        <v>20.205189999999998</v>
      </c>
      <c r="T143" s="87">
        <v>2024</v>
      </c>
      <c r="U143" s="84" t="s">
        <v>538</v>
      </c>
    </row>
    <row r="144" spans="1:21" x14ac:dyDescent="0.2">
      <c r="B144" s="84" t="s">
        <v>339</v>
      </c>
      <c r="C144" s="88">
        <v>24.207666</v>
      </c>
      <c r="D144" s="88">
        <v>56.877744999999997</v>
      </c>
      <c r="E144" s="88">
        <v>26.770195000000001</v>
      </c>
      <c r="F144" s="88">
        <v>255.02393500000005</v>
      </c>
      <c r="G144" s="88">
        <v>151.07058599999999</v>
      </c>
      <c r="H144" s="88">
        <v>72.067432999999994</v>
      </c>
      <c r="I144" s="88">
        <v>1.8432409999999999</v>
      </c>
      <c r="J144" s="88">
        <v>105.901759</v>
      </c>
      <c r="K144" s="88">
        <v>3.1112699999999998</v>
      </c>
      <c r="L144" s="88">
        <v>8.9107810000000001</v>
      </c>
      <c r="M144" s="88">
        <v>2.8547449999999999</v>
      </c>
      <c r="N144" s="88">
        <v>4.0216149999999997</v>
      </c>
      <c r="O144" s="88">
        <v>25.202453999999996</v>
      </c>
      <c r="P144" s="88">
        <v>53.106892000000002</v>
      </c>
      <c r="Q144" s="88">
        <v>751.57934000000012</v>
      </c>
      <c r="R144" s="88">
        <v>810.96521100000075</v>
      </c>
      <c r="S144" s="88">
        <v>7.1846070000000006</v>
      </c>
      <c r="U144" s="84" t="s">
        <v>539</v>
      </c>
    </row>
    <row r="145" spans="1:21" x14ac:dyDescent="0.2">
      <c r="B145" s="84" t="s">
        <v>340</v>
      </c>
      <c r="C145" s="88">
        <v>25.888909999999999</v>
      </c>
      <c r="D145" s="88">
        <v>54.921952000000005</v>
      </c>
      <c r="E145" s="88">
        <v>30.902197000000001</v>
      </c>
      <c r="F145" s="88">
        <v>256.78028399999999</v>
      </c>
      <c r="G145" s="88">
        <v>141.33289599999998</v>
      </c>
      <c r="H145" s="88">
        <v>74.157811999999993</v>
      </c>
      <c r="I145" s="88">
        <v>1.810967</v>
      </c>
      <c r="J145" s="88">
        <v>109.28312200000001</v>
      </c>
      <c r="K145" s="88">
        <v>0.54059800000000002</v>
      </c>
      <c r="L145" s="88">
        <v>7.914536</v>
      </c>
      <c r="M145" s="88">
        <v>4.4955759999999998</v>
      </c>
      <c r="N145" s="88">
        <v>2.6733169999999999</v>
      </c>
      <c r="O145" s="88">
        <v>24.683168999999999</v>
      </c>
      <c r="P145" s="88">
        <v>54.920046000000006</v>
      </c>
      <c r="Q145" s="88">
        <v>772.05337399999996</v>
      </c>
      <c r="R145" s="88">
        <v>823.76074300000028</v>
      </c>
      <c r="S145" s="88">
        <v>16.006694</v>
      </c>
      <c r="U145" s="84" t="s">
        <v>540</v>
      </c>
    </row>
    <row r="146" spans="1:21" x14ac:dyDescent="0.2">
      <c r="B146" s="84" t="s">
        <v>341</v>
      </c>
      <c r="C146" s="88">
        <v>26.077216</v>
      </c>
      <c r="D146" s="88">
        <v>58.050703000000013</v>
      </c>
      <c r="E146" s="88">
        <v>29.522921999999998</v>
      </c>
      <c r="F146" s="88">
        <v>390.16897200000005</v>
      </c>
      <c r="G146" s="88">
        <v>155.84863199999998</v>
      </c>
      <c r="H146" s="88">
        <v>84.124213999999995</v>
      </c>
      <c r="I146" s="88">
        <v>2.5792630000000001</v>
      </c>
      <c r="J146" s="88">
        <v>116.151217</v>
      </c>
      <c r="K146" s="88">
        <v>1.782783</v>
      </c>
      <c r="L146" s="88">
        <v>13.798449999999999</v>
      </c>
      <c r="M146" s="88">
        <v>2.7985069999999999</v>
      </c>
      <c r="N146" s="88">
        <v>2.6095660000000001</v>
      </c>
      <c r="O146" s="88">
        <v>27.505716999999994</v>
      </c>
      <c r="P146" s="88">
        <v>57.866129000000001</v>
      </c>
      <c r="Q146" s="88">
        <v>772.116084</v>
      </c>
      <c r="R146" s="88">
        <v>916.77652799999964</v>
      </c>
      <c r="S146" s="88">
        <v>11.87642</v>
      </c>
      <c r="U146" s="84" t="s">
        <v>541</v>
      </c>
    </row>
    <row r="147" spans="1:21" x14ac:dyDescent="0.2">
      <c r="B147" s="84" t="s">
        <v>342</v>
      </c>
      <c r="C147" s="88">
        <v>27.625712</v>
      </c>
      <c r="D147" s="88">
        <v>56.501902999999999</v>
      </c>
      <c r="E147" s="88">
        <v>28.854064999999999</v>
      </c>
      <c r="F147" s="88">
        <v>295.49937300000005</v>
      </c>
      <c r="G147" s="88">
        <v>159.27617799999996</v>
      </c>
      <c r="H147" s="88">
        <v>87.056472999999997</v>
      </c>
      <c r="I147" s="88">
        <v>2.189012</v>
      </c>
      <c r="J147" s="88">
        <v>118.28962300000001</v>
      </c>
      <c r="K147" s="88">
        <v>3.2315049999999998</v>
      </c>
      <c r="L147" s="88">
        <v>9.307124</v>
      </c>
      <c r="M147" s="88">
        <v>5.3907379999999998</v>
      </c>
      <c r="N147" s="88">
        <v>2.2611380000000003</v>
      </c>
      <c r="O147" s="88">
        <v>26.196785000000002</v>
      </c>
      <c r="P147" s="88">
        <v>53.050852000000006</v>
      </c>
      <c r="Q147" s="88">
        <v>808.11371599999984</v>
      </c>
      <c r="R147" s="88">
        <v>857.53392100000053</v>
      </c>
      <c r="S147" s="88">
        <v>4.4164719999999997</v>
      </c>
      <c r="U147" s="84" t="s">
        <v>542</v>
      </c>
    </row>
    <row r="148" spans="1:21" x14ac:dyDescent="0.2">
      <c r="B148" s="84" t="s">
        <v>343</v>
      </c>
      <c r="C148" s="88">
        <v>25.986470000000004</v>
      </c>
      <c r="D148" s="88">
        <v>55.257778999999999</v>
      </c>
      <c r="E148" s="88">
        <v>27.299186999999996</v>
      </c>
      <c r="F148" s="88">
        <v>237.43406400000001</v>
      </c>
      <c r="G148" s="88">
        <v>139.35418999999999</v>
      </c>
      <c r="H148" s="88">
        <v>81.191428000000002</v>
      </c>
      <c r="I148" s="88">
        <v>1.6339729999999999</v>
      </c>
      <c r="J148" s="88">
        <v>117.32379299999999</v>
      </c>
      <c r="K148" s="88">
        <v>3.6097939999999999</v>
      </c>
      <c r="L148" s="88">
        <v>10.13578</v>
      </c>
      <c r="M148" s="88">
        <v>3.7597680000000002</v>
      </c>
      <c r="N148" s="88">
        <v>1.8818609999999998</v>
      </c>
      <c r="O148" s="88">
        <v>25.146514000000003</v>
      </c>
      <c r="P148" s="88">
        <v>54.146667000000001</v>
      </c>
      <c r="Q148" s="88">
        <v>752.11484699999971</v>
      </c>
      <c r="R148" s="88">
        <v>828.01981399999931</v>
      </c>
      <c r="S148" s="88">
        <v>7.46556</v>
      </c>
      <c r="U148" s="84" t="s">
        <v>543</v>
      </c>
    </row>
    <row r="149" spans="1:21" x14ac:dyDescent="0.2">
      <c r="B149" s="84" t="s">
        <v>344</v>
      </c>
      <c r="C149" s="88">
        <v>28.883633999999997</v>
      </c>
      <c r="D149" s="88">
        <v>61.232714000000001</v>
      </c>
      <c r="E149" s="88">
        <v>30.359529000000002</v>
      </c>
      <c r="F149" s="88">
        <v>433.32701199999991</v>
      </c>
      <c r="G149" s="88">
        <v>161.96014100000002</v>
      </c>
      <c r="H149" s="88">
        <v>83.254913999999999</v>
      </c>
      <c r="I149" s="88">
        <v>1.8779430000000001</v>
      </c>
      <c r="J149" s="88">
        <v>127.85543699999999</v>
      </c>
      <c r="K149" s="88">
        <v>2.5880419999999997</v>
      </c>
      <c r="L149" s="88">
        <v>9.5596390000000007</v>
      </c>
      <c r="M149" s="88">
        <v>5.401713</v>
      </c>
      <c r="N149" s="88">
        <v>1.9324319999999999</v>
      </c>
      <c r="O149" s="88">
        <v>28.639911999999995</v>
      </c>
      <c r="P149" s="88">
        <v>53.520206999999999</v>
      </c>
      <c r="Q149" s="88">
        <v>820.39989000000014</v>
      </c>
      <c r="R149" s="88">
        <v>903.32827800000041</v>
      </c>
      <c r="S149" s="88">
        <v>10.218287</v>
      </c>
      <c r="U149" s="84" t="s">
        <v>544</v>
      </c>
    </row>
    <row r="150" spans="1:21" x14ac:dyDescent="0.2">
      <c r="B150" s="84" t="s">
        <v>345</v>
      </c>
      <c r="C150" s="88">
        <v>21.157931999999999</v>
      </c>
      <c r="D150" s="88">
        <v>46.365943999999999</v>
      </c>
      <c r="E150" s="88">
        <v>27.246780000000001</v>
      </c>
      <c r="F150" s="88">
        <v>241.52867599999996</v>
      </c>
      <c r="G150" s="88">
        <v>115.85078500000003</v>
      </c>
      <c r="H150" s="88">
        <v>49.650047000000001</v>
      </c>
      <c r="I150" s="88">
        <v>1.3193769999999998</v>
      </c>
      <c r="J150" s="88">
        <v>81.034848000000011</v>
      </c>
      <c r="K150" s="88">
        <v>1.159567</v>
      </c>
      <c r="L150" s="88">
        <v>7.4218250000000001</v>
      </c>
      <c r="M150" s="88">
        <v>4.3259100000000004</v>
      </c>
      <c r="N150" s="88">
        <v>2.0068900000000003</v>
      </c>
      <c r="O150" s="88">
        <v>24.406427000000001</v>
      </c>
      <c r="P150" s="88">
        <v>38.931847000000005</v>
      </c>
      <c r="Q150" s="88">
        <v>638.48931600000014</v>
      </c>
      <c r="R150" s="88">
        <v>739.41308499999991</v>
      </c>
      <c r="S150" s="88">
        <v>1.3516000000000001</v>
      </c>
      <c r="U150" s="84" t="s">
        <v>545</v>
      </c>
    </row>
    <row r="151" spans="1:21" x14ac:dyDescent="0.2">
      <c r="B151" s="84" t="s">
        <v>346</v>
      </c>
      <c r="C151" s="88">
        <v>26.955262999999995</v>
      </c>
      <c r="D151" s="88">
        <v>57.840318999999994</v>
      </c>
      <c r="E151" s="88">
        <v>32.160210999999997</v>
      </c>
      <c r="F151" s="88">
        <v>228.37808400000003</v>
      </c>
      <c r="G151" s="88">
        <v>147.70030299999999</v>
      </c>
      <c r="H151" s="88">
        <v>76.765995000000004</v>
      </c>
      <c r="I151" s="88">
        <v>1.5197529999999999</v>
      </c>
      <c r="J151" s="88">
        <v>119.03839200000002</v>
      </c>
      <c r="K151" s="88">
        <v>3.2184019999999998</v>
      </c>
      <c r="L151" s="88">
        <v>9.7873780000000004</v>
      </c>
      <c r="M151" s="88">
        <v>3.9880329999999997</v>
      </c>
      <c r="N151" s="88">
        <v>1.3954060000000001</v>
      </c>
      <c r="O151" s="88">
        <v>30.360474000000004</v>
      </c>
      <c r="P151" s="88">
        <v>55.844577000000001</v>
      </c>
      <c r="Q151" s="88">
        <v>787.99313299999994</v>
      </c>
      <c r="R151" s="88">
        <v>872.60902599999986</v>
      </c>
      <c r="S151" s="88">
        <v>21.652194000000001</v>
      </c>
      <c r="U151" s="84" t="s">
        <v>546</v>
      </c>
    </row>
    <row r="152" spans="1:21" x14ac:dyDescent="0.2">
      <c r="B152" s="84" t="s">
        <v>347</v>
      </c>
      <c r="C152" s="88">
        <v>27.548278999999997</v>
      </c>
      <c r="D152" s="88">
        <v>67.660179999999997</v>
      </c>
      <c r="E152" s="88">
        <v>37.339967999999999</v>
      </c>
      <c r="F152" s="88">
        <v>407.67445400000014</v>
      </c>
      <c r="G152" s="88">
        <v>177.76616400000003</v>
      </c>
      <c r="H152" s="88">
        <v>84.702337</v>
      </c>
      <c r="I152" s="88">
        <v>1.6635899999999999</v>
      </c>
      <c r="J152" s="88">
        <v>123.23841900000001</v>
      </c>
      <c r="K152" s="88">
        <v>3.6424370000000001</v>
      </c>
      <c r="L152" s="88">
        <v>8.0303780000000007</v>
      </c>
      <c r="M152" s="88">
        <v>2.4538479999999998</v>
      </c>
      <c r="N152" s="88">
        <v>1.846733</v>
      </c>
      <c r="O152" s="88">
        <v>32.598568999999998</v>
      </c>
      <c r="P152" s="88">
        <v>59.607748000000008</v>
      </c>
      <c r="Q152" s="88">
        <v>870.87498200000005</v>
      </c>
      <c r="R152" s="88">
        <v>970.37304499999914</v>
      </c>
      <c r="S152" s="88">
        <v>2.4858359999999999</v>
      </c>
      <c r="U152" s="84" t="s">
        <v>547</v>
      </c>
    </row>
    <row r="153" spans="1:21" x14ac:dyDescent="0.2">
      <c r="B153" s="84" t="s">
        <v>348</v>
      </c>
      <c r="C153" s="88">
        <v>25.048060999999997</v>
      </c>
      <c r="D153" s="88">
        <v>59.293647</v>
      </c>
      <c r="E153" s="88">
        <v>43.065596999999997</v>
      </c>
      <c r="F153" s="88">
        <v>229.34189999999998</v>
      </c>
      <c r="G153" s="88">
        <v>147.93432699999997</v>
      </c>
      <c r="H153" s="88">
        <v>72.239113000000003</v>
      </c>
      <c r="I153" s="88">
        <v>1.7541769999999999</v>
      </c>
      <c r="J153" s="88">
        <v>113.27709900000001</v>
      </c>
      <c r="K153" s="88">
        <v>6.8551699999999993</v>
      </c>
      <c r="L153" s="88">
        <v>8.4193239999999996</v>
      </c>
      <c r="M153" s="88">
        <v>5.039949</v>
      </c>
      <c r="N153" s="88">
        <v>2.2615069999999999</v>
      </c>
      <c r="O153" s="88">
        <v>26.534292000000001</v>
      </c>
      <c r="P153" s="88">
        <v>55.412545000000001</v>
      </c>
      <c r="Q153" s="88">
        <v>812.46333799999991</v>
      </c>
      <c r="R153" s="88">
        <v>953.33252399999947</v>
      </c>
      <c r="S153" s="88">
        <v>2.5186959999999998</v>
      </c>
      <c r="U153" s="84" t="s">
        <v>548</v>
      </c>
    </row>
    <row r="154" spans="1:21" x14ac:dyDescent="0.2">
      <c r="B154" s="84" t="s">
        <v>349</v>
      </c>
      <c r="C154" s="88">
        <v>22.847213000000004</v>
      </c>
      <c r="D154" s="88">
        <v>56.842420999999987</v>
      </c>
      <c r="E154" s="88">
        <v>40.876477999999992</v>
      </c>
      <c r="F154" s="88">
        <v>213.40812099999999</v>
      </c>
      <c r="G154" s="88">
        <v>128.64737099999996</v>
      </c>
      <c r="H154" s="88">
        <v>65.469038999999995</v>
      </c>
      <c r="I154" s="88">
        <v>0.98261100000000001</v>
      </c>
      <c r="J154" s="88">
        <v>95.243554999999986</v>
      </c>
      <c r="K154" s="88">
        <v>4.3513339999999996</v>
      </c>
      <c r="L154" s="88">
        <v>5.9081620000000008</v>
      </c>
      <c r="M154" s="88">
        <v>3.032448</v>
      </c>
      <c r="N154" s="88">
        <v>0.97401800000000005</v>
      </c>
      <c r="O154" s="88">
        <v>24.631906000000001</v>
      </c>
      <c r="P154" s="88">
        <v>44.585422000000008</v>
      </c>
      <c r="Q154" s="88">
        <v>801.47191800000019</v>
      </c>
      <c r="R154" s="88">
        <v>803.039716</v>
      </c>
      <c r="S154" s="88">
        <v>2.7372459999999998</v>
      </c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195" t="s">
        <v>680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3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5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2">
      <c r="A161" s="87">
        <v>2023</v>
      </c>
      <c r="B161" s="84" t="s">
        <v>338</v>
      </c>
      <c r="C161" s="88">
        <v>936.84843200000012</v>
      </c>
      <c r="D161" s="88">
        <v>37.209010999999997</v>
      </c>
      <c r="E161" s="88">
        <v>3.6287149999999997</v>
      </c>
      <c r="F161" s="88">
        <v>172.84903100000002</v>
      </c>
      <c r="G161" s="88">
        <v>14.30118</v>
      </c>
      <c r="H161" s="88">
        <v>3.1225129999999996</v>
      </c>
      <c r="I161" s="88">
        <v>3.0892749999999998</v>
      </c>
      <c r="J161" s="88">
        <v>125.17688099999999</v>
      </c>
      <c r="K161" s="88">
        <v>34.163997999999999</v>
      </c>
      <c r="L161" s="88">
        <v>29.981714999999998</v>
      </c>
      <c r="M161" s="88">
        <v>1.5993449999999998</v>
      </c>
      <c r="N161" s="88">
        <v>0</v>
      </c>
      <c r="O161" s="88">
        <v>0</v>
      </c>
      <c r="P161" s="87">
        <v>2023</v>
      </c>
      <c r="Q161" s="84" t="s">
        <v>538</v>
      </c>
    </row>
    <row r="162" spans="1:17" x14ac:dyDescent="0.2">
      <c r="B162" s="84" t="s">
        <v>339</v>
      </c>
      <c r="C162" s="88">
        <v>1034.762365</v>
      </c>
      <c r="D162" s="88">
        <v>142.12206600000002</v>
      </c>
      <c r="E162" s="88">
        <v>11.191606</v>
      </c>
      <c r="F162" s="88">
        <v>174.50318599999997</v>
      </c>
      <c r="G162" s="88">
        <v>16.799484999999997</v>
      </c>
      <c r="H162" s="88">
        <v>2.7441170000000001</v>
      </c>
      <c r="I162" s="88">
        <v>3.6100050000000001</v>
      </c>
      <c r="J162" s="88">
        <v>127.09381799999998</v>
      </c>
      <c r="K162" s="88">
        <v>36.294992000000001</v>
      </c>
      <c r="L162" s="88">
        <v>28.674780000000002</v>
      </c>
      <c r="M162" s="88">
        <v>2.1749070000000001</v>
      </c>
      <c r="N162" s="88">
        <v>0</v>
      </c>
      <c r="O162" s="88">
        <v>0</v>
      </c>
      <c r="P162" s="83"/>
      <c r="Q162" s="84" t="s">
        <v>539</v>
      </c>
    </row>
    <row r="163" spans="1:17" x14ac:dyDescent="0.2">
      <c r="B163" s="84" t="s">
        <v>340</v>
      </c>
      <c r="C163" s="88">
        <v>1197.2662839999998</v>
      </c>
      <c r="D163" s="88">
        <v>14.492033999999999</v>
      </c>
      <c r="E163" s="88">
        <v>5.22837</v>
      </c>
      <c r="F163" s="88">
        <v>203.76000400000004</v>
      </c>
      <c r="G163" s="88">
        <v>16.901029000000001</v>
      </c>
      <c r="H163" s="88">
        <v>3.5340399999999996</v>
      </c>
      <c r="I163" s="88">
        <v>5.3049219999999995</v>
      </c>
      <c r="J163" s="88">
        <v>137.847577</v>
      </c>
      <c r="K163" s="88">
        <v>44.869352999999997</v>
      </c>
      <c r="L163" s="88">
        <v>33.571265000000004</v>
      </c>
      <c r="M163" s="88">
        <v>3.3027579999999999</v>
      </c>
      <c r="N163" s="88">
        <v>5.0000000000000001E-3</v>
      </c>
      <c r="O163" s="88">
        <v>0</v>
      </c>
      <c r="P163" s="83"/>
      <c r="Q163" s="84" t="s">
        <v>540</v>
      </c>
    </row>
    <row r="164" spans="1:17" x14ac:dyDescent="0.2">
      <c r="B164" s="84" t="s">
        <v>341</v>
      </c>
      <c r="C164" s="88">
        <v>1023.9374770000001</v>
      </c>
      <c r="D164" s="88">
        <v>19.665359999999996</v>
      </c>
      <c r="E164" s="88">
        <v>4.1572610000000001</v>
      </c>
      <c r="F164" s="88">
        <v>163.32848099999998</v>
      </c>
      <c r="G164" s="88">
        <v>15.808174000000001</v>
      </c>
      <c r="H164" s="88">
        <v>2.9547309999999998</v>
      </c>
      <c r="I164" s="88">
        <v>4.7299999999999995</v>
      </c>
      <c r="J164" s="88">
        <v>115.23437699999999</v>
      </c>
      <c r="K164" s="88">
        <v>41.215418999999997</v>
      </c>
      <c r="L164" s="88">
        <v>28.561513000000001</v>
      </c>
      <c r="M164" s="88">
        <v>2.983127000000001</v>
      </c>
      <c r="N164" s="88">
        <v>0</v>
      </c>
      <c r="O164" s="88">
        <v>0</v>
      </c>
      <c r="P164" s="83"/>
      <c r="Q164" s="84" t="s">
        <v>541</v>
      </c>
    </row>
    <row r="165" spans="1:17" x14ac:dyDescent="0.2">
      <c r="B165" s="84" t="s">
        <v>342</v>
      </c>
      <c r="C165" s="88">
        <v>1154.3761989999998</v>
      </c>
      <c r="D165" s="88">
        <v>38.630807000000004</v>
      </c>
      <c r="E165" s="88">
        <v>5.1373420000000003</v>
      </c>
      <c r="F165" s="88">
        <v>208.71311000000003</v>
      </c>
      <c r="G165" s="88">
        <v>21.100461999999997</v>
      </c>
      <c r="H165" s="88">
        <v>3.0360900000000002</v>
      </c>
      <c r="I165" s="88">
        <v>3.8640620000000001</v>
      </c>
      <c r="J165" s="88">
        <v>138.755437</v>
      </c>
      <c r="K165" s="88">
        <v>46.785620000000002</v>
      </c>
      <c r="L165" s="88">
        <v>35.345089999999999</v>
      </c>
      <c r="M165" s="88">
        <v>3.1138239999999988</v>
      </c>
      <c r="N165" s="88">
        <v>3.2000000000000001E-2</v>
      </c>
      <c r="O165" s="88">
        <v>0</v>
      </c>
      <c r="P165" s="83"/>
      <c r="Q165" s="84" t="s">
        <v>542</v>
      </c>
    </row>
    <row r="166" spans="1:17" x14ac:dyDescent="0.2">
      <c r="B166" s="84" t="s">
        <v>343</v>
      </c>
      <c r="C166" s="88">
        <v>1113.1603379999999</v>
      </c>
      <c r="D166" s="88">
        <v>22.481273999999999</v>
      </c>
      <c r="E166" s="88">
        <v>9.9488679999999992</v>
      </c>
      <c r="F166" s="88">
        <v>195.48343500000001</v>
      </c>
      <c r="G166" s="88">
        <v>17.667788999999999</v>
      </c>
      <c r="H166" s="88">
        <v>3.3038270000000001</v>
      </c>
      <c r="I166" s="88">
        <v>5.0646239999999993</v>
      </c>
      <c r="J166" s="88">
        <v>138.43627700000002</v>
      </c>
      <c r="K166" s="88">
        <v>37.993656000000001</v>
      </c>
      <c r="L166" s="88">
        <v>33.140359000000004</v>
      </c>
      <c r="M166" s="88">
        <v>3.4031699999999994</v>
      </c>
      <c r="N166" s="88">
        <v>0</v>
      </c>
      <c r="O166" s="88">
        <v>0</v>
      </c>
      <c r="P166" s="83"/>
      <c r="Q166" s="84" t="s">
        <v>543</v>
      </c>
    </row>
    <row r="167" spans="1:17" x14ac:dyDescent="0.2">
      <c r="B167" s="84" t="s">
        <v>344</v>
      </c>
      <c r="C167" s="88">
        <v>1060.8705459999999</v>
      </c>
      <c r="D167" s="88">
        <v>41.678938000000009</v>
      </c>
      <c r="E167" s="88">
        <v>10.077612</v>
      </c>
      <c r="F167" s="88">
        <v>180.939266</v>
      </c>
      <c r="G167" s="88">
        <v>18.068038999999999</v>
      </c>
      <c r="H167" s="88">
        <v>3.4629509999999999</v>
      </c>
      <c r="I167" s="88">
        <v>4.6055349999999997</v>
      </c>
      <c r="J167" s="88">
        <v>133.13335499999999</v>
      </c>
      <c r="K167" s="88">
        <v>41.319535999999992</v>
      </c>
      <c r="L167" s="88">
        <v>33.716380000000001</v>
      </c>
      <c r="M167" s="88">
        <v>2.1440669999999997</v>
      </c>
      <c r="N167" s="88">
        <v>0</v>
      </c>
      <c r="O167" s="88">
        <v>0</v>
      </c>
      <c r="P167" s="83"/>
      <c r="Q167" s="84" t="s">
        <v>544</v>
      </c>
    </row>
    <row r="168" spans="1:17" x14ac:dyDescent="0.2">
      <c r="B168" s="84" t="s">
        <v>345</v>
      </c>
      <c r="C168" s="88">
        <v>817.67222600000002</v>
      </c>
      <c r="D168" s="88">
        <v>99.035241999999997</v>
      </c>
      <c r="E168" s="88">
        <v>1.7482060000000001</v>
      </c>
      <c r="F168" s="88">
        <v>152.73052500000006</v>
      </c>
      <c r="G168" s="88">
        <v>16.456239999999998</v>
      </c>
      <c r="H168" s="88">
        <v>3.3564190000000003</v>
      </c>
      <c r="I168" s="88">
        <v>2.3727639999999997</v>
      </c>
      <c r="J168" s="88">
        <v>102.29157400000001</v>
      </c>
      <c r="K168" s="88">
        <v>44.779303999999996</v>
      </c>
      <c r="L168" s="88">
        <v>31.771311000000001</v>
      </c>
      <c r="M168" s="88">
        <v>5.3004740000000004</v>
      </c>
      <c r="N168" s="88">
        <v>2E-3</v>
      </c>
      <c r="O168" s="88">
        <v>0</v>
      </c>
      <c r="P168" s="83"/>
      <c r="Q168" s="84" t="s">
        <v>545</v>
      </c>
    </row>
    <row r="169" spans="1:17" x14ac:dyDescent="0.2">
      <c r="B169" s="84" t="s">
        <v>346</v>
      </c>
      <c r="C169" s="88">
        <v>892.98428300000012</v>
      </c>
      <c r="D169" s="88">
        <v>31.983240000000002</v>
      </c>
      <c r="E169" s="88">
        <v>3.1611219999999998</v>
      </c>
      <c r="F169" s="88">
        <v>182.18149599999998</v>
      </c>
      <c r="G169" s="88">
        <v>18.806560000000005</v>
      </c>
      <c r="H169" s="88">
        <v>4.1803730000000003</v>
      </c>
      <c r="I169" s="88">
        <v>6.5716660000000005</v>
      </c>
      <c r="J169" s="88">
        <v>126.82449000000003</v>
      </c>
      <c r="K169" s="88">
        <v>73.291893999999999</v>
      </c>
      <c r="L169" s="88">
        <v>31.585758000000006</v>
      </c>
      <c r="M169" s="88">
        <v>1.6585600000000005</v>
      </c>
      <c r="N169" s="88">
        <v>0.178929</v>
      </c>
      <c r="O169" s="88">
        <v>0</v>
      </c>
      <c r="P169" s="83"/>
      <c r="Q169" s="84" t="s">
        <v>546</v>
      </c>
    </row>
    <row r="170" spans="1:17" x14ac:dyDescent="0.2">
      <c r="B170" s="84" t="s">
        <v>347</v>
      </c>
      <c r="C170" s="88">
        <v>1063.067734</v>
      </c>
      <c r="D170" s="88">
        <v>139.01582099999999</v>
      </c>
      <c r="E170" s="88">
        <v>7.7743279999999997</v>
      </c>
      <c r="F170" s="88">
        <v>190.74773000000002</v>
      </c>
      <c r="G170" s="88">
        <v>22.034679000000008</v>
      </c>
      <c r="H170" s="88">
        <v>4.2990969999999997</v>
      </c>
      <c r="I170" s="88">
        <v>5.0679479999999995</v>
      </c>
      <c r="J170" s="88">
        <v>130.414706</v>
      </c>
      <c r="K170" s="88">
        <v>70.085306000000003</v>
      </c>
      <c r="L170" s="88">
        <v>30.805819000000003</v>
      </c>
      <c r="M170" s="88">
        <v>3.5579879999999999</v>
      </c>
      <c r="N170" s="88">
        <v>0</v>
      </c>
      <c r="O170" s="88">
        <v>0</v>
      </c>
      <c r="P170" s="83"/>
      <c r="Q170" s="84" t="s">
        <v>547</v>
      </c>
    </row>
    <row r="171" spans="1:17" x14ac:dyDescent="0.2">
      <c r="B171" s="84" t="s">
        <v>348</v>
      </c>
      <c r="C171" s="88">
        <v>1181.6533439999998</v>
      </c>
      <c r="D171" s="88">
        <v>173.49514799999997</v>
      </c>
      <c r="E171" s="88">
        <v>2.8761100000000002</v>
      </c>
      <c r="F171" s="88">
        <v>198.75344100000001</v>
      </c>
      <c r="G171" s="88">
        <v>25.832980000000003</v>
      </c>
      <c r="H171" s="88">
        <v>4.4513530000000001</v>
      </c>
      <c r="I171" s="88">
        <v>4.3737090000000007</v>
      </c>
      <c r="J171" s="88">
        <v>139.45310400000002</v>
      </c>
      <c r="K171" s="88">
        <v>67.704498000000001</v>
      </c>
      <c r="L171" s="88">
        <v>34.479700999999999</v>
      </c>
      <c r="M171" s="88">
        <v>1.4393580000000001</v>
      </c>
      <c r="N171" s="88">
        <v>0.34337699999999999</v>
      </c>
      <c r="O171" s="88">
        <v>0</v>
      </c>
      <c r="P171" s="83"/>
      <c r="Q171" s="84" t="s">
        <v>548</v>
      </c>
    </row>
    <row r="172" spans="1:17" x14ac:dyDescent="0.2">
      <c r="B172" s="84" t="s">
        <v>349</v>
      </c>
      <c r="C172" s="88">
        <v>1015.6283359999999</v>
      </c>
      <c r="D172" s="88">
        <v>71.803547999999978</v>
      </c>
      <c r="E172" s="88">
        <v>1.311588</v>
      </c>
      <c r="F172" s="88">
        <v>195.88701599999999</v>
      </c>
      <c r="G172" s="88">
        <v>20.827822000000001</v>
      </c>
      <c r="H172" s="88">
        <v>4.428661</v>
      </c>
      <c r="I172" s="88">
        <v>5.1193290000000005</v>
      </c>
      <c r="J172" s="88">
        <v>119.23969999999997</v>
      </c>
      <c r="K172" s="88">
        <v>49.167095000000003</v>
      </c>
      <c r="L172" s="88">
        <v>30.627095999999998</v>
      </c>
      <c r="M172" s="88">
        <v>0.9750690000000003</v>
      </c>
      <c r="N172" s="88">
        <v>3.1E-2</v>
      </c>
      <c r="O172" s="88">
        <v>0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2024</v>
      </c>
      <c r="B174" s="84" t="s">
        <v>338</v>
      </c>
      <c r="C174" s="88">
        <v>1021.387827</v>
      </c>
      <c r="D174" s="88">
        <v>13.447578999999999</v>
      </c>
      <c r="E174" s="88">
        <v>1.7744549999999999</v>
      </c>
      <c r="F174" s="88">
        <v>185.46352999999999</v>
      </c>
      <c r="G174" s="88">
        <v>18.596234999999997</v>
      </c>
      <c r="H174" s="88">
        <v>2.377399</v>
      </c>
      <c r="I174" s="88">
        <v>2.9404719999999998</v>
      </c>
      <c r="J174" s="88">
        <v>116.29924</v>
      </c>
      <c r="K174" s="88">
        <v>33.982467</v>
      </c>
      <c r="L174" s="88">
        <v>28.818442999999995</v>
      </c>
      <c r="M174" s="88">
        <v>1.7071349999999998</v>
      </c>
      <c r="N174" s="88">
        <v>0.43103799999999998</v>
      </c>
      <c r="O174" s="88">
        <v>0</v>
      </c>
      <c r="P174" s="87">
        <v>2024</v>
      </c>
      <c r="Q174" s="84" t="s">
        <v>538</v>
      </c>
    </row>
    <row r="175" spans="1:17" x14ac:dyDescent="0.2">
      <c r="B175" s="84" t="s">
        <v>339</v>
      </c>
      <c r="C175" s="88">
        <v>1182.9007920000001</v>
      </c>
      <c r="D175" s="88">
        <v>130.60067800000002</v>
      </c>
      <c r="E175" s="88">
        <v>1.2363070000000003</v>
      </c>
      <c r="F175" s="88">
        <v>190.63797299999993</v>
      </c>
      <c r="G175" s="88">
        <v>20.704193</v>
      </c>
      <c r="H175" s="88">
        <v>2.4259550000000001</v>
      </c>
      <c r="I175" s="88">
        <v>3.7825199999999999</v>
      </c>
      <c r="J175" s="88">
        <v>126.191812</v>
      </c>
      <c r="K175" s="88">
        <v>37.131263000000004</v>
      </c>
      <c r="L175" s="88">
        <v>27.715376000000003</v>
      </c>
      <c r="M175" s="88">
        <v>2.2792450000000009</v>
      </c>
      <c r="N175" s="88">
        <v>0</v>
      </c>
      <c r="O175" s="88">
        <v>0</v>
      </c>
      <c r="P175" s="83"/>
      <c r="Q175" s="84" t="s">
        <v>539</v>
      </c>
    </row>
    <row r="176" spans="1:17" x14ac:dyDescent="0.2">
      <c r="B176" s="84" t="s">
        <v>340</v>
      </c>
      <c r="C176" s="88">
        <v>1184.055546</v>
      </c>
      <c r="D176" s="88">
        <v>163.06117400000002</v>
      </c>
      <c r="E176" s="88">
        <v>11.580934999999998</v>
      </c>
      <c r="F176" s="88">
        <v>203.67385199999995</v>
      </c>
      <c r="G176" s="88">
        <v>13.851153000000004</v>
      </c>
      <c r="H176" s="88">
        <v>2.5143250000000004</v>
      </c>
      <c r="I176" s="88">
        <v>3.2334879999999999</v>
      </c>
      <c r="J176" s="88">
        <v>132.37471600000001</v>
      </c>
      <c r="K176" s="88">
        <v>39.401713000000001</v>
      </c>
      <c r="L176" s="88">
        <v>29.500884999999997</v>
      </c>
      <c r="M176" s="88">
        <v>3.7402489999999999</v>
      </c>
      <c r="N176" s="88">
        <v>0</v>
      </c>
      <c r="O176" s="88">
        <v>0</v>
      </c>
      <c r="P176" s="83"/>
      <c r="Q176" s="84" t="s">
        <v>540</v>
      </c>
    </row>
    <row r="177" spans="2:19" x14ac:dyDescent="0.2">
      <c r="B177" s="84" t="s">
        <v>341</v>
      </c>
      <c r="C177" s="88">
        <v>1105.156023</v>
      </c>
      <c r="D177" s="88">
        <v>25.199516999999997</v>
      </c>
      <c r="E177" s="88">
        <v>22.056926999999998</v>
      </c>
      <c r="F177" s="88">
        <v>206.91615399999995</v>
      </c>
      <c r="G177" s="88">
        <v>14.323724999999996</v>
      </c>
      <c r="H177" s="88">
        <v>2.8085100000000001</v>
      </c>
      <c r="I177" s="88">
        <v>4.726712</v>
      </c>
      <c r="J177" s="88">
        <v>131.56377699999999</v>
      </c>
      <c r="K177" s="88">
        <v>40.611020000000003</v>
      </c>
      <c r="L177" s="88">
        <v>30.836087999999997</v>
      </c>
      <c r="M177" s="88">
        <v>2.4182360000000007</v>
      </c>
      <c r="N177" s="88">
        <v>0</v>
      </c>
      <c r="O177" s="88">
        <v>0</v>
      </c>
      <c r="P177" s="83"/>
      <c r="Q177" s="84" t="s">
        <v>541</v>
      </c>
    </row>
    <row r="178" spans="2:19" x14ac:dyDescent="0.2">
      <c r="B178" s="84" t="s">
        <v>342</v>
      </c>
      <c r="C178" s="88">
        <v>1087.76341</v>
      </c>
      <c r="D178" s="88">
        <v>24.278016000000001</v>
      </c>
      <c r="E178" s="88">
        <v>8.0237169999999995</v>
      </c>
      <c r="F178" s="88">
        <v>195.61573400000006</v>
      </c>
      <c r="G178" s="88">
        <v>19.144383000000001</v>
      </c>
      <c r="H178" s="88">
        <v>3.0825670000000001</v>
      </c>
      <c r="I178" s="88">
        <v>3.3956460000000002</v>
      </c>
      <c r="J178" s="88">
        <v>139.84286399999999</v>
      </c>
      <c r="K178" s="88">
        <v>44.573196000000003</v>
      </c>
      <c r="L178" s="88">
        <v>32.498642000000004</v>
      </c>
      <c r="M178" s="88">
        <v>4.1850229999999993</v>
      </c>
      <c r="N178" s="88">
        <v>0</v>
      </c>
      <c r="O178" s="88">
        <v>0</v>
      </c>
      <c r="P178" s="83"/>
      <c r="Q178" s="84" t="s">
        <v>542</v>
      </c>
    </row>
    <row r="179" spans="2:19" x14ac:dyDescent="0.2">
      <c r="B179" s="84" t="s">
        <v>343</v>
      </c>
      <c r="C179" s="88">
        <v>1029.7686389999999</v>
      </c>
      <c r="D179" s="88">
        <v>94.307648</v>
      </c>
      <c r="E179" s="88">
        <v>22.629536999999999</v>
      </c>
      <c r="F179" s="88">
        <v>190.43188200000003</v>
      </c>
      <c r="G179" s="88">
        <v>19.252116000000001</v>
      </c>
      <c r="H179" s="88">
        <v>2.430113</v>
      </c>
      <c r="I179" s="88">
        <v>3.4898379999999998</v>
      </c>
      <c r="J179" s="88">
        <v>137.47493299999999</v>
      </c>
      <c r="K179" s="88">
        <v>40.346948000000005</v>
      </c>
      <c r="L179" s="88">
        <v>31.192305000000001</v>
      </c>
      <c r="M179" s="88">
        <v>3.3469179999999987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1046.5644030000001</v>
      </c>
      <c r="D180" s="88">
        <v>183.90337599999998</v>
      </c>
      <c r="E180" s="88">
        <v>15.284362999999999</v>
      </c>
      <c r="F180" s="88">
        <v>209.54812199999998</v>
      </c>
      <c r="G180" s="88">
        <v>22.117374000000005</v>
      </c>
      <c r="H180" s="88">
        <v>3.0201989999999999</v>
      </c>
      <c r="I180" s="88">
        <v>3.5911060000000004</v>
      </c>
      <c r="J180" s="88">
        <v>136.80595299999999</v>
      </c>
      <c r="K180" s="88">
        <v>44.236669000000006</v>
      </c>
      <c r="L180" s="88">
        <v>33.406881000000006</v>
      </c>
      <c r="M180" s="88">
        <v>2.269145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>
        <v>814.84626000000014</v>
      </c>
      <c r="D181" s="88">
        <v>38.272012000000004</v>
      </c>
      <c r="E181" s="88">
        <v>1.113586</v>
      </c>
      <c r="F181" s="88">
        <v>166.11975800000005</v>
      </c>
      <c r="G181" s="88">
        <v>17.471558000000002</v>
      </c>
      <c r="H181" s="88">
        <v>2.206518</v>
      </c>
      <c r="I181" s="88">
        <v>2.6490119999999999</v>
      </c>
      <c r="J181" s="88">
        <v>105.84680499999999</v>
      </c>
      <c r="K181" s="88">
        <v>42.251996999999989</v>
      </c>
      <c r="L181" s="88">
        <v>30.170473000000001</v>
      </c>
      <c r="M181" s="88">
        <v>2.819100000000001</v>
      </c>
      <c r="N181" s="88">
        <v>0</v>
      </c>
      <c r="O181" s="88">
        <v>0</v>
      </c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>
        <v>1032.9474640000003</v>
      </c>
      <c r="D182" s="88">
        <v>91.058236999999991</v>
      </c>
      <c r="E182" s="88">
        <v>1.5007269999999999</v>
      </c>
      <c r="F182" s="88">
        <v>208.17273799999998</v>
      </c>
      <c r="G182" s="88">
        <v>19.892658999999998</v>
      </c>
      <c r="H182" s="88">
        <v>3.1992200000000004</v>
      </c>
      <c r="I182" s="88">
        <v>3.4962349999999995</v>
      </c>
      <c r="J182" s="88">
        <v>132.73480699999999</v>
      </c>
      <c r="K182" s="88">
        <v>70.022458</v>
      </c>
      <c r="L182" s="88">
        <v>31.414428000000001</v>
      </c>
      <c r="M182" s="88">
        <v>3.3781069999999991</v>
      </c>
      <c r="N182" s="88">
        <v>0</v>
      </c>
      <c r="O182" s="88">
        <v>0</v>
      </c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>
        <v>1177.1305940000002</v>
      </c>
      <c r="D183" s="88">
        <v>26.543398000000003</v>
      </c>
      <c r="E183" s="88">
        <v>2.1931989999999999</v>
      </c>
      <c r="F183" s="88">
        <v>227.53338099999999</v>
      </c>
      <c r="G183" s="88">
        <v>21.984499</v>
      </c>
      <c r="H183" s="88">
        <v>3.5213559999999999</v>
      </c>
      <c r="I183" s="88">
        <v>3.8333729999999999</v>
      </c>
      <c r="J183" s="88">
        <v>141.58336599999998</v>
      </c>
      <c r="K183" s="88">
        <v>87.179234999999977</v>
      </c>
      <c r="L183" s="88">
        <v>33.101906</v>
      </c>
      <c r="M183" s="88">
        <v>1.4156340000000001</v>
      </c>
      <c r="N183" s="88">
        <v>0</v>
      </c>
      <c r="O183" s="88">
        <v>0</v>
      </c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>
        <v>1069.5805459999999</v>
      </c>
      <c r="D184" s="88">
        <v>127.70046000000001</v>
      </c>
      <c r="E184" s="88">
        <v>1.526656</v>
      </c>
      <c r="F184" s="88">
        <v>213.107213</v>
      </c>
      <c r="G184" s="88">
        <v>25.516946000000004</v>
      </c>
      <c r="H184" s="88">
        <v>3.1797930000000001</v>
      </c>
      <c r="I184" s="88">
        <v>3.8387100000000003</v>
      </c>
      <c r="J184" s="88">
        <v>128.950604</v>
      </c>
      <c r="K184" s="88">
        <v>67.443639000000005</v>
      </c>
      <c r="L184" s="88">
        <v>30.878086999999997</v>
      </c>
      <c r="M184" s="88">
        <v>1.7121399999999998</v>
      </c>
      <c r="N184" s="88">
        <v>0</v>
      </c>
      <c r="O184" s="88">
        <v>0</v>
      </c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>
        <v>990.20263399999999</v>
      </c>
      <c r="D185" s="88">
        <v>67.05058099999998</v>
      </c>
      <c r="E185" s="88">
        <v>1.1176710000000001</v>
      </c>
      <c r="F185" s="88">
        <v>235.78076300000001</v>
      </c>
      <c r="G185" s="88">
        <v>20.344856999999998</v>
      </c>
      <c r="H185" s="88">
        <v>3.2962439999999997</v>
      </c>
      <c r="I185" s="88">
        <v>2.4097730000000004</v>
      </c>
      <c r="J185" s="88">
        <v>116.560939</v>
      </c>
      <c r="K185" s="88">
        <v>52.754866</v>
      </c>
      <c r="L185" s="88">
        <v>29.576407</v>
      </c>
      <c r="M185" s="88">
        <v>1.6675609999999994</v>
      </c>
      <c r="N185" s="88">
        <v>3.9874459999999998</v>
      </c>
      <c r="O185" s="88">
        <v>0</v>
      </c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3">
      <c r="A3" s="195" t="s">
        <v>681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3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5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2">
      <c r="A6" s="87">
        <v>2023</v>
      </c>
      <c r="B6" s="84" t="s">
        <v>338</v>
      </c>
      <c r="C6" s="88">
        <v>41.731750999999996</v>
      </c>
      <c r="D6" s="88">
        <v>22.421818000000002</v>
      </c>
      <c r="E6" s="88">
        <v>72.972185000000025</v>
      </c>
      <c r="F6" s="88">
        <v>35.084092999999996</v>
      </c>
      <c r="G6" s="88">
        <v>8.4205310000000004</v>
      </c>
      <c r="H6" s="88">
        <v>10.823286000000001</v>
      </c>
      <c r="I6" s="88">
        <v>28.561932000000002</v>
      </c>
      <c r="J6" s="88">
        <v>53.242075</v>
      </c>
      <c r="K6" s="88">
        <v>11.182838</v>
      </c>
      <c r="L6" s="88">
        <v>19.013623999999993</v>
      </c>
      <c r="M6" s="88">
        <v>6.8422150000000004</v>
      </c>
      <c r="N6" s="88">
        <v>11.816826999999998</v>
      </c>
      <c r="O6" s="88">
        <v>0.91692799999999997</v>
      </c>
      <c r="P6" s="88">
        <v>0.502919</v>
      </c>
      <c r="Q6" s="88">
        <v>152.73970400000007</v>
      </c>
      <c r="R6" s="88">
        <v>33.776726999999994</v>
      </c>
      <c r="S6" s="88">
        <v>21.822757999999997</v>
      </c>
      <c r="T6" s="87">
        <v>2023</v>
      </c>
      <c r="U6" s="84" t="s">
        <v>538</v>
      </c>
    </row>
    <row r="7" spans="1:21" x14ac:dyDescent="0.2">
      <c r="B7" s="84" t="s">
        <v>339</v>
      </c>
      <c r="C7" s="88">
        <v>32.901411999999993</v>
      </c>
      <c r="D7" s="88">
        <v>23.226345999999996</v>
      </c>
      <c r="E7" s="88">
        <v>73.670307999999963</v>
      </c>
      <c r="F7" s="88">
        <v>40.105648000000002</v>
      </c>
      <c r="G7" s="88">
        <v>7.9964060000000003</v>
      </c>
      <c r="H7" s="88">
        <v>13.526828</v>
      </c>
      <c r="I7" s="88">
        <v>27.684401999999999</v>
      </c>
      <c r="J7" s="88">
        <v>53.034162000000002</v>
      </c>
      <c r="K7" s="88">
        <v>10.254786999999999</v>
      </c>
      <c r="L7" s="88">
        <v>18.936106000000002</v>
      </c>
      <c r="M7" s="88">
        <v>8.5607439999999997</v>
      </c>
      <c r="N7" s="88">
        <v>12.527760000000001</v>
      </c>
      <c r="O7" s="88">
        <v>0.48838400000000004</v>
      </c>
      <c r="P7" s="88">
        <v>0.34268200000000004</v>
      </c>
      <c r="Q7" s="88">
        <v>128.19682999999998</v>
      </c>
      <c r="R7" s="88">
        <v>33.859220999999998</v>
      </c>
      <c r="S7" s="88">
        <v>19.608010999999998</v>
      </c>
      <c r="U7" s="84" t="s">
        <v>539</v>
      </c>
    </row>
    <row r="8" spans="1:21" x14ac:dyDescent="0.2">
      <c r="B8" s="84" t="s">
        <v>340</v>
      </c>
      <c r="C8" s="88">
        <v>32.737453000000002</v>
      </c>
      <c r="D8" s="88">
        <v>25.289761999999996</v>
      </c>
      <c r="E8" s="88">
        <v>93.48770300000001</v>
      </c>
      <c r="F8" s="88">
        <v>43.161398000000005</v>
      </c>
      <c r="G8" s="88">
        <v>9.203913</v>
      </c>
      <c r="H8" s="88">
        <v>17.782257999999999</v>
      </c>
      <c r="I8" s="88">
        <v>37.080582000000007</v>
      </c>
      <c r="J8" s="88">
        <v>61.968273999999994</v>
      </c>
      <c r="K8" s="88">
        <v>12.941054999999999</v>
      </c>
      <c r="L8" s="88">
        <v>13.544238</v>
      </c>
      <c r="M8" s="88">
        <v>8.3916730000000008</v>
      </c>
      <c r="N8" s="88">
        <v>13.005124000000002</v>
      </c>
      <c r="O8" s="88">
        <v>0.40541500000000008</v>
      </c>
      <c r="P8" s="88">
        <v>0.377253</v>
      </c>
      <c r="Q8" s="88">
        <v>112.79384900000004</v>
      </c>
      <c r="R8" s="88">
        <v>40.668394000000006</v>
      </c>
      <c r="S8" s="88">
        <v>26.891887000000001</v>
      </c>
      <c r="U8" s="84" t="s">
        <v>540</v>
      </c>
    </row>
    <row r="9" spans="1:21" x14ac:dyDescent="0.2">
      <c r="B9" s="84" t="s">
        <v>341</v>
      </c>
      <c r="C9" s="88">
        <v>30.644873000000004</v>
      </c>
      <c r="D9" s="88">
        <v>20.379930999999999</v>
      </c>
      <c r="E9" s="88">
        <v>63.880660000000006</v>
      </c>
      <c r="F9" s="88">
        <v>40.268973000000003</v>
      </c>
      <c r="G9" s="88">
        <v>5.7574649999999998</v>
      </c>
      <c r="H9" s="88">
        <v>18.941808999999999</v>
      </c>
      <c r="I9" s="88">
        <v>33.755386000000001</v>
      </c>
      <c r="J9" s="88">
        <v>61.962270999999994</v>
      </c>
      <c r="K9" s="88">
        <v>9.8474620000000037</v>
      </c>
      <c r="L9" s="88">
        <v>13.266016</v>
      </c>
      <c r="M9" s="88">
        <v>7.6386750000000001</v>
      </c>
      <c r="N9" s="88">
        <v>13.952638000000002</v>
      </c>
      <c r="O9" s="88">
        <v>0.640822</v>
      </c>
      <c r="P9" s="88">
        <v>0.633996</v>
      </c>
      <c r="Q9" s="88">
        <v>88.775108000000003</v>
      </c>
      <c r="R9" s="88">
        <v>27.693815000000001</v>
      </c>
      <c r="S9" s="88">
        <v>15.763284999999998</v>
      </c>
      <c r="U9" s="84" t="s">
        <v>541</v>
      </c>
    </row>
    <row r="10" spans="1:21" x14ac:dyDescent="0.2">
      <c r="B10" s="84" t="s">
        <v>342</v>
      </c>
      <c r="C10" s="88">
        <v>36.600038999999995</v>
      </c>
      <c r="D10" s="88">
        <v>27.275540000000007</v>
      </c>
      <c r="E10" s="88">
        <v>86.536837999999989</v>
      </c>
      <c r="F10" s="88">
        <v>41.433581999999987</v>
      </c>
      <c r="G10" s="88">
        <v>8.5221420000000006</v>
      </c>
      <c r="H10" s="88">
        <v>17.580605000000002</v>
      </c>
      <c r="I10" s="88">
        <v>51.431583000000003</v>
      </c>
      <c r="J10" s="88">
        <v>73.540483999999992</v>
      </c>
      <c r="K10" s="88">
        <v>13.4903</v>
      </c>
      <c r="L10" s="88">
        <v>14.842948999999999</v>
      </c>
      <c r="M10" s="88">
        <v>6.9001969999999986</v>
      </c>
      <c r="N10" s="88">
        <v>8.5225240000000007</v>
      </c>
      <c r="O10" s="88">
        <v>0.83320399999999994</v>
      </c>
      <c r="P10" s="88">
        <v>0.64644500000000005</v>
      </c>
      <c r="Q10" s="88">
        <v>103.934505</v>
      </c>
      <c r="R10" s="88">
        <v>37.864562000000006</v>
      </c>
      <c r="S10" s="88">
        <v>21.895599000000001</v>
      </c>
      <c r="U10" s="84" t="s">
        <v>542</v>
      </c>
    </row>
    <row r="11" spans="1:21" x14ac:dyDescent="0.2">
      <c r="B11" s="84" t="s">
        <v>343</v>
      </c>
      <c r="C11" s="88">
        <v>46.226324999999989</v>
      </c>
      <c r="D11" s="88">
        <v>25.703586000000001</v>
      </c>
      <c r="E11" s="88">
        <v>85.131009000000006</v>
      </c>
      <c r="F11" s="88">
        <v>43.474457999999998</v>
      </c>
      <c r="G11" s="88">
        <v>7.0502379999999993</v>
      </c>
      <c r="H11" s="88">
        <v>7.040654</v>
      </c>
      <c r="I11" s="88">
        <v>50.951715</v>
      </c>
      <c r="J11" s="88">
        <v>99.048727</v>
      </c>
      <c r="K11" s="88">
        <v>11.959277999999998</v>
      </c>
      <c r="L11" s="88">
        <v>18.996795000000002</v>
      </c>
      <c r="M11" s="88">
        <v>7.7876009999999996</v>
      </c>
      <c r="N11" s="88">
        <v>8.009860999999999</v>
      </c>
      <c r="O11" s="88">
        <v>0.40995900000000002</v>
      </c>
      <c r="P11" s="88">
        <v>0.26750699999999999</v>
      </c>
      <c r="Q11" s="88">
        <v>107.21399099999999</v>
      </c>
      <c r="R11" s="88">
        <v>34.279476000000003</v>
      </c>
      <c r="S11" s="88">
        <v>25.220838999999998</v>
      </c>
      <c r="U11" s="84" t="s">
        <v>543</v>
      </c>
    </row>
    <row r="12" spans="1:21" x14ac:dyDescent="0.2">
      <c r="B12" s="84" t="s">
        <v>344</v>
      </c>
      <c r="C12" s="88">
        <v>18.951917000000002</v>
      </c>
      <c r="D12" s="88">
        <v>24.682741999999998</v>
      </c>
      <c r="E12" s="88">
        <v>77.954301000000015</v>
      </c>
      <c r="F12" s="88">
        <v>37.255854999999997</v>
      </c>
      <c r="G12" s="88">
        <v>7.6322049999999999</v>
      </c>
      <c r="H12" s="88">
        <v>5.4297139999999997</v>
      </c>
      <c r="I12" s="88">
        <v>43.076192999999996</v>
      </c>
      <c r="J12" s="88">
        <v>88.595748</v>
      </c>
      <c r="K12" s="88">
        <v>10.843571000000003</v>
      </c>
      <c r="L12" s="88">
        <v>14.020612</v>
      </c>
      <c r="M12" s="88">
        <v>6.4894670000000012</v>
      </c>
      <c r="N12" s="88">
        <v>6.2198039999999999</v>
      </c>
      <c r="O12" s="88">
        <v>0.47755800000000004</v>
      </c>
      <c r="P12" s="88">
        <v>0.17502899999999999</v>
      </c>
      <c r="Q12" s="88">
        <v>109.655835</v>
      </c>
      <c r="R12" s="88">
        <v>40.523091000000001</v>
      </c>
      <c r="S12" s="88">
        <v>18.401381000000001</v>
      </c>
      <c r="U12" s="84" t="s">
        <v>544</v>
      </c>
    </row>
    <row r="13" spans="1:21" x14ac:dyDescent="0.2">
      <c r="B13" s="84" t="s">
        <v>345</v>
      </c>
      <c r="C13" s="88">
        <v>24.189473</v>
      </c>
      <c r="D13" s="88">
        <v>23.556615000000001</v>
      </c>
      <c r="E13" s="88">
        <v>81.444214000000002</v>
      </c>
      <c r="F13" s="88">
        <v>37.476222000000007</v>
      </c>
      <c r="G13" s="88">
        <v>4.0335020000000004</v>
      </c>
      <c r="H13" s="88">
        <v>4.0970409999999999</v>
      </c>
      <c r="I13" s="88">
        <v>54.392144999999999</v>
      </c>
      <c r="J13" s="88">
        <v>94.123387000000008</v>
      </c>
      <c r="K13" s="88">
        <v>9.5863439999999986</v>
      </c>
      <c r="L13" s="88">
        <v>14.178481</v>
      </c>
      <c r="M13" s="88">
        <v>11.124351000000001</v>
      </c>
      <c r="N13" s="88">
        <v>7.5827940000000007</v>
      </c>
      <c r="O13" s="88">
        <v>0.24086099999999999</v>
      </c>
      <c r="P13" s="88">
        <v>0.47894100000000001</v>
      </c>
      <c r="Q13" s="88">
        <v>92.593257999999992</v>
      </c>
      <c r="R13" s="88">
        <v>32.474868999999998</v>
      </c>
      <c r="S13" s="88">
        <v>34.193796999999996</v>
      </c>
      <c r="U13" s="84" t="s">
        <v>545</v>
      </c>
    </row>
    <row r="14" spans="1:21" x14ac:dyDescent="0.2">
      <c r="B14" s="84" t="s">
        <v>346</v>
      </c>
      <c r="C14" s="88">
        <v>17.460909000000001</v>
      </c>
      <c r="D14" s="88">
        <v>20.757205999999996</v>
      </c>
      <c r="E14" s="88">
        <v>95.573595999999981</v>
      </c>
      <c r="F14" s="88">
        <v>35.14081800000001</v>
      </c>
      <c r="G14" s="88">
        <v>7.1249000000000002</v>
      </c>
      <c r="H14" s="88">
        <v>6.0283189999999998</v>
      </c>
      <c r="I14" s="88">
        <v>52.745488999999999</v>
      </c>
      <c r="J14" s="88">
        <v>111.42607000000001</v>
      </c>
      <c r="K14" s="88">
        <v>10.840311</v>
      </c>
      <c r="L14" s="88">
        <v>19.243188</v>
      </c>
      <c r="M14" s="88">
        <v>5.9357810000000004</v>
      </c>
      <c r="N14" s="88">
        <v>9.828796999999998</v>
      </c>
      <c r="O14" s="88">
        <v>1.0575919999999999</v>
      </c>
      <c r="P14" s="88">
        <v>0.40222800000000003</v>
      </c>
      <c r="Q14" s="88">
        <v>107.76455500000002</v>
      </c>
      <c r="R14" s="88">
        <v>35.596366999999994</v>
      </c>
      <c r="S14" s="88">
        <v>22.130907000000001</v>
      </c>
      <c r="U14" s="84" t="s">
        <v>546</v>
      </c>
    </row>
    <row r="15" spans="1:21" x14ac:dyDescent="0.2">
      <c r="B15" s="84" t="s">
        <v>347</v>
      </c>
      <c r="C15" s="88">
        <v>21.622242</v>
      </c>
      <c r="D15" s="88">
        <v>23.174277000000004</v>
      </c>
      <c r="E15" s="88">
        <v>90.389072999999996</v>
      </c>
      <c r="F15" s="88">
        <v>43.489882999999999</v>
      </c>
      <c r="G15" s="88">
        <v>8.1773309999999988</v>
      </c>
      <c r="H15" s="88">
        <v>5.9474649999999993</v>
      </c>
      <c r="I15" s="88">
        <v>64.147799000000006</v>
      </c>
      <c r="J15" s="88">
        <v>97.260648000000003</v>
      </c>
      <c r="K15" s="88">
        <v>11.521153</v>
      </c>
      <c r="L15" s="88">
        <v>24.752986999999997</v>
      </c>
      <c r="M15" s="88">
        <v>6.7422369999999994</v>
      </c>
      <c r="N15" s="88">
        <v>6.1125869999999995</v>
      </c>
      <c r="O15" s="88">
        <v>0.39361699999999999</v>
      </c>
      <c r="P15" s="88">
        <v>0.263988</v>
      </c>
      <c r="Q15" s="88">
        <v>119.508324</v>
      </c>
      <c r="R15" s="88">
        <v>29.854140000000001</v>
      </c>
      <c r="S15" s="88">
        <v>34.930224999999993</v>
      </c>
      <c r="U15" s="84" t="s">
        <v>547</v>
      </c>
    </row>
    <row r="16" spans="1:21" x14ac:dyDescent="0.2">
      <c r="B16" s="84" t="s">
        <v>348</v>
      </c>
      <c r="C16" s="88">
        <v>17.483785999999998</v>
      </c>
      <c r="D16" s="88">
        <v>23.477772000000002</v>
      </c>
      <c r="E16" s="88">
        <v>88.787489999999963</v>
      </c>
      <c r="F16" s="88">
        <v>51.475928000000003</v>
      </c>
      <c r="G16" s="88">
        <v>8.1140739999999987</v>
      </c>
      <c r="H16" s="88">
        <v>6.9324570000000003</v>
      </c>
      <c r="I16" s="88">
        <v>49.035866999999996</v>
      </c>
      <c r="J16" s="88">
        <v>97.060673000000023</v>
      </c>
      <c r="K16" s="88">
        <v>11.921298</v>
      </c>
      <c r="L16" s="88">
        <v>17.805432</v>
      </c>
      <c r="M16" s="88">
        <v>7.2034479999999999</v>
      </c>
      <c r="N16" s="88">
        <v>9.8618249999999996</v>
      </c>
      <c r="O16" s="88">
        <v>0.70699400000000001</v>
      </c>
      <c r="P16" s="88">
        <v>0.24851399999999998</v>
      </c>
      <c r="Q16" s="88">
        <v>222.6913209999999</v>
      </c>
      <c r="R16" s="88">
        <v>33.061073</v>
      </c>
      <c r="S16" s="88">
        <v>24.534700000000001</v>
      </c>
      <c r="U16" s="84" t="s">
        <v>548</v>
      </c>
    </row>
    <row r="17" spans="1:21" x14ac:dyDescent="0.2">
      <c r="B17" s="84" t="s">
        <v>349</v>
      </c>
      <c r="C17" s="88">
        <v>19.917946999999998</v>
      </c>
      <c r="D17" s="88">
        <v>19.260076999999999</v>
      </c>
      <c r="E17" s="88">
        <v>75.523703000000012</v>
      </c>
      <c r="F17" s="88">
        <v>43.684972000000009</v>
      </c>
      <c r="G17" s="88">
        <v>4.7804359999999999</v>
      </c>
      <c r="H17" s="88">
        <v>8.4834350000000001</v>
      </c>
      <c r="I17" s="88">
        <v>40.539222000000002</v>
      </c>
      <c r="J17" s="88">
        <v>81.588660000000004</v>
      </c>
      <c r="K17" s="88">
        <v>10.219776999999999</v>
      </c>
      <c r="L17" s="88">
        <v>11.588087000000002</v>
      </c>
      <c r="M17" s="88">
        <v>9.5047499999999996</v>
      </c>
      <c r="N17" s="88">
        <v>6.052835</v>
      </c>
      <c r="O17" s="88">
        <v>0.41667900000000002</v>
      </c>
      <c r="P17" s="88">
        <v>0.29064799999999996</v>
      </c>
      <c r="Q17" s="88">
        <v>231.83247499999999</v>
      </c>
      <c r="R17" s="88">
        <v>25.895824000000005</v>
      </c>
      <c r="S17" s="88">
        <v>15.976056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2024</v>
      </c>
      <c r="B19" s="84" t="s">
        <v>338</v>
      </c>
      <c r="C19" s="88">
        <v>22.333736000000002</v>
      </c>
      <c r="D19" s="88">
        <v>22.180080999999998</v>
      </c>
      <c r="E19" s="88">
        <v>71.902738000000014</v>
      </c>
      <c r="F19" s="88">
        <v>41.261119999999998</v>
      </c>
      <c r="G19" s="88">
        <v>8.7990239999999993</v>
      </c>
      <c r="H19" s="88">
        <v>10.838613</v>
      </c>
      <c r="I19" s="88">
        <v>42.655121999999992</v>
      </c>
      <c r="J19" s="88">
        <v>64.040413999999998</v>
      </c>
      <c r="K19" s="88">
        <v>12.325558999999998</v>
      </c>
      <c r="L19" s="88">
        <v>14.665051000000002</v>
      </c>
      <c r="M19" s="88">
        <v>6.9334980000000002</v>
      </c>
      <c r="N19" s="88">
        <v>9.6148179999999996</v>
      </c>
      <c r="O19" s="88">
        <v>0.38732899999999998</v>
      </c>
      <c r="P19" s="88">
        <v>0.60672999999999999</v>
      </c>
      <c r="Q19" s="88">
        <v>195.22243900000001</v>
      </c>
      <c r="R19" s="88">
        <v>31.355392000000002</v>
      </c>
      <c r="S19" s="88">
        <v>22.103805000000001</v>
      </c>
      <c r="T19" s="87">
        <v>2024</v>
      </c>
      <c r="U19" s="84" t="s">
        <v>538</v>
      </c>
    </row>
    <row r="20" spans="1:21" x14ac:dyDescent="0.2">
      <c r="B20" s="84" t="s">
        <v>339</v>
      </c>
      <c r="C20" s="88">
        <v>29.716371000000002</v>
      </c>
      <c r="D20" s="88">
        <v>23.578442000000003</v>
      </c>
      <c r="E20" s="88">
        <v>70.613388</v>
      </c>
      <c r="F20" s="88">
        <v>39.380590000000005</v>
      </c>
      <c r="G20" s="88">
        <v>6.2623470000000001</v>
      </c>
      <c r="H20" s="88">
        <v>15.627520000000001</v>
      </c>
      <c r="I20" s="88">
        <v>44.056306999999997</v>
      </c>
      <c r="J20" s="88">
        <v>66.749668999999997</v>
      </c>
      <c r="K20" s="88">
        <v>10.945030000000001</v>
      </c>
      <c r="L20" s="88">
        <v>12.188835000000001</v>
      </c>
      <c r="M20" s="88">
        <v>6.9443839999999994</v>
      </c>
      <c r="N20" s="88">
        <v>12.464016000000001</v>
      </c>
      <c r="O20" s="88">
        <v>0.87739699999999987</v>
      </c>
      <c r="P20" s="88">
        <v>0.34900100000000001</v>
      </c>
      <c r="Q20" s="88">
        <v>182.39871699999998</v>
      </c>
      <c r="R20" s="88">
        <v>34.615454999999997</v>
      </c>
      <c r="S20" s="88">
        <v>19.469306</v>
      </c>
      <c r="U20" s="84" t="s">
        <v>539</v>
      </c>
    </row>
    <row r="21" spans="1:21" x14ac:dyDescent="0.2">
      <c r="B21" s="84" t="s">
        <v>340</v>
      </c>
      <c r="C21" s="88">
        <v>35.672406999999993</v>
      </c>
      <c r="D21" s="88">
        <v>24.133180000000003</v>
      </c>
      <c r="E21" s="88">
        <v>78.942974000000007</v>
      </c>
      <c r="F21" s="88">
        <v>39.070279999999997</v>
      </c>
      <c r="G21" s="88">
        <v>7.7149619999999999</v>
      </c>
      <c r="H21" s="88">
        <v>20.082249999999998</v>
      </c>
      <c r="I21" s="88">
        <v>42.658321000000001</v>
      </c>
      <c r="J21" s="88">
        <v>67.461756000000008</v>
      </c>
      <c r="K21" s="88">
        <v>10.666236000000001</v>
      </c>
      <c r="L21" s="88">
        <v>11.545459000000001</v>
      </c>
      <c r="M21" s="88">
        <v>6.9792370000000012</v>
      </c>
      <c r="N21" s="88">
        <v>9.364946999999999</v>
      </c>
      <c r="O21" s="88">
        <v>0.90503200000000006</v>
      </c>
      <c r="P21" s="88">
        <v>0.17272499999999999</v>
      </c>
      <c r="Q21" s="88">
        <v>147.86929200000003</v>
      </c>
      <c r="R21" s="88">
        <v>35.695865000000005</v>
      </c>
      <c r="S21" s="88">
        <v>34.872968999999998</v>
      </c>
      <c r="U21" s="84" t="s">
        <v>540</v>
      </c>
    </row>
    <row r="22" spans="1:21" x14ac:dyDescent="0.2">
      <c r="B22" s="84" t="s">
        <v>341</v>
      </c>
      <c r="C22" s="88">
        <v>49.165850000000006</v>
      </c>
      <c r="D22" s="88">
        <v>27.231876000000003</v>
      </c>
      <c r="E22" s="88">
        <v>73.139292999999995</v>
      </c>
      <c r="F22" s="88">
        <v>42.437907999999986</v>
      </c>
      <c r="G22" s="88">
        <v>7.3274610000000004</v>
      </c>
      <c r="H22" s="88">
        <v>23.349734999999999</v>
      </c>
      <c r="I22" s="88">
        <v>44.945047000000002</v>
      </c>
      <c r="J22" s="88">
        <v>85.358316000000002</v>
      </c>
      <c r="K22" s="88">
        <v>12.893079999999996</v>
      </c>
      <c r="L22" s="88">
        <v>11.134459</v>
      </c>
      <c r="M22" s="88">
        <v>8.1769840000000009</v>
      </c>
      <c r="N22" s="88">
        <v>8.2017690000000005</v>
      </c>
      <c r="O22" s="88">
        <v>0.8817870000000001</v>
      </c>
      <c r="P22" s="88">
        <v>0.57918199999999997</v>
      </c>
      <c r="Q22" s="88">
        <v>175.79144500000001</v>
      </c>
      <c r="R22" s="88">
        <v>37.300150000000002</v>
      </c>
      <c r="S22" s="88">
        <v>23.409142000000003</v>
      </c>
      <c r="U22" s="84" t="s">
        <v>541</v>
      </c>
    </row>
    <row r="23" spans="1:21" x14ac:dyDescent="0.2">
      <c r="B23" s="84" t="s">
        <v>342</v>
      </c>
      <c r="C23" s="88">
        <v>29.723797999999999</v>
      </c>
      <c r="D23" s="88">
        <v>28.220364</v>
      </c>
      <c r="E23" s="88">
        <v>80.475904000000014</v>
      </c>
      <c r="F23" s="88">
        <v>42.268337000000002</v>
      </c>
      <c r="G23" s="88">
        <v>7.4132169999999995</v>
      </c>
      <c r="H23" s="88">
        <v>17.288654999999999</v>
      </c>
      <c r="I23" s="88">
        <v>56.722827000000002</v>
      </c>
      <c r="J23" s="88">
        <v>90.181904000000003</v>
      </c>
      <c r="K23" s="88">
        <v>11.677117000000001</v>
      </c>
      <c r="L23" s="88">
        <v>9.4669279999999993</v>
      </c>
      <c r="M23" s="88">
        <v>10.962994999999999</v>
      </c>
      <c r="N23" s="88">
        <v>8.7284449999999989</v>
      </c>
      <c r="O23" s="88">
        <v>0.87470800000000004</v>
      </c>
      <c r="P23" s="88">
        <v>0.63115399999999999</v>
      </c>
      <c r="Q23" s="88">
        <v>158.17163000000002</v>
      </c>
      <c r="R23" s="88">
        <v>35.008780999999999</v>
      </c>
      <c r="S23" s="88">
        <v>31.624327000000001</v>
      </c>
      <c r="U23" s="84" t="s">
        <v>542</v>
      </c>
    </row>
    <row r="24" spans="1:21" x14ac:dyDescent="0.2">
      <c r="B24" s="84" t="s">
        <v>343</v>
      </c>
      <c r="C24" s="88">
        <v>24.345738999999998</v>
      </c>
      <c r="D24" s="88">
        <v>26.701851999999995</v>
      </c>
      <c r="E24" s="88">
        <v>84.050387999999998</v>
      </c>
      <c r="F24" s="88">
        <v>37.290583000000012</v>
      </c>
      <c r="G24" s="88">
        <v>5.9634110000000007</v>
      </c>
      <c r="H24" s="88">
        <v>10.731498</v>
      </c>
      <c r="I24" s="88">
        <v>57.526693999999999</v>
      </c>
      <c r="J24" s="88">
        <v>75.440901999999994</v>
      </c>
      <c r="K24" s="88">
        <v>12.599054000000001</v>
      </c>
      <c r="L24" s="88">
        <v>7.7617149999999997</v>
      </c>
      <c r="M24" s="88">
        <v>7.2831980000000005</v>
      </c>
      <c r="N24" s="88">
        <v>7.9886719999999993</v>
      </c>
      <c r="O24" s="88">
        <v>0.68832800000000005</v>
      </c>
      <c r="P24" s="88">
        <v>0.223637</v>
      </c>
      <c r="Q24" s="88">
        <v>138.84054399999999</v>
      </c>
      <c r="R24" s="88">
        <v>34.382841999999997</v>
      </c>
      <c r="S24" s="88">
        <v>15.152260999999999</v>
      </c>
      <c r="U24" s="84" t="s">
        <v>543</v>
      </c>
    </row>
    <row r="25" spans="1:21" x14ac:dyDescent="0.2">
      <c r="B25" s="84" t="s">
        <v>344</v>
      </c>
      <c r="C25" s="88">
        <v>21.690178</v>
      </c>
      <c r="D25" s="88">
        <v>27.328882</v>
      </c>
      <c r="E25" s="88">
        <v>98.020628000000016</v>
      </c>
      <c r="F25" s="88">
        <v>41.727883000000006</v>
      </c>
      <c r="G25" s="88">
        <v>8.779672999999999</v>
      </c>
      <c r="H25" s="88">
        <v>5.9147379999999998</v>
      </c>
      <c r="I25" s="88">
        <v>49.738253999999998</v>
      </c>
      <c r="J25" s="88">
        <v>89.739821000000006</v>
      </c>
      <c r="K25" s="88">
        <v>12.941086999999998</v>
      </c>
      <c r="L25" s="88">
        <v>10.386150000000001</v>
      </c>
      <c r="M25" s="88">
        <v>7.2575229999999999</v>
      </c>
      <c r="N25" s="88">
        <v>6.7150890000000008</v>
      </c>
      <c r="O25" s="88">
        <v>0.872031</v>
      </c>
      <c r="P25" s="88">
        <v>0.24007600000000001</v>
      </c>
      <c r="Q25" s="88">
        <v>193.95987499999998</v>
      </c>
      <c r="R25" s="88">
        <v>40.267574000000003</v>
      </c>
      <c r="S25" s="88">
        <v>28.559943000000001</v>
      </c>
      <c r="U25" s="84" t="s">
        <v>544</v>
      </c>
    </row>
    <row r="26" spans="1:21" x14ac:dyDescent="0.2">
      <c r="B26" s="84" t="s">
        <v>345</v>
      </c>
      <c r="C26" s="88">
        <v>23.944427999999998</v>
      </c>
      <c r="D26" s="88">
        <v>21.922952000000002</v>
      </c>
      <c r="E26" s="88">
        <v>94.44844599999999</v>
      </c>
      <c r="F26" s="88">
        <v>42.888700000000007</v>
      </c>
      <c r="G26" s="88">
        <v>2.7038159999999998</v>
      </c>
      <c r="H26" s="88">
        <v>5.4551980000000002</v>
      </c>
      <c r="I26" s="88">
        <v>43.446138999999995</v>
      </c>
      <c r="J26" s="88">
        <v>102.621465</v>
      </c>
      <c r="K26" s="88">
        <v>10.950398000000002</v>
      </c>
      <c r="L26" s="88">
        <v>7.4947340000000011</v>
      </c>
      <c r="M26" s="88">
        <v>7.4726979999999994</v>
      </c>
      <c r="N26" s="88">
        <v>7.4446199999999996</v>
      </c>
      <c r="O26" s="88">
        <v>0.21893699999999999</v>
      </c>
      <c r="P26" s="88">
        <v>0.434228</v>
      </c>
      <c r="Q26" s="88">
        <v>119.70109699999998</v>
      </c>
      <c r="R26" s="88">
        <v>31.74464900000001</v>
      </c>
      <c r="S26" s="88">
        <v>24.000610999999999</v>
      </c>
      <c r="U26" s="84" t="s">
        <v>545</v>
      </c>
    </row>
    <row r="27" spans="1:21" x14ac:dyDescent="0.2">
      <c r="B27" s="84" t="s">
        <v>346</v>
      </c>
      <c r="C27" s="88">
        <v>26.477211</v>
      </c>
      <c r="D27" s="88">
        <v>26.414431</v>
      </c>
      <c r="E27" s="88">
        <v>96.611923000000004</v>
      </c>
      <c r="F27" s="88">
        <v>46.060704999999999</v>
      </c>
      <c r="G27" s="88">
        <v>4.9825330000000001</v>
      </c>
      <c r="H27" s="88">
        <v>5.580584</v>
      </c>
      <c r="I27" s="88">
        <v>61.196114999999999</v>
      </c>
      <c r="J27" s="88">
        <v>122.75446700000001</v>
      </c>
      <c r="K27" s="88">
        <v>10.684342999999997</v>
      </c>
      <c r="L27" s="88">
        <v>10.870719999999999</v>
      </c>
      <c r="M27" s="88">
        <v>6.3202990000000003</v>
      </c>
      <c r="N27" s="88">
        <v>9.2005489999999988</v>
      </c>
      <c r="O27" s="88">
        <v>0.48511900000000002</v>
      </c>
      <c r="P27" s="88">
        <v>0.28058</v>
      </c>
      <c r="Q27" s="88">
        <v>138.58877699999999</v>
      </c>
      <c r="R27" s="88">
        <v>38.619423999999995</v>
      </c>
      <c r="S27" s="88">
        <v>14.51534</v>
      </c>
      <c r="U27" s="84" t="s">
        <v>546</v>
      </c>
    </row>
    <row r="28" spans="1:21" x14ac:dyDescent="0.2">
      <c r="B28" s="84" t="s">
        <v>347</v>
      </c>
      <c r="C28" s="88">
        <v>14.019451999999999</v>
      </c>
      <c r="D28" s="88">
        <v>30.226670000000006</v>
      </c>
      <c r="E28" s="88">
        <v>106.73528200000001</v>
      </c>
      <c r="F28" s="88">
        <v>57.076813999999999</v>
      </c>
      <c r="G28" s="88">
        <v>6.039199</v>
      </c>
      <c r="H28" s="88">
        <v>7.7497599999999993</v>
      </c>
      <c r="I28" s="88">
        <v>59.018239000000001</v>
      </c>
      <c r="J28" s="88">
        <v>116.734683</v>
      </c>
      <c r="K28" s="88">
        <v>13.119290999999997</v>
      </c>
      <c r="L28" s="88">
        <v>17.022964999999999</v>
      </c>
      <c r="M28" s="88">
        <v>11.652681000000005</v>
      </c>
      <c r="N28" s="88">
        <v>11.948675999999999</v>
      </c>
      <c r="O28" s="88">
        <v>0.46924399999999999</v>
      </c>
      <c r="P28" s="88">
        <v>0.22333999999999998</v>
      </c>
      <c r="Q28" s="88">
        <v>159.25667499999997</v>
      </c>
      <c r="R28" s="88">
        <v>46.577628000000004</v>
      </c>
      <c r="S28" s="88">
        <v>24.245346000000001</v>
      </c>
      <c r="U28" s="84" t="s">
        <v>547</v>
      </c>
    </row>
    <row r="29" spans="1:21" x14ac:dyDescent="0.2">
      <c r="B29" s="84" t="s">
        <v>348</v>
      </c>
      <c r="C29" s="88">
        <v>11.201271999999999</v>
      </c>
      <c r="D29" s="88">
        <v>24.959793000000001</v>
      </c>
      <c r="E29" s="88">
        <v>95.548660999999996</v>
      </c>
      <c r="F29" s="88">
        <v>49.291160999999981</v>
      </c>
      <c r="G29" s="88">
        <v>6.4764400000000002</v>
      </c>
      <c r="H29" s="88">
        <v>7.9375920000000004</v>
      </c>
      <c r="I29" s="88">
        <v>47.415748000000001</v>
      </c>
      <c r="J29" s="88">
        <v>95.425195000000031</v>
      </c>
      <c r="K29" s="88">
        <v>12.322593999999999</v>
      </c>
      <c r="L29" s="88">
        <v>14.707277999999999</v>
      </c>
      <c r="M29" s="88">
        <v>7.4908919999999988</v>
      </c>
      <c r="N29" s="88">
        <v>11.579271</v>
      </c>
      <c r="O29" s="88">
        <v>1.1178920000000001</v>
      </c>
      <c r="P29" s="88">
        <v>0.29275699999999999</v>
      </c>
      <c r="Q29" s="88">
        <v>243.872322</v>
      </c>
      <c r="R29" s="88">
        <v>40.812688999999992</v>
      </c>
      <c r="S29" s="88">
        <v>17.068193000000001</v>
      </c>
      <c r="U29" s="84" t="s">
        <v>548</v>
      </c>
    </row>
    <row r="30" spans="1:21" x14ac:dyDescent="0.2">
      <c r="B30" s="84" t="s">
        <v>349</v>
      </c>
      <c r="C30" s="88">
        <v>37.400030000000001</v>
      </c>
      <c r="D30" s="88">
        <v>21.163079</v>
      </c>
      <c r="E30" s="88">
        <v>80.732332</v>
      </c>
      <c r="F30" s="88">
        <v>44.875948999999999</v>
      </c>
      <c r="G30" s="88">
        <v>5.2616350000000001</v>
      </c>
      <c r="H30" s="88">
        <v>9.7900569999999991</v>
      </c>
      <c r="I30" s="88">
        <v>32.558346</v>
      </c>
      <c r="J30" s="88">
        <v>88.188992999999982</v>
      </c>
      <c r="K30" s="88">
        <v>10.986595999999999</v>
      </c>
      <c r="L30" s="88">
        <v>9.8414230000000007</v>
      </c>
      <c r="M30" s="88">
        <v>5.0657490000000003</v>
      </c>
      <c r="N30" s="88">
        <v>8.7620780000000007</v>
      </c>
      <c r="O30" s="88">
        <v>0.86379600000000001</v>
      </c>
      <c r="P30" s="88">
        <v>0.39380000000000004</v>
      </c>
      <c r="Q30" s="88">
        <v>188.14925499999998</v>
      </c>
      <c r="R30" s="88">
        <v>33.946553999999999</v>
      </c>
      <c r="S30" s="88">
        <v>9.3929780000000012</v>
      </c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195" t="s">
        <v>681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3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5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2">
      <c r="A37" s="87">
        <v>2023</v>
      </c>
      <c r="B37" s="84" t="s">
        <v>338</v>
      </c>
      <c r="C37" s="88">
        <v>4.676800000000001</v>
      </c>
      <c r="D37" s="88">
        <v>39.685963999999991</v>
      </c>
      <c r="E37" s="88">
        <v>58.632955000000031</v>
      </c>
      <c r="F37" s="88">
        <v>28.585989000000005</v>
      </c>
      <c r="G37" s="88">
        <v>100.85378100000004</v>
      </c>
      <c r="H37" s="88">
        <v>22.218089000000003</v>
      </c>
      <c r="I37" s="88">
        <v>58.277180000000001</v>
      </c>
      <c r="J37" s="88">
        <v>31.305637000000011</v>
      </c>
      <c r="K37" s="88">
        <v>34.245404000000008</v>
      </c>
      <c r="L37" s="88">
        <v>500.15530500000011</v>
      </c>
      <c r="M37" s="88">
        <v>22.051329000000003</v>
      </c>
      <c r="N37" s="88">
        <v>71.367722000000015</v>
      </c>
      <c r="O37" s="88">
        <v>134.74883700000001</v>
      </c>
      <c r="P37" s="88">
        <v>19.650219</v>
      </c>
      <c r="Q37" s="88">
        <v>28.983619000000004</v>
      </c>
      <c r="R37" s="88">
        <v>20.176246999999982</v>
      </c>
      <c r="S37" s="88">
        <v>19.017973999999999</v>
      </c>
      <c r="T37" s="87">
        <v>2023</v>
      </c>
      <c r="U37" s="84" t="s">
        <v>538</v>
      </c>
    </row>
    <row r="38" spans="1:21" x14ac:dyDescent="0.2">
      <c r="B38" s="84" t="s">
        <v>339</v>
      </c>
      <c r="C38" s="88">
        <v>4.822247</v>
      </c>
      <c r="D38" s="88">
        <v>40.499509000000003</v>
      </c>
      <c r="E38" s="88">
        <v>49.100778000000005</v>
      </c>
      <c r="F38" s="88">
        <v>32.123768999999996</v>
      </c>
      <c r="G38" s="88">
        <v>103.07856100000004</v>
      </c>
      <c r="H38" s="88">
        <v>23.982679000000001</v>
      </c>
      <c r="I38" s="88">
        <v>59.589714000000001</v>
      </c>
      <c r="J38" s="88">
        <v>29.773786999999999</v>
      </c>
      <c r="K38" s="88">
        <v>55.965027000000006</v>
      </c>
      <c r="L38" s="88">
        <v>419.53613200000001</v>
      </c>
      <c r="M38" s="88">
        <v>16.040744000000004</v>
      </c>
      <c r="N38" s="88">
        <v>99.424210000000002</v>
      </c>
      <c r="O38" s="88">
        <v>132.011573</v>
      </c>
      <c r="P38" s="88">
        <v>16.938499</v>
      </c>
      <c r="Q38" s="88">
        <v>28.870731999999997</v>
      </c>
      <c r="R38" s="88">
        <v>23.281498000000003</v>
      </c>
      <c r="S38" s="88">
        <v>19.362954000000002</v>
      </c>
      <c r="U38" s="84" t="s">
        <v>539</v>
      </c>
    </row>
    <row r="39" spans="1:21" x14ac:dyDescent="0.2">
      <c r="B39" s="84" t="s">
        <v>340</v>
      </c>
      <c r="C39" s="88">
        <v>5.8439509999999988</v>
      </c>
      <c r="D39" s="88">
        <v>44.178176000000008</v>
      </c>
      <c r="E39" s="88">
        <v>62.701663999999994</v>
      </c>
      <c r="F39" s="88">
        <v>39.380161999999999</v>
      </c>
      <c r="G39" s="88">
        <v>126.16068299999995</v>
      </c>
      <c r="H39" s="88">
        <v>26.132415999999999</v>
      </c>
      <c r="I39" s="88">
        <v>63.914792999999996</v>
      </c>
      <c r="J39" s="88">
        <v>39.705812000000002</v>
      </c>
      <c r="K39" s="88">
        <v>84.134493999999989</v>
      </c>
      <c r="L39" s="88">
        <v>421.7939520000001</v>
      </c>
      <c r="M39" s="88">
        <v>12.926746999999999</v>
      </c>
      <c r="N39" s="88">
        <v>72.33389200000002</v>
      </c>
      <c r="O39" s="88">
        <v>524.58852300000001</v>
      </c>
      <c r="P39" s="88">
        <v>18.265825</v>
      </c>
      <c r="Q39" s="88">
        <v>32.902989000000012</v>
      </c>
      <c r="R39" s="88">
        <v>26.997797999999992</v>
      </c>
      <c r="S39" s="88">
        <v>22.143625</v>
      </c>
      <c r="U39" s="84" t="s">
        <v>540</v>
      </c>
    </row>
    <row r="40" spans="1:21" x14ac:dyDescent="0.2">
      <c r="B40" s="84" t="s">
        <v>341</v>
      </c>
      <c r="C40" s="88">
        <v>4.4370159999999998</v>
      </c>
      <c r="D40" s="88">
        <v>35.953534000000012</v>
      </c>
      <c r="E40" s="88">
        <v>46.189444000000009</v>
      </c>
      <c r="F40" s="88">
        <v>33.252406999999998</v>
      </c>
      <c r="G40" s="88">
        <v>104.15371299999998</v>
      </c>
      <c r="H40" s="88">
        <v>23.813046999999997</v>
      </c>
      <c r="I40" s="88">
        <v>67.944462999999999</v>
      </c>
      <c r="J40" s="88">
        <v>29.561912</v>
      </c>
      <c r="K40" s="88">
        <v>25.820304</v>
      </c>
      <c r="L40" s="88">
        <v>420.67977200000007</v>
      </c>
      <c r="M40" s="88">
        <v>11.575640999999999</v>
      </c>
      <c r="N40" s="88">
        <v>91.152746000000008</v>
      </c>
      <c r="O40" s="88">
        <v>166.79363300000006</v>
      </c>
      <c r="P40" s="88">
        <v>11.754156999999999</v>
      </c>
      <c r="Q40" s="88">
        <v>24.350264999999993</v>
      </c>
      <c r="R40" s="88">
        <v>22.391826999999999</v>
      </c>
      <c r="S40" s="88">
        <v>15.602037000000008</v>
      </c>
      <c r="U40" s="84" t="s">
        <v>541</v>
      </c>
    </row>
    <row r="41" spans="1:21" x14ac:dyDescent="0.2">
      <c r="B41" s="84" t="s">
        <v>342</v>
      </c>
      <c r="C41" s="88">
        <v>6.710446000000001</v>
      </c>
      <c r="D41" s="88">
        <v>44.33655499999999</v>
      </c>
      <c r="E41" s="88">
        <v>54.730983000000016</v>
      </c>
      <c r="F41" s="88">
        <v>38.998385000000013</v>
      </c>
      <c r="G41" s="88">
        <v>125.48009500000009</v>
      </c>
      <c r="H41" s="88">
        <v>23.168402</v>
      </c>
      <c r="I41" s="88">
        <v>64.556549000000004</v>
      </c>
      <c r="J41" s="88">
        <v>35.851163999999997</v>
      </c>
      <c r="K41" s="88">
        <v>54.240873000000001</v>
      </c>
      <c r="L41" s="88">
        <v>447.02959600000008</v>
      </c>
      <c r="M41" s="88">
        <v>14.030771000000001</v>
      </c>
      <c r="N41" s="88">
        <v>62.533730999999996</v>
      </c>
      <c r="O41" s="88">
        <v>135.93867699999998</v>
      </c>
      <c r="P41" s="88">
        <v>10.147152999999999</v>
      </c>
      <c r="Q41" s="88">
        <v>30.399011000000002</v>
      </c>
      <c r="R41" s="88">
        <v>25.868585000000003</v>
      </c>
      <c r="S41" s="88">
        <v>18.255492999999994</v>
      </c>
      <c r="U41" s="84" t="s">
        <v>542</v>
      </c>
    </row>
    <row r="42" spans="1:21" x14ac:dyDescent="0.2">
      <c r="B42" s="84" t="s">
        <v>343</v>
      </c>
      <c r="C42" s="88">
        <v>5.2188650000000001</v>
      </c>
      <c r="D42" s="88">
        <v>42.558967999999993</v>
      </c>
      <c r="E42" s="88">
        <v>57.044619999999981</v>
      </c>
      <c r="F42" s="88">
        <v>34.441357000000004</v>
      </c>
      <c r="G42" s="88">
        <v>125.76733800000004</v>
      </c>
      <c r="H42" s="88">
        <v>25.063660000000002</v>
      </c>
      <c r="I42" s="88">
        <v>79.446638000000007</v>
      </c>
      <c r="J42" s="88">
        <v>36.598495000000014</v>
      </c>
      <c r="K42" s="88">
        <v>47.780100999999995</v>
      </c>
      <c r="L42" s="88">
        <v>442.270127</v>
      </c>
      <c r="M42" s="88">
        <v>9.9194980000000008</v>
      </c>
      <c r="N42" s="88">
        <v>91.977834000000001</v>
      </c>
      <c r="O42" s="88">
        <v>148.97241000000002</v>
      </c>
      <c r="P42" s="88">
        <v>11.020844</v>
      </c>
      <c r="Q42" s="88">
        <v>24.011998999999996</v>
      </c>
      <c r="R42" s="88">
        <v>27.764887999999996</v>
      </c>
      <c r="S42" s="88">
        <v>17.934646000000001</v>
      </c>
      <c r="U42" s="84" t="s">
        <v>543</v>
      </c>
    </row>
    <row r="43" spans="1:21" x14ac:dyDescent="0.2">
      <c r="B43" s="84" t="s">
        <v>344</v>
      </c>
      <c r="C43" s="88">
        <v>5.1812339999999999</v>
      </c>
      <c r="D43" s="88">
        <v>44.982848999999995</v>
      </c>
      <c r="E43" s="88">
        <v>45.467015000000004</v>
      </c>
      <c r="F43" s="88">
        <v>33.111281000000005</v>
      </c>
      <c r="G43" s="88">
        <v>126.95618399999995</v>
      </c>
      <c r="H43" s="88">
        <v>19.000131</v>
      </c>
      <c r="I43" s="88">
        <v>70.66387499999999</v>
      </c>
      <c r="J43" s="88">
        <v>31.271043000000006</v>
      </c>
      <c r="K43" s="88">
        <v>39.234248999999998</v>
      </c>
      <c r="L43" s="88">
        <v>365.83684899999997</v>
      </c>
      <c r="M43" s="88">
        <v>11.957328999999998</v>
      </c>
      <c r="N43" s="88">
        <v>39.781888000000009</v>
      </c>
      <c r="O43" s="88">
        <v>147.77630199999999</v>
      </c>
      <c r="P43" s="88">
        <v>13.356179999999998</v>
      </c>
      <c r="Q43" s="88">
        <v>22.955435999999995</v>
      </c>
      <c r="R43" s="88">
        <v>27.123674000000001</v>
      </c>
      <c r="S43" s="88">
        <v>18.222532000000005</v>
      </c>
      <c r="U43" s="84" t="s">
        <v>544</v>
      </c>
    </row>
    <row r="44" spans="1:21" x14ac:dyDescent="0.2">
      <c r="B44" s="84" t="s">
        <v>345</v>
      </c>
      <c r="C44" s="88">
        <v>5.1197529999999993</v>
      </c>
      <c r="D44" s="88">
        <v>45.928272000000007</v>
      </c>
      <c r="E44" s="88">
        <v>48.556717999999989</v>
      </c>
      <c r="F44" s="88">
        <v>32.754346000000012</v>
      </c>
      <c r="G44" s="88">
        <v>105.08528999999996</v>
      </c>
      <c r="H44" s="88">
        <v>19.214105</v>
      </c>
      <c r="I44" s="88">
        <v>67.154691999999997</v>
      </c>
      <c r="J44" s="88">
        <v>27.866838000000008</v>
      </c>
      <c r="K44" s="88">
        <v>43.509482999999996</v>
      </c>
      <c r="L44" s="88">
        <v>501.82555999999988</v>
      </c>
      <c r="M44" s="88">
        <v>8.7422429999999984</v>
      </c>
      <c r="N44" s="88">
        <v>52.914045000000009</v>
      </c>
      <c r="O44" s="88">
        <v>139.67563200000001</v>
      </c>
      <c r="P44" s="88">
        <v>12.68036</v>
      </c>
      <c r="Q44" s="88">
        <v>19.527731999999993</v>
      </c>
      <c r="R44" s="88">
        <v>26.199677999999992</v>
      </c>
      <c r="S44" s="88">
        <v>17.571961000000002</v>
      </c>
      <c r="U44" s="84" t="s">
        <v>545</v>
      </c>
    </row>
    <row r="45" spans="1:21" x14ac:dyDescent="0.2">
      <c r="B45" s="84" t="s">
        <v>346</v>
      </c>
      <c r="C45" s="88">
        <v>6.9609369999999995</v>
      </c>
      <c r="D45" s="88">
        <v>43.881660999999994</v>
      </c>
      <c r="E45" s="88">
        <v>57.632869000000028</v>
      </c>
      <c r="F45" s="88">
        <v>32.061086000000003</v>
      </c>
      <c r="G45" s="88">
        <v>115.83608399999997</v>
      </c>
      <c r="H45" s="88">
        <v>18.978168000000004</v>
      </c>
      <c r="I45" s="88">
        <v>66.886842000000001</v>
      </c>
      <c r="J45" s="88">
        <v>27.966655000000003</v>
      </c>
      <c r="K45" s="88">
        <v>59.500914999999999</v>
      </c>
      <c r="L45" s="88">
        <v>354.82540900000004</v>
      </c>
      <c r="M45" s="88">
        <v>14.132207999999999</v>
      </c>
      <c r="N45" s="88">
        <v>37.892218</v>
      </c>
      <c r="O45" s="88">
        <v>277.26324599999998</v>
      </c>
      <c r="P45" s="88">
        <v>14.295938</v>
      </c>
      <c r="Q45" s="88">
        <v>23.283378999999996</v>
      </c>
      <c r="R45" s="88">
        <v>26.669525999999991</v>
      </c>
      <c r="S45" s="88">
        <v>16.721411999999994</v>
      </c>
      <c r="U45" s="84" t="s">
        <v>546</v>
      </c>
    </row>
    <row r="46" spans="1:21" x14ac:dyDescent="0.2">
      <c r="B46" s="84" t="s">
        <v>347</v>
      </c>
      <c r="C46" s="88">
        <v>9.0675069999999991</v>
      </c>
      <c r="D46" s="88">
        <v>43.560776000000004</v>
      </c>
      <c r="E46" s="88">
        <v>70.419374000000019</v>
      </c>
      <c r="F46" s="88">
        <v>31.844427000000003</v>
      </c>
      <c r="G46" s="88">
        <v>124.579701</v>
      </c>
      <c r="H46" s="88">
        <v>20.305066</v>
      </c>
      <c r="I46" s="88">
        <v>65.420710999999997</v>
      </c>
      <c r="J46" s="88">
        <v>29.656587000000002</v>
      </c>
      <c r="K46" s="88">
        <v>45.004574000000005</v>
      </c>
      <c r="L46" s="88">
        <v>324.53161599999999</v>
      </c>
      <c r="M46" s="88">
        <v>10.591415000000001</v>
      </c>
      <c r="N46" s="88">
        <v>37.950772000000001</v>
      </c>
      <c r="O46" s="88">
        <v>231.25455299999987</v>
      </c>
      <c r="P46" s="88">
        <v>15.689386000000001</v>
      </c>
      <c r="Q46" s="88">
        <v>25.031574999999997</v>
      </c>
      <c r="R46" s="88">
        <v>30.767775</v>
      </c>
      <c r="S46" s="88">
        <v>23.323621999999997</v>
      </c>
      <c r="U46" s="84" t="s">
        <v>547</v>
      </c>
    </row>
    <row r="47" spans="1:21" x14ac:dyDescent="0.2">
      <c r="B47" s="84" t="s">
        <v>348</v>
      </c>
      <c r="C47" s="88">
        <v>9.5920830000000024</v>
      </c>
      <c r="D47" s="88">
        <v>46.977970000000006</v>
      </c>
      <c r="E47" s="88">
        <v>72.958572999999987</v>
      </c>
      <c r="F47" s="88">
        <v>35.218667000000003</v>
      </c>
      <c r="G47" s="88">
        <v>132.95499500000008</v>
      </c>
      <c r="H47" s="88">
        <v>22.372678999999998</v>
      </c>
      <c r="I47" s="88">
        <v>71.771692999999999</v>
      </c>
      <c r="J47" s="88">
        <v>28.459070000000004</v>
      </c>
      <c r="K47" s="88">
        <v>49.188064999999995</v>
      </c>
      <c r="L47" s="88">
        <v>375.34248600000001</v>
      </c>
      <c r="M47" s="88">
        <v>12.759209999999999</v>
      </c>
      <c r="N47" s="88">
        <v>34.578039999999994</v>
      </c>
      <c r="O47" s="88">
        <v>162.323902</v>
      </c>
      <c r="P47" s="88">
        <v>17.828188000000001</v>
      </c>
      <c r="Q47" s="88">
        <v>24.644682</v>
      </c>
      <c r="R47" s="88">
        <v>29.110495999999991</v>
      </c>
      <c r="S47" s="88">
        <v>17.609527</v>
      </c>
      <c r="U47" s="84" t="s">
        <v>548</v>
      </c>
    </row>
    <row r="48" spans="1:21" x14ac:dyDescent="0.2">
      <c r="B48" s="84" t="s">
        <v>349</v>
      </c>
      <c r="C48" s="88">
        <v>6.9216220000000011</v>
      </c>
      <c r="D48" s="88">
        <v>40.299785999999997</v>
      </c>
      <c r="E48" s="88">
        <v>53.246382000000025</v>
      </c>
      <c r="F48" s="88">
        <v>27.450676999999999</v>
      </c>
      <c r="G48" s="88">
        <v>96.781969000000004</v>
      </c>
      <c r="H48" s="88">
        <v>21.015352</v>
      </c>
      <c r="I48" s="88">
        <v>57.494059</v>
      </c>
      <c r="J48" s="88">
        <v>24.834688999999997</v>
      </c>
      <c r="K48" s="88">
        <v>61.693044</v>
      </c>
      <c r="L48" s="88">
        <v>433.35403499999984</v>
      </c>
      <c r="M48" s="88">
        <v>13.767827</v>
      </c>
      <c r="N48" s="88">
        <v>29.442851000000005</v>
      </c>
      <c r="O48" s="88">
        <v>456.819594</v>
      </c>
      <c r="P48" s="88">
        <v>9.2082480000000011</v>
      </c>
      <c r="Q48" s="88">
        <v>16.960335999999998</v>
      </c>
      <c r="R48" s="88">
        <v>26.741948999999991</v>
      </c>
      <c r="S48" s="88">
        <v>14.34441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2024</v>
      </c>
      <c r="B50" s="84" t="s">
        <v>338</v>
      </c>
      <c r="C50" s="88">
        <v>7.2647149999999989</v>
      </c>
      <c r="D50" s="88">
        <v>38.816713000000007</v>
      </c>
      <c r="E50" s="88">
        <v>61.031177999999969</v>
      </c>
      <c r="F50" s="88">
        <v>33.380743000000002</v>
      </c>
      <c r="G50" s="88">
        <v>101.674603</v>
      </c>
      <c r="H50" s="88">
        <v>22.611007999999998</v>
      </c>
      <c r="I50" s="88">
        <v>71.447348000000005</v>
      </c>
      <c r="J50" s="88">
        <v>28.650233999999994</v>
      </c>
      <c r="K50" s="88">
        <v>36.605283999999997</v>
      </c>
      <c r="L50" s="88">
        <v>486.39346599999999</v>
      </c>
      <c r="M50" s="88">
        <v>9.9997420000000012</v>
      </c>
      <c r="N50" s="88">
        <v>34.308230999999999</v>
      </c>
      <c r="O50" s="88">
        <v>125.68557100000001</v>
      </c>
      <c r="P50" s="88">
        <v>12.229946999999999</v>
      </c>
      <c r="Q50" s="88">
        <v>24.253149999999998</v>
      </c>
      <c r="R50" s="88">
        <v>22.870718999999987</v>
      </c>
      <c r="S50" s="88">
        <v>18.048389999999998</v>
      </c>
      <c r="T50" s="87">
        <v>2024</v>
      </c>
      <c r="U50" s="84" t="s">
        <v>538</v>
      </c>
    </row>
    <row r="51" spans="1:21" x14ac:dyDescent="0.2">
      <c r="B51" s="84" t="s">
        <v>339</v>
      </c>
      <c r="C51" s="88">
        <v>8.3089770000000005</v>
      </c>
      <c r="D51" s="88">
        <v>41.976996000000007</v>
      </c>
      <c r="E51" s="88">
        <v>62.259602999999998</v>
      </c>
      <c r="F51" s="88">
        <v>33.575112000000004</v>
      </c>
      <c r="G51" s="88">
        <v>111.09170000000002</v>
      </c>
      <c r="H51" s="88">
        <v>18.388870000000004</v>
      </c>
      <c r="I51" s="88">
        <v>63.307941</v>
      </c>
      <c r="J51" s="88">
        <v>30.541799000000001</v>
      </c>
      <c r="K51" s="88">
        <v>48.084465999999999</v>
      </c>
      <c r="L51" s="88">
        <v>445.37320700000004</v>
      </c>
      <c r="M51" s="88">
        <v>11.206591000000001</v>
      </c>
      <c r="N51" s="88">
        <v>82.477083999999991</v>
      </c>
      <c r="O51" s="88">
        <v>143.54822300000001</v>
      </c>
      <c r="P51" s="88">
        <v>16.810292</v>
      </c>
      <c r="Q51" s="88">
        <v>28.358134999999997</v>
      </c>
      <c r="R51" s="88">
        <v>24.836886999999994</v>
      </c>
      <c r="S51" s="88">
        <v>15.813350999999997</v>
      </c>
      <c r="U51" s="84" t="s">
        <v>539</v>
      </c>
    </row>
    <row r="52" spans="1:21" x14ac:dyDescent="0.2">
      <c r="B52" s="84" t="s">
        <v>340</v>
      </c>
      <c r="C52" s="88">
        <v>8.9673790000000011</v>
      </c>
      <c r="D52" s="88">
        <v>42.837406000000009</v>
      </c>
      <c r="E52" s="88">
        <v>56.763646999999992</v>
      </c>
      <c r="F52" s="88">
        <v>33.281218999999993</v>
      </c>
      <c r="G52" s="88">
        <v>114.64738699999995</v>
      </c>
      <c r="H52" s="88">
        <v>18.134100999999998</v>
      </c>
      <c r="I52" s="88">
        <v>71.871871999999996</v>
      </c>
      <c r="J52" s="88">
        <v>26.25067099999999</v>
      </c>
      <c r="K52" s="88">
        <v>43.785841000000005</v>
      </c>
      <c r="L52" s="88">
        <v>363.69156499999997</v>
      </c>
      <c r="M52" s="88">
        <v>13.047564000000001</v>
      </c>
      <c r="N52" s="88">
        <v>113.57891100000001</v>
      </c>
      <c r="O52" s="88">
        <v>430.00624299999998</v>
      </c>
      <c r="P52" s="88">
        <v>11.325308</v>
      </c>
      <c r="Q52" s="88">
        <v>28.213699999999996</v>
      </c>
      <c r="R52" s="88">
        <v>24.953685999999998</v>
      </c>
      <c r="S52" s="88">
        <v>14.928836000000006</v>
      </c>
      <c r="U52" s="84" t="s">
        <v>540</v>
      </c>
    </row>
    <row r="53" spans="1:21" x14ac:dyDescent="0.2">
      <c r="B53" s="84" t="s">
        <v>341</v>
      </c>
      <c r="C53" s="88">
        <v>8.2130239999999972</v>
      </c>
      <c r="D53" s="88">
        <v>45.43826099999999</v>
      </c>
      <c r="E53" s="88">
        <v>62.563513999999998</v>
      </c>
      <c r="F53" s="88">
        <v>35.359978000000005</v>
      </c>
      <c r="G53" s="88">
        <v>123.76908700000004</v>
      </c>
      <c r="H53" s="88">
        <v>22.034980000000004</v>
      </c>
      <c r="I53" s="88">
        <v>85.260025999999996</v>
      </c>
      <c r="J53" s="88">
        <v>37.022926999999996</v>
      </c>
      <c r="K53" s="88">
        <v>50.865355999999998</v>
      </c>
      <c r="L53" s="88">
        <v>632.62213600000007</v>
      </c>
      <c r="M53" s="88">
        <v>11.905831000000003</v>
      </c>
      <c r="N53" s="88">
        <v>66.711848000000003</v>
      </c>
      <c r="O53" s="88">
        <v>142.60061800000003</v>
      </c>
      <c r="P53" s="88">
        <v>13.207203000000002</v>
      </c>
      <c r="Q53" s="88">
        <v>27.624681000000017</v>
      </c>
      <c r="R53" s="88">
        <v>26.580077999999993</v>
      </c>
      <c r="S53" s="88">
        <v>17.932024999999999</v>
      </c>
      <c r="U53" s="84" t="s">
        <v>541</v>
      </c>
    </row>
    <row r="54" spans="1:21" x14ac:dyDescent="0.2">
      <c r="B54" s="84" t="s">
        <v>342</v>
      </c>
      <c r="C54" s="88">
        <v>8.7505279999999992</v>
      </c>
      <c r="D54" s="88">
        <v>45.754076999999995</v>
      </c>
      <c r="E54" s="88">
        <v>62.296232999999994</v>
      </c>
      <c r="F54" s="88">
        <v>32.261011000000003</v>
      </c>
      <c r="G54" s="88">
        <v>120.78523899999996</v>
      </c>
      <c r="H54" s="88">
        <v>21.736308000000001</v>
      </c>
      <c r="I54" s="88">
        <v>78.418357</v>
      </c>
      <c r="J54" s="88">
        <v>35.960246999999995</v>
      </c>
      <c r="K54" s="88">
        <v>66.150463999999999</v>
      </c>
      <c r="L54" s="88">
        <v>497.25441999999987</v>
      </c>
      <c r="M54" s="88">
        <v>17.004483</v>
      </c>
      <c r="N54" s="88">
        <v>79.908738000000014</v>
      </c>
      <c r="O54" s="88">
        <v>140.460408</v>
      </c>
      <c r="P54" s="88">
        <v>12.409179000000002</v>
      </c>
      <c r="Q54" s="88">
        <v>26.610707999999992</v>
      </c>
      <c r="R54" s="88">
        <v>30.942954999999991</v>
      </c>
      <c r="S54" s="88">
        <v>17.185090000000006</v>
      </c>
      <c r="U54" s="84" t="s">
        <v>542</v>
      </c>
    </row>
    <row r="55" spans="1:21" x14ac:dyDescent="0.2">
      <c r="B55" s="84" t="s">
        <v>343</v>
      </c>
      <c r="C55" s="88">
        <v>7.4112019999999985</v>
      </c>
      <c r="D55" s="88">
        <v>45.120094999999999</v>
      </c>
      <c r="E55" s="88">
        <v>48.053703000000027</v>
      </c>
      <c r="F55" s="88">
        <v>34.717303999999999</v>
      </c>
      <c r="G55" s="88">
        <v>110.52894200000003</v>
      </c>
      <c r="H55" s="88">
        <v>17.27309</v>
      </c>
      <c r="I55" s="88">
        <v>87.929104999999993</v>
      </c>
      <c r="J55" s="88">
        <v>31.710210000000004</v>
      </c>
      <c r="K55" s="88">
        <v>56.864394999999995</v>
      </c>
      <c r="L55" s="88">
        <v>484.85884899999996</v>
      </c>
      <c r="M55" s="88">
        <v>14.569690999999999</v>
      </c>
      <c r="N55" s="88">
        <v>91.843940000000003</v>
      </c>
      <c r="O55" s="88">
        <v>317.92425399999996</v>
      </c>
      <c r="P55" s="88">
        <v>19.270496999999999</v>
      </c>
      <c r="Q55" s="88">
        <v>22.347541999999997</v>
      </c>
      <c r="R55" s="88">
        <v>25.238950999999979</v>
      </c>
      <c r="S55" s="88">
        <v>16.631437000000002</v>
      </c>
      <c r="U55" s="84" t="s">
        <v>543</v>
      </c>
    </row>
    <row r="56" spans="1:21" x14ac:dyDescent="0.2">
      <c r="B56" s="84" t="s">
        <v>344</v>
      </c>
      <c r="C56" s="88">
        <v>9.2077920000000013</v>
      </c>
      <c r="D56" s="88">
        <v>51.747013999999993</v>
      </c>
      <c r="E56" s="88">
        <v>62.695174999999992</v>
      </c>
      <c r="F56" s="88">
        <v>32.455521000000005</v>
      </c>
      <c r="G56" s="88">
        <v>130.72908900000004</v>
      </c>
      <c r="H56" s="88">
        <v>18.699884000000001</v>
      </c>
      <c r="I56" s="88">
        <v>84.791634999999999</v>
      </c>
      <c r="J56" s="88">
        <v>35.963767999999995</v>
      </c>
      <c r="K56" s="88">
        <v>50.106017000000001</v>
      </c>
      <c r="L56" s="88">
        <v>535.31794000000002</v>
      </c>
      <c r="M56" s="88">
        <v>17.609639000000001</v>
      </c>
      <c r="N56" s="88">
        <v>43.683395999999988</v>
      </c>
      <c r="O56" s="88">
        <v>1145.0566309999999</v>
      </c>
      <c r="P56" s="88">
        <v>18.053806000000002</v>
      </c>
      <c r="Q56" s="88">
        <v>30.198753000000004</v>
      </c>
      <c r="R56" s="88">
        <v>29.010475</v>
      </c>
      <c r="S56" s="88">
        <v>18.833739999999999</v>
      </c>
      <c r="U56" s="84" t="s">
        <v>544</v>
      </c>
    </row>
    <row r="57" spans="1:21" x14ac:dyDescent="0.2">
      <c r="B57" s="84" t="s">
        <v>345</v>
      </c>
      <c r="C57" s="88">
        <v>7.6739030000000001</v>
      </c>
      <c r="D57" s="88">
        <v>45.930569000000006</v>
      </c>
      <c r="E57" s="88">
        <v>44.570060000000012</v>
      </c>
      <c r="F57" s="88">
        <v>28.552913000000004</v>
      </c>
      <c r="G57" s="88">
        <v>105.61213800000004</v>
      </c>
      <c r="H57" s="88">
        <v>17.834505</v>
      </c>
      <c r="I57" s="88">
        <v>81.376946000000004</v>
      </c>
      <c r="J57" s="88">
        <v>26.580514000000008</v>
      </c>
      <c r="K57" s="88">
        <v>53.197879</v>
      </c>
      <c r="L57" s="88">
        <v>460.71019799999993</v>
      </c>
      <c r="M57" s="88">
        <v>14.949501999999999</v>
      </c>
      <c r="N57" s="88">
        <v>57.98546300000001</v>
      </c>
      <c r="O57" s="88">
        <v>137.52545800000001</v>
      </c>
      <c r="P57" s="88">
        <v>20.396647000000002</v>
      </c>
      <c r="Q57" s="88">
        <v>19.771419999999999</v>
      </c>
      <c r="R57" s="88">
        <v>27.263533999999993</v>
      </c>
      <c r="S57" s="88">
        <v>15.783551000000003</v>
      </c>
      <c r="U57" s="84" t="s">
        <v>545</v>
      </c>
    </row>
    <row r="58" spans="1:21" x14ac:dyDescent="0.2">
      <c r="B58" s="84" t="s">
        <v>346</v>
      </c>
      <c r="C58" s="88">
        <v>10.224686000000002</v>
      </c>
      <c r="D58" s="88">
        <v>47.544101000000005</v>
      </c>
      <c r="E58" s="88">
        <v>51.270900000000005</v>
      </c>
      <c r="F58" s="88">
        <v>33.47023999999999</v>
      </c>
      <c r="G58" s="88">
        <v>120.45103599999999</v>
      </c>
      <c r="H58" s="88">
        <v>18.346057000000002</v>
      </c>
      <c r="I58" s="88">
        <v>99.097339000000005</v>
      </c>
      <c r="J58" s="88">
        <v>30.373626999999999</v>
      </c>
      <c r="K58" s="88">
        <v>67.327584000000002</v>
      </c>
      <c r="L58" s="88">
        <v>397.21993999999995</v>
      </c>
      <c r="M58" s="88">
        <v>15.255277</v>
      </c>
      <c r="N58" s="88">
        <v>27.841528999999994</v>
      </c>
      <c r="O58" s="88">
        <v>135.821268</v>
      </c>
      <c r="P58" s="88">
        <v>23.993323</v>
      </c>
      <c r="Q58" s="88">
        <v>25.137671000000012</v>
      </c>
      <c r="R58" s="88">
        <v>25.067630000000001</v>
      </c>
      <c r="S58" s="88">
        <v>17.070245</v>
      </c>
      <c r="U58" s="84" t="s">
        <v>546</v>
      </c>
    </row>
    <row r="59" spans="1:21" x14ac:dyDescent="0.2">
      <c r="B59" s="84" t="s">
        <v>347</v>
      </c>
      <c r="C59" s="88">
        <v>14.825403</v>
      </c>
      <c r="D59" s="88">
        <v>52.300870000000003</v>
      </c>
      <c r="E59" s="88">
        <v>65.642949999999999</v>
      </c>
      <c r="F59" s="88">
        <v>32.688524999999991</v>
      </c>
      <c r="G59" s="88">
        <v>148.91203799999994</v>
      </c>
      <c r="H59" s="88">
        <v>19.686121</v>
      </c>
      <c r="I59" s="88">
        <v>88.456043000000008</v>
      </c>
      <c r="J59" s="88">
        <v>31.927931000000012</v>
      </c>
      <c r="K59" s="88">
        <v>52.758302</v>
      </c>
      <c r="L59" s="88">
        <v>438.04422099999999</v>
      </c>
      <c r="M59" s="88">
        <v>13.51849</v>
      </c>
      <c r="N59" s="88">
        <v>36.897072999999999</v>
      </c>
      <c r="O59" s="88">
        <v>326.33956499999994</v>
      </c>
      <c r="P59" s="88">
        <v>16.513241000000001</v>
      </c>
      <c r="Q59" s="88">
        <v>32.333472</v>
      </c>
      <c r="R59" s="88">
        <v>33.585977999999976</v>
      </c>
      <c r="S59" s="88">
        <v>18.655207000000004</v>
      </c>
      <c r="U59" s="84" t="s">
        <v>547</v>
      </c>
    </row>
    <row r="60" spans="1:21" x14ac:dyDescent="0.2">
      <c r="B60" s="84" t="s">
        <v>348</v>
      </c>
      <c r="C60" s="88">
        <v>14.061538000000002</v>
      </c>
      <c r="D60" s="88">
        <v>50.271567999999981</v>
      </c>
      <c r="E60" s="88">
        <v>60.589681999999982</v>
      </c>
      <c r="F60" s="88">
        <v>32.981378000000007</v>
      </c>
      <c r="G60" s="88">
        <v>128.01664999999997</v>
      </c>
      <c r="H60" s="88">
        <v>20.2928</v>
      </c>
      <c r="I60" s="88">
        <v>92.588558000000006</v>
      </c>
      <c r="J60" s="88">
        <v>31.260218000000002</v>
      </c>
      <c r="K60" s="88">
        <v>54.404744000000001</v>
      </c>
      <c r="L60" s="88">
        <v>432.928405</v>
      </c>
      <c r="M60" s="88">
        <v>12.659319</v>
      </c>
      <c r="N60" s="88">
        <v>50.355564999999999</v>
      </c>
      <c r="O60" s="88">
        <v>154.73862900000006</v>
      </c>
      <c r="P60" s="88">
        <v>20.081085000000002</v>
      </c>
      <c r="Q60" s="88">
        <v>24.386624000000005</v>
      </c>
      <c r="R60" s="88">
        <v>30.167773999999994</v>
      </c>
      <c r="S60" s="88">
        <v>15.798821</v>
      </c>
      <c r="U60" s="84" t="s">
        <v>548</v>
      </c>
    </row>
    <row r="61" spans="1:21" x14ac:dyDescent="0.2">
      <c r="B61" s="84" t="s">
        <v>349</v>
      </c>
      <c r="C61" s="88">
        <v>13.505047999999999</v>
      </c>
      <c r="D61" s="88">
        <v>43.065961000000001</v>
      </c>
      <c r="E61" s="88">
        <v>54.537557</v>
      </c>
      <c r="F61" s="88">
        <v>30.554549999999995</v>
      </c>
      <c r="G61" s="88">
        <v>97.043498000000085</v>
      </c>
      <c r="H61" s="88">
        <v>16.548396</v>
      </c>
      <c r="I61" s="88">
        <v>62.212677999999997</v>
      </c>
      <c r="J61" s="88">
        <v>25.82611</v>
      </c>
      <c r="K61" s="88">
        <v>52.902515000000001</v>
      </c>
      <c r="L61" s="88">
        <v>357.87814599999996</v>
      </c>
      <c r="M61" s="88">
        <v>10.477943</v>
      </c>
      <c r="N61" s="88">
        <v>72.778130000000004</v>
      </c>
      <c r="O61" s="88">
        <v>135.92843900000003</v>
      </c>
      <c r="P61" s="88">
        <v>12.659481000000001</v>
      </c>
      <c r="Q61" s="88">
        <v>18.697404000000002</v>
      </c>
      <c r="R61" s="88">
        <v>25.431051000000004</v>
      </c>
      <c r="S61" s="88">
        <v>11.663778999999998</v>
      </c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195" t="s">
        <v>681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3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5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2">
      <c r="A68" s="87">
        <v>2023</v>
      </c>
      <c r="B68" s="84" t="s">
        <v>338</v>
      </c>
      <c r="C68" s="88">
        <v>11.007575000000001</v>
      </c>
      <c r="D68" s="88">
        <v>0.76817800000000003</v>
      </c>
      <c r="E68" s="88">
        <v>0.520787</v>
      </c>
      <c r="F68" s="88">
        <v>52.600598999999995</v>
      </c>
      <c r="G68" s="88">
        <v>313.24391100000003</v>
      </c>
      <c r="H68" s="88">
        <v>142.16771499999996</v>
      </c>
      <c r="I68" s="88">
        <v>9.9447130000000001</v>
      </c>
      <c r="J68" s="88">
        <v>27.608560000000001</v>
      </c>
      <c r="K68" s="88">
        <v>0.541543</v>
      </c>
      <c r="L68" s="88">
        <v>86.803428999999994</v>
      </c>
      <c r="M68" s="88">
        <v>97.093803000000008</v>
      </c>
      <c r="N68" s="88">
        <v>4.6216999999999994E-2</v>
      </c>
      <c r="O68" s="88">
        <v>77.886223000000001</v>
      </c>
      <c r="P68" s="88">
        <v>214.89515500000005</v>
      </c>
      <c r="Q68" s="88">
        <v>5.606217</v>
      </c>
      <c r="R68" s="88">
        <v>4.4334000000000005E-2</v>
      </c>
      <c r="S68" s="88">
        <v>4.4810650000000001</v>
      </c>
      <c r="T68" s="87">
        <v>2023</v>
      </c>
      <c r="U68" s="84" t="s">
        <v>538</v>
      </c>
    </row>
    <row r="69" spans="1:21" x14ac:dyDescent="0.2">
      <c r="B69" s="84" t="s">
        <v>339</v>
      </c>
      <c r="C69" s="88">
        <v>8.8753229999999999</v>
      </c>
      <c r="D69" s="88">
        <v>1.061755</v>
      </c>
      <c r="E69" s="88">
        <v>0.45821999999999996</v>
      </c>
      <c r="F69" s="88">
        <v>38.701264000000002</v>
      </c>
      <c r="G69" s="88">
        <v>320.06660100000005</v>
      </c>
      <c r="H69" s="88">
        <v>138.15793199999996</v>
      </c>
      <c r="I69" s="88">
        <v>9.8423039999999986</v>
      </c>
      <c r="J69" s="88">
        <v>22.697028</v>
      </c>
      <c r="K69" s="88">
        <v>0.45157700000000001</v>
      </c>
      <c r="L69" s="88">
        <v>81.57776299999999</v>
      </c>
      <c r="M69" s="88">
        <v>104.87509400000002</v>
      </c>
      <c r="N69" s="88">
        <v>0.142877</v>
      </c>
      <c r="O69" s="88">
        <v>75.321176000000008</v>
      </c>
      <c r="P69" s="88">
        <v>200.98286899999999</v>
      </c>
      <c r="Q69" s="88">
        <v>5.7208659999999991</v>
      </c>
      <c r="R69" s="88">
        <v>5.4043000000000001E-2</v>
      </c>
      <c r="S69" s="88">
        <v>5.5797960000000009</v>
      </c>
      <c r="U69" s="84" t="s">
        <v>539</v>
      </c>
    </row>
    <row r="70" spans="1:21" x14ac:dyDescent="0.2">
      <c r="B70" s="84" t="s">
        <v>340</v>
      </c>
      <c r="C70" s="88">
        <v>10.176929999999999</v>
      </c>
      <c r="D70" s="88">
        <v>0.94009799999999999</v>
      </c>
      <c r="E70" s="88">
        <v>0.62338199999999999</v>
      </c>
      <c r="F70" s="88">
        <v>58.764921999999999</v>
      </c>
      <c r="G70" s="88">
        <v>372.9446210000001</v>
      </c>
      <c r="H70" s="88">
        <v>166.17023900000004</v>
      </c>
      <c r="I70" s="88">
        <v>11.726035</v>
      </c>
      <c r="J70" s="88">
        <v>27.591086999999998</v>
      </c>
      <c r="K70" s="88">
        <v>0.97396200000000011</v>
      </c>
      <c r="L70" s="88">
        <v>95.941191000000003</v>
      </c>
      <c r="M70" s="88">
        <v>128.79098800000003</v>
      </c>
      <c r="N70" s="88">
        <v>0.115464</v>
      </c>
      <c r="O70" s="88">
        <v>46.915104999999997</v>
      </c>
      <c r="P70" s="88">
        <v>216.42333600000001</v>
      </c>
      <c r="Q70" s="88">
        <v>4.5135489999999994</v>
      </c>
      <c r="R70" s="88">
        <v>0.118939</v>
      </c>
      <c r="S70" s="88">
        <v>7.9621269999999988</v>
      </c>
      <c r="U70" s="84" t="s">
        <v>540</v>
      </c>
    </row>
    <row r="71" spans="1:21" x14ac:dyDescent="0.2">
      <c r="B71" s="84" t="s">
        <v>341</v>
      </c>
      <c r="C71" s="88">
        <v>9.2495060000000002</v>
      </c>
      <c r="D71" s="88">
        <v>1.1428940000000001</v>
      </c>
      <c r="E71" s="88">
        <v>0.47427200000000003</v>
      </c>
      <c r="F71" s="88">
        <v>40.344208000000002</v>
      </c>
      <c r="G71" s="88">
        <v>308.93364300000002</v>
      </c>
      <c r="H71" s="88">
        <v>136.22976299999991</v>
      </c>
      <c r="I71" s="88">
        <v>9.9349980000000002</v>
      </c>
      <c r="J71" s="88">
        <v>24.190989000000002</v>
      </c>
      <c r="K71" s="88">
        <v>1.0434939999999999</v>
      </c>
      <c r="L71" s="88">
        <v>73.336978000000002</v>
      </c>
      <c r="M71" s="88">
        <v>99.176270000000017</v>
      </c>
      <c r="N71" s="88">
        <v>0.20710800000000001</v>
      </c>
      <c r="O71" s="88">
        <v>68.947810999999987</v>
      </c>
      <c r="P71" s="88">
        <v>177.83325400000001</v>
      </c>
      <c r="Q71" s="88">
        <v>6.4553350000000007</v>
      </c>
      <c r="R71" s="88">
        <v>9.9498000000000003E-2</v>
      </c>
      <c r="S71" s="88">
        <v>7.0701210000000003</v>
      </c>
      <c r="U71" s="84" t="s">
        <v>541</v>
      </c>
    </row>
    <row r="72" spans="1:21" x14ac:dyDescent="0.2">
      <c r="B72" s="84" t="s">
        <v>342</v>
      </c>
      <c r="C72" s="88">
        <v>10.64106</v>
      </c>
      <c r="D72" s="88">
        <v>0.93348699999999996</v>
      </c>
      <c r="E72" s="88">
        <v>0.56266100000000008</v>
      </c>
      <c r="F72" s="88">
        <v>41.161077000000006</v>
      </c>
      <c r="G72" s="88">
        <v>352.94211299999995</v>
      </c>
      <c r="H72" s="88">
        <v>154.89051599999996</v>
      </c>
      <c r="I72" s="88">
        <v>11.513591000000002</v>
      </c>
      <c r="J72" s="88">
        <v>26.042861999999996</v>
      </c>
      <c r="K72" s="88">
        <v>1.301177</v>
      </c>
      <c r="L72" s="88">
        <v>85.556067999999996</v>
      </c>
      <c r="M72" s="88">
        <v>120.02821800000001</v>
      </c>
      <c r="N72" s="88">
        <v>5.8316000000000007E-2</v>
      </c>
      <c r="O72" s="88">
        <v>70.603222000000002</v>
      </c>
      <c r="P72" s="88">
        <v>186.263497</v>
      </c>
      <c r="Q72" s="88">
        <v>5.5487719999999996</v>
      </c>
      <c r="R72" s="88">
        <v>7.5742999999999991E-2</v>
      </c>
      <c r="S72" s="88">
        <v>6.9981620000000007</v>
      </c>
      <c r="U72" s="84" t="s">
        <v>542</v>
      </c>
    </row>
    <row r="73" spans="1:21" x14ac:dyDescent="0.2">
      <c r="B73" s="84" t="s">
        <v>343</v>
      </c>
      <c r="C73" s="88">
        <v>9.6765499999999989</v>
      </c>
      <c r="D73" s="88">
        <v>0.97642600000000002</v>
      </c>
      <c r="E73" s="88">
        <v>0.55696499999999993</v>
      </c>
      <c r="F73" s="88">
        <v>43.338123000000003</v>
      </c>
      <c r="G73" s="88">
        <v>311.06149199999999</v>
      </c>
      <c r="H73" s="88">
        <v>157.38630499999999</v>
      </c>
      <c r="I73" s="88">
        <v>11.432173000000001</v>
      </c>
      <c r="J73" s="88">
        <v>27.382625999999995</v>
      </c>
      <c r="K73" s="88">
        <v>1.1621239999999999</v>
      </c>
      <c r="L73" s="88">
        <v>78.231056999999993</v>
      </c>
      <c r="M73" s="88">
        <v>112.99335599999999</v>
      </c>
      <c r="N73" s="88">
        <v>4.5962999999999997E-2</v>
      </c>
      <c r="O73" s="88">
        <v>66.598653999999996</v>
      </c>
      <c r="P73" s="88">
        <v>189.678203</v>
      </c>
      <c r="Q73" s="88">
        <v>7.5247739999999981</v>
      </c>
      <c r="R73" s="88">
        <v>9.7673999999999997E-2</v>
      </c>
      <c r="S73" s="88">
        <v>8.1482919999999996</v>
      </c>
      <c r="U73" s="84" t="s">
        <v>543</v>
      </c>
    </row>
    <row r="74" spans="1:21" x14ac:dyDescent="0.2">
      <c r="B74" s="84" t="s">
        <v>344</v>
      </c>
      <c r="C74" s="88">
        <v>10.858036999999999</v>
      </c>
      <c r="D74" s="88">
        <v>0.85320999999999991</v>
      </c>
      <c r="E74" s="88">
        <v>0.488649</v>
      </c>
      <c r="F74" s="88">
        <v>34.117656999999994</v>
      </c>
      <c r="G74" s="88">
        <v>298.88712700000002</v>
      </c>
      <c r="H74" s="88">
        <v>147.32465100000002</v>
      </c>
      <c r="I74" s="88">
        <v>14.347207000000001</v>
      </c>
      <c r="J74" s="88">
        <v>28.013967000000001</v>
      </c>
      <c r="K74" s="88">
        <v>1.0070570000000001</v>
      </c>
      <c r="L74" s="88">
        <v>78.13071699999999</v>
      </c>
      <c r="M74" s="88">
        <v>114.07643099999999</v>
      </c>
      <c r="N74" s="88">
        <v>0.13216600000000001</v>
      </c>
      <c r="O74" s="88">
        <v>66.694123999999988</v>
      </c>
      <c r="P74" s="88">
        <v>169.13572900000003</v>
      </c>
      <c r="Q74" s="88">
        <v>6.6236879999999987</v>
      </c>
      <c r="R74" s="88">
        <v>3.5460999999999999E-2</v>
      </c>
      <c r="S74" s="88">
        <v>8.2462230000000023</v>
      </c>
      <c r="U74" s="84" t="s">
        <v>544</v>
      </c>
    </row>
    <row r="75" spans="1:21" x14ac:dyDescent="0.2">
      <c r="B75" s="84" t="s">
        <v>345</v>
      </c>
      <c r="C75" s="88">
        <v>7.4622320000000002</v>
      </c>
      <c r="D75" s="88">
        <v>0.90520700000000009</v>
      </c>
      <c r="E75" s="88">
        <v>0.46631800000000001</v>
      </c>
      <c r="F75" s="88">
        <v>32.800026999999993</v>
      </c>
      <c r="G75" s="88">
        <v>233.44793400000012</v>
      </c>
      <c r="H75" s="88">
        <v>121.90619400000001</v>
      </c>
      <c r="I75" s="88">
        <v>6.7303639999999998</v>
      </c>
      <c r="J75" s="88">
        <v>23.043951999999997</v>
      </c>
      <c r="K75" s="88">
        <v>0.38314599999999999</v>
      </c>
      <c r="L75" s="88">
        <v>51.551513000000007</v>
      </c>
      <c r="M75" s="88">
        <v>56.323606999999996</v>
      </c>
      <c r="N75" s="88">
        <v>7.7673000000000006E-2</v>
      </c>
      <c r="O75" s="88">
        <v>67.051408000000009</v>
      </c>
      <c r="P75" s="88">
        <v>175.16505699999999</v>
      </c>
      <c r="Q75" s="88">
        <v>7.3724589999999992</v>
      </c>
      <c r="R75" s="88">
        <v>6.5989999999999993E-2</v>
      </c>
      <c r="S75" s="88">
        <v>4.1273850000000003</v>
      </c>
      <c r="U75" s="84" t="s">
        <v>545</v>
      </c>
    </row>
    <row r="76" spans="1:21" x14ac:dyDescent="0.2">
      <c r="B76" s="84" t="s">
        <v>346</v>
      </c>
      <c r="C76" s="88">
        <v>8.8113859999999988</v>
      </c>
      <c r="D76" s="88">
        <v>0.68894600000000006</v>
      </c>
      <c r="E76" s="88">
        <v>0.79126600000000002</v>
      </c>
      <c r="F76" s="88">
        <v>32.038030000000006</v>
      </c>
      <c r="G76" s="88">
        <v>287.91730599999994</v>
      </c>
      <c r="H76" s="88">
        <v>154.27487199999996</v>
      </c>
      <c r="I76" s="88">
        <v>8.9577030000000004</v>
      </c>
      <c r="J76" s="88">
        <v>28.971715000000003</v>
      </c>
      <c r="K76" s="88">
        <v>0.85582599999999998</v>
      </c>
      <c r="L76" s="88">
        <v>68.503296000000006</v>
      </c>
      <c r="M76" s="88">
        <v>98.18608500000002</v>
      </c>
      <c r="N76" s="88">
        <v>0.10373599999999999</v>
      </c>
      <c r="O76" s="88">
        <v>62.488514999999992</v>
      </c>
      <c r="P76" s="88">
        <v>183.93284299999988</v>
      </c>
      <c r="Q76" s="88">
        <v>5.8102499999999999</v>
      </c>
      <c r="R76" s="88">
        <v>3.6968000000000001E-2</v>
      </c>
      <c r="S76" s="88">
        <v>7.3562849999999997</v>
      </c>
      <c r="U76" s="84" t="s">
        <v>546</v>
      </c>
    </row>
    <row r="77" spans="1:21" x14ac:dyDescent="0.2">
      <c r="B77" s="84" t="s">
        <v>347</v>
      </c>
      <c r="C77" s="88">
        <v>9.1866549999999982</v>
      </c>
      <c r="D77" s="88">
        <v>0.68010899999999996</v>
      </c>
      <c r="E77" s="88">
        <v>0.55018199999999995</v>
      </c>
      <c r="F77" s="88">
        <v>32.467517999999998</v>
      </c>
      <c r="G77" s="88">
        <v>287.66317600000002</v>
      </c>
      <c r="H77" s="88">
        <v>170.41969099999994</v>
      </c>
      <c r="I77" s="88">
        <v>11.088173999999999</v>
      </c>
      <c r="J77" s="88">
        <v>28.850582999999993</v>
      </c>
      <c r="K77" s="88">
        <v>0.33390799999999998</v>
      </c>
      <c r="L77" s="88">
        <v>75.875516999999988</v>
      </c>
      <c r="M77" s="88">
        <v>99.165201000000025</v>
      </c>
      <c r="N77" s="88">
        <v>0.239842</v>
      </c>
      <c r="O77" s="88">
        <v>65.751147000000003</v>
      </c>
      <c r="P77" s="88">
        <v>181.11752500000003</v>
      </c>
      <c r="Q77" s="88">
        <v>5.3873379999999997</v>
      </c>
      <c r="R77" s="88">
        <v>9.3156000000000003E-2</v>
      </c>
      <c r="S77" s="88">
        <v>6.1589939999999999</v>
      </c>
      <c r="U77" s="84" t="s">
        <v>547</v>
      </c>
    </row>
    <row r="78" spans="1:21" x14ac:dyDescent="0.2">
      <c r="B78" s="84" t="s">
        <v>348</v>
      </c>
      <c r="C78" s="88">
        <v>11.332644999999999</v>
      </c>
      <c r="D78" s="88">
        <v>0.94042800000000004</v>
      </c>
      <c r="E78" s="88">
        <v>0.44387700000000002</v>
      </c>
      <c r="F78" s="88">
        <v>42.811987000000002</v>
      </c>
      <c r="G78" s="88">
        <v>305.62380599999995</v>
      </c>
      <c r="H78" s="88">
        <v>167.98846899999998</v>
      </c>
      <c r="I78" s="88">
        <v>11.388655</v>
      </c>
      <c r="J78" s="88">
        <v>33.490200000000002</v>
      </c>
      <c r="K78" s="88">
        <v>0.41915400000000003</v>
      </c>
      <c r="L78" s="88">
        <v>80.243180999999993</v>
      </c>
      <c r="M78" s="88">
        <v>103.12366</v>
      </c>
      <c r="N78" s="88">
        <v>0.17519699999999999</v>
      </c>
      <c r="O78" s="88">
        <v>54.765350999999995</v>
      </c>
      <c r="P78" s="88">
        <v>201.04210599999999</v>
      </c>
      <c r="Q78" s="88">
        <v>6.8192490000000001</v>
      </c>
      <c r="R78" s="88">
        <v>2.3006000000000002E-2</v>
      </c>
      <c r="S78" s="88">
        <v>6.3335359999999996</v>
      </c>
      <c r="U78" s="84" t="s">
        <v>548</v>
      </c>
    </row>
    <row r="79" spans="1:21" x14ac:dyDescent="0.2">
      <c r="B79" s="84" t="s">
        <v>349</v>
      </c>
      <c r="C79" s="88">
        <v>7.4875939999999996</v>
      </c>
      <c r="D79" s="88">
        <v>0.55149800000000004</v>
      </c>
      <c r="E79" s="88">
        <v>0.54419300000000004</v>
      </c>
      <c r="F79" s="88">
        <v>36.539999000000002</v>
      </c>
      <c r="G79" s="88">
        <v>224.711456</v>
      </c>
      <c r="H79" s="88">
        <v>110.74394099999998</v>
      </c>
      <c r="I79" s="88">
        <v>6.5788949999999993</v>
      </c>
      <c r="J79" s="88">
        <v>25.374579000000001</v>
      </c>
      <c r="K79" s="88">
        <v>0.21507299999999999</v>
      </c>
      <c r="L79" s="88">
        <v>64.812850999999995</v>
      </c>
      <c r="M79" s="88">
        <v>76.866403999999989</v>
      </c>
      <c r="N79" s="88">
        <v>6.5137E-2</v>
      </c>
      <c r="O79" s="88">
        <v>64.759236999999985</v>
      </c>
      <c r="P79" s="88">
        <v>176.29402199999998</v>
      </c>
      <c r="Q79" s="88">
        <v>6.561553</v>
      </c>
      <c r="R79" s="88">
        <v>7.7753000000000003E-2</v>
      </c>
      <c r="S79" s="88">
        <v>4.2613219999999998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2024</v>
      </c>
      <c r="B81" s="84" t="s">
        <v>338</v>
      </c>
      <c r="C81" s="88">
        <v>10.49094</v>
      </c>
      <c r="D81" s="88">
        <v>0.59866299999999995</v>
      </c>
      <c r="E81" s="88">
        <v>0.56800200000000001</v>
      </c>
      <c r="F81" s="88">
        <v>38.784213000000008</v>
      </c>
      <c r="G81" s="88">
        <v>296.53808999999995</v>
      </c>
      <c r="H81" s="88">
        <v>157.63004800000002</v>
      </c>
      <c r="I81" s="88">
        <v>8.7801699999999983</v>
      </c>
      <c r="J81" s="88">
        <v>32.669911999999997</v>
      </c>
      <c r="K81" s="88">
        <v>0.364066</v>
      </c>
      <c r="L81" s="88">
        <v>73.726713000000004</v>
      </c>
      <c r="M81" s="88">
        <v>89.407121000000018</v>
      </c>
      <c r="N81" s="88">
        <v>0.159444</v>
      </c>
      <c r="O81" s="88">
        <v>76.801359999999988</v>
      </c>
      <c r="P81" s="88">
        <v>216.55190200000004</v>
      </c>
      <c r="Q81" s="88">
        <v>6.1061969999999999</v>
      </c>
      <c r="R81" s="88">
        <v>4.0926000000000004E-2</v>
      </c>
      <c r="S81" s="88">
        <v>5.1278370000000004</v>
      </c>
      <c r="T81" s="87">
        <v>2024</v>
      </c>
      <c r="U81" s="84" t="s">
        <v>538</v>
      </c>
    </row>
    <row r="82" spans="1:21" x14ac:dyDescent="0.2">
      <c r="B82" s="84" t="s">
        <v>339</v>
      </c>
      <c r="C82" s="88">
        <v>9.6234970000000004</v>
      </c>
      <c r="D82" s="88">
        <v>0.84875100000000003</v>
      </c>
      <c r="E82" s="88">
        <v>0.46578599999999998</v>
      </c>
      <c r="F82" s="88">
        <v>39.373615000000001</v>
      </c>
      <c r="G82" s="88">
        <v>309.78919400000001</v>
      </c>
      <c r="H82" s="88">
        <v>163.65465399999994</v>
      </c>
      <c r="I82" s="88">
        <v>9.1927320000000012</v>
      </c>
      <c r="J82" s="88">
        <v>30.316368999999998</v>
      </c>
      <c r="K82" s="88">
        <v>0.25434000000000001</v>
      </c>
      <c r="L82" s="88">
        <v>73.165917999999991</v>
      </c>
      <c r="M82" s="88">
        <v>95.839040000000011</v>
      </c>
      <c r="N82" s="88">
        <v>0.17854600000000001</v>
      </c>
      <c r="O82" s="88">
        <v>64.531467000000006</v>
      </c>
      <c r="P82" s="88">
        <v>186.92479200000005</v>
      </c>
      <c r="Q82" s="88">
        <v>4.915951999999999</v>
      </c>
      <c r="R82" s="88">
        <v>4.6633000000000001E-2</v>
      </c>
      <c r="S82" s="88">
        <v>5.6665750000000008</v>
      </c>
      <c r="U82" s="84" t="s">
        <v>539</v>
      </c>
    </row>
    <row r="83" spans="1:21" x14ac:dyDescent="0.2">
      <c r="B83" s="84" t="s">
        <v>340</v>
      </c>
      <c r="C83" s="88">
        <v>9.7509100000000011</v>
      </c>
      <c r="D83" s="88">
        <v>0.67397799999999997</v>
      </c>
      <c r="E83" s="88">
        <v>1.1489860000000001</v>
      </c>
      <c r="F83" s="88">
        <v>37.084551999999995</v>
      </c>
      <c r="G83" s="88">
        <v>298.55554699999993</v>
      </c>
      <c r="H83" s="88">
        <v>166.50585700000008</v>
      </c>
      <c r="I83" s="88">
        <v>8.8109880000000018</v>
      </c>
      <c r="J83" s="88">
        <v>30.799658999999998</v>
      </c>
      <c r="K83" s="88">
        <v>1.0006900000000001</v>
      </c>
      <c r="L83" s="88">
        <v>79.270317000000006</v>
      </c>
      <c r="M83" s="88">
        <v>105.114458</v>
      </c>
      <c r="N83" s="88">
        <v>0.147731</v>
      </c>
      <c r="O83" s="88">
        <v>69.463340000000017</v>
      </c>
      <c r="P83" s="88">
        <v>195.98719</v>
      </c>
      <c r="Q83" s="88">
        <v>5.9827379999999994</v>
      </c>
      <c r="R83" s="88">
        <v>4.2960000000000005E-2</v>
      </c>
      <c r="S83" s="88">
        <v>5.7389920000000005</v>
      </c>
      <c r="U83" s="84" t="s">
        <v>540</v>
      </c>
    </row>
    <row r="84" spans="1:21" x14ac:dyDescent="0.2">
      <c r="B84" s="84" t="s">
        <v>341</v>
      </c>
      <c r="C84" s="88">
        <v>9.8852650000000004</v>
      </c>
      <c r="D84" s="88">
        <v>0.81420000000000003</v>
      </c>
      <c r="E84" s="88">
        <v>0.62168199999999996</v>
      </c>
      <c r="F84" s="88">
        <v>39.551935999999998</v>
      </c>
      <c r="G84" s="88">
        <v>326.19575999999995</v>
      </c>
      <c r="H84" s="88">
        <v>151.06398399999986</v>
      </c>
      <c r="I84" s="88">
        <v>9.9824289999999998</v>
      </c>
      <c r="J84" s="88">
        <v>30.416044000000003</v>
      </c>
      <c r="K84" s="88">
        <v>1.303094</v>
      </c>
      <c r="L84" s="88">
        <v>75.478738000000007</v>
      </c>
      <c r="M84" s="88">
        <v>103.11724099999999</v>
      </c>
      <c r="N84" s="88">
        <v>0.10209499999999999</v>
      </c>
      <c r="O84" s="88">
        <v>79.384843000000004</v>
      </c>
      <c r="P84" s="88">
        <v>209.02702099999999</v>
      </c>
      <c r="Q84" s="88">
        <v>4.8403349999999996</v>
      </c>
      <c r="R84" s="88">
        <v>3.8841000000000001E-2</v>
      </c>
      <c r="S84" s="88">
        <v>5.8691500000000003</v>
      </c>
      <c r="U84" s="84" t="s">
        <v>541</v>
      </c>
    </row>
    <row r="85" spans="1:21" x14ac:dyDescent="0.2">
      <c r="B85" s="84" t="s">
        <v>342</v>
      </c>
      <c r="C85" s="88">
        <v>10.293528999999999</v>
      </c>
      <c r="D85" s="88">
        <v>0.52395700000000001</v>
      </c>
      <c r="E85" s="88">
        <v>0.48430200000000001</v>
      </c>
      <c r="F85" s="88">
        <v>41.050033999999997</v>
      </c>
      <c r="G85" s="88">
        <v>324.63659200000001</v>
      </c>
      <c r="H85" s="88">
        <v>170.65258799999992</v>
      </c>
      <c r="I85" s="88">
        <v>9.7220619999999993</v>
      </c>
      <c r="J85" s="88">
        <v>30.736062000000004</v>
      </c>
      <c r="K85" s="88">
        <v>0.81881400000000004</v>
      </c>
      <c r="L85" s="88">
        <v>75.186025000000001</v>
      </c>
      <c r="M85" s="88">
        <v>106.581183</v>
      </c>
      <c r="N85" s="88">
        <v>0.17196299999999998</v>
      </c>
      <c r="O85" s="88">
        <v>72.911969999999997</v>
      </c>
      <c r="P85" s="88">
        <v>220.80594699999995</v>
      </c>
      <c r="Q85" s="88">
        <v>5.7416039999999988</v>
      </c>
      <c r="R85" s="88">
        <v>4.9835000000000004E-2</v>
      </c>
      <c r="S85" s="88">
        <v>6.7498669999999983</v>
      </c>
      <c r="U85" s="84" t="s">
        <v>542</v>
      </c>
    </row>
    <row r="86" spans="1:21" x14ac:dyDescent="0.2">
      <c r="B86" s="84" t="s">
        <v>343</v>
      </c>
      <c r="C86" s="88">
        <v>9.4213710000000006</v>
      </c>
      <c r="D86" s="88">
        <v>0.86041599999999996</v>
      </c>
      <c r="E86" s="88">
        <v>0.670072</v>
      </c>
      <c r="F86" s="88">
        <v>47.865788999999999</v>
      </c>
      <c r="G86" s="88">
        <v>305.32890599999996</v>
      </c>
      <c r="H86" s="88">
        <v>158.13359399999996</v>
      </c>
      <c r="I86" s="88">
        <v>9.0724780000000003</v>
      </c>
      <c r="J86" s="88">
        <v>25.340664000000004</v>
      </c>
      <c r="K86" s="88">
        <v>0.63252900000000001</v>
      </c>
      <c r="L86" s="88">
        <v>68.859697999999995</v>
      </c>
      <c r="M86" s="88">
        <v>103.63877500000001</v>
      </c>
      <c r="N86" s="88">
        <v>0.11713700000000001</v>
      </c>
      <c r="O86" s="88">
        <v>86.928995999999998</v>
      </c>
      <c r="P86" s="88">
        <v>196.21894399999996</v>
      </c>
      <c r="Q86" s="88">
        <v>8.0883769999999977</v>
      </c>
      <c r="R86" s="88">
        <v>1.8109E-2</v>
      </c>
      <c r="S86" s="88">
        <v>5.9018709999999999</v>
      </c>
      <c r="U86" s="84" t="s">
        <v>543</v>
      </c>
    </row>
    <row r="87" spans="1:21" x14ac:dyDescent="0.2">
      <c r="B87" s="84" t="s">
        <v>344</v>
      </c>
      <c r="C87" s="88">
        <v>11.727537000000002</v>
      </c>
      <c r="D87" s="88">
        <v>0.50283599999999995</v>
      </c>
      <c r="E87" s="88">
        <v>1.269204</v>
      </c>
      <c r="F87" s="88">
        <v>36.301282</v>
      </c>
      <c r="G87" s="88">
        <v>329.78566799999987</v>
      </c>
      <c r="H87" s="88">
        <v>160.39065100000005</v>
      </c>
      <c r="I87" s="88">
        <v>9.4941040000000001</v>
      </c>
      <c r="J87" s="88">
        <v>31.973136</v>
      </c>
      <c r="K87" s="88">
        <v>1.033452</v>
      </c>
      <c r="L87" s="88">
        <v>82.238471000000004</v>
      </c>
      <c r="M87" s="88">
        <v>118.74269900000002</v>
      </c>
      <c r="N87" s="88">
        <v>9.8794999999999994E-2</v>
      </c>
      <c r="O87" s="88">
        <v>92.380308999999997</v>
      </c>
      <c r="P87" s="88">
        <v>194.08633499999996</v>
      </c>
      <c r="Q87" s="88">
        <v>6.1203859999999981</v>
      </c>
      <c r="R87" s="88">
        <v>5.3365000000000003E-2</v>
      </c>
      <c r="S87" s="88">
        <v>6.3940369999999991</v>
      </c>
      <c r="U87" s="84" t="s">
        <v>544</v>
      </c>
    </row>
    <row r="88" spans="1:21" x14ac:dyDescent="0.2">
      <c r="B88" s="84" t="s">
        <v>345</v>
      </c>
      <c r="C88" s="88">
        <v>9.7903640000000003</v>
      </c>
      <c r="D88" s="88">
        <v>0.87491399999999997</v>
      </c>
      <c r="E88" s="88">
        <v>0.33343800000000007</v>
      </c>
      <c r="F88" s="88">
        <v>28.871299</v>
      </c>
      <c r="G88" s="88">
        <v>234.43260200000003</v>
      </c>
      <c r="H88" s="88">
        <v>120.08166200000007</v>
      </c>
      <c r="I88" s="88">
        <v>3.9285569999999996</v>
      </c>
      <c r="J88" s="88">
        <v>22.692790999999996</v>
      </c>
      <c r="K88" s="88">
        <v>0.18895599999999999</v>
      </c>
      <c r="L88" s="88">
        <v>53.524264000000002</v>
      </c>
      <c r="M88" s="88">
        <v>53.109318999999992</v>
      </c>
      <c r="N88" s="88">
        <v>6.4072999999999991E-2</v>
      </c>
      <c r="O88" s="88">
        <v>62.955711999999998</v>
      </c>
      <c r="P88" s="88">
        <v>180.99506799999986</v>
      </c>
      <c r="Q88" s="88">
        <v>6.2169220000000021</v>
      </c>
      <c r="R88" s="88">
        <v>3.2710999999999997E-2</v>
      </c>
      <c r="S88" s="88">
        <v>4.470892000000001</v>
      </c>
      <c r="U88" s="84" t="s">
        <v>545</v>
      </c>
    </row>
    <row r="89" spans="1:21" x14ac:dyDescent="0.2">
      <c r="B89" s="84" t="s">
        <v>346</v>
      </c>
      <c r="C89" s="88">
        <v>9.1683540000000008</v>
      </c>
      <c r="D89" s="88">
        <v>0.60691700000000004</v>
      </c>
      <c r="E89" s="88">
        <v>0.87756400000000001</v>
      </c>
      <c r="F89" s="88">
        <v>32.262529999999998</v>
      </c>
      <c r="G89" s="88">
        <v>305.96806600000002</v>
      </c>
      <c r="H89" s="88">
        <v>156.95820800000001</v>
      </c>
      <c r="I89" s="88">
        <v>7.3399199999999993</v>
      </c>
      <c r="J89" s="88">
        <v>30.202013000000001</v>
      </c>
      <c r="K89" s="88">
        <v>0.55593999999999999</v>
      </c>
      <c r="L89" s="88">
        <v>73.205475000000007</v>
      </c>
      <c r="M89" s="88">
        <v>90.477866000000006</v>
      </c>
      <c r="N89" s="88">
        <v>6.0122000000000002E-2</v>
      </c>
      <c r="O89" s="88">
        <v>80.258397000000002</v>
      </c>
      <c r="P89" s="88">
        <v>200.04215099999993</v>
      </c>
      <c r="Q89" s="88">
        <v>5.6065909999999972</v>
      </c>
      <c r="R89" s="88">
        <v>3.8242999999999999E-2</v>
      </c>
      <c r="S89" s="88">
        <v>5.2162989999999994</v>
      </c>
      <c r="U89" s="84" t="s">
        <v>546</v>
      </c>
    </row>
    <row r="90" spans="1:21" x14ac:dyDescent="0.2">
      <c r="B90" s="84" t="s">
        <v>347</v>
      </c>
      <c r="C90" s="88">
        <v>12.082913000000003</v>
      </c>
      <c r="D90" s="88">
        <v>0.65256900000000007</v>
      </c>
      <c r="E90" s="88">
        <v>0.68361399999999994</v>
      </c>
      <c r="F90" s="88">
        <v>37.904931000000005</v>
      </c>
      <c r="G90" s="88">
        <v>342.21096600000004</v>
      </c>
      <c r="H90" s="88">
        <v>181.1211899999999</v>
      </c>
      <c r="I90" s="88">
        <v>9.1834199999999981</v>
      </c>
      <c r="J90" s="88">
        <v>30.943153000000002</v>
      </c>
      <c r="K90" s="88">
        <v>0.52397800000000005</v>
      </c>
      <c r="L90" s="88">
        <v>84.495204999999999</v>
      </c>
      <c r="M90" s="88">
        <v>107.359786</v>
      </c>
      <c r="N90" s="88">
        <v>9.7047999999999995E-2</v>
      </c>
      <c r="O90" s="88">
        <v>61.508349999999993</v>
      </c>
      <c r="P90" s="88">
        <v>211.38918500000005</v>
      </c>
      <c r="Q90" s="88">
        <v>6.0190599999999961</v>
      </c>
      <c r="R90" s="88">
        <v>2.2623000000000001E-2</v>
      </c>
      <c r="S90" s="88">
        <v>4.6391639999999992</v>
      </c>
      <c r="U90" s="84" t="s">
        <v>547</v>
      </c>
    </row>
    <row r="91" spans="1:21" x14ac:dyDescent="0.2">
      <c r="B91" s="84" t="s">
        <v>348</v>
      </c>
      <c r="C91" s="88">
        <v>10.05132</v>
      </c>
      <c r="D91" s="88">
        <v>0.96794800000000003</v>
      </c>
      <c r="E91" s="88">
        <v>0.80074299999999998</v>
      </c>
      <c r="F91" s="88">
        <v>32.930889999999998</v>
      </c>
      <c r="G91" s="88">
        <v>305.30587600000001</v>
      </c>
      <c r="H91" s="88">
        <v>162.13730599999997</v>
      </c>
      <c r="I91" s="88">
        <v>7.258597</v>
      </c>
      <c r="J91" s="88">
        <v>28.426607999999998</v>
      </c>
      <c r="K91" s="88">
        <v>0.30889499999999998</v>
      </c>
      <c r="L91" s="88">
        <v>74.989616000000012</v>
      </c>
      <c r="M91" s="88">
        <v>94.998908999999998</v>
      </c>
      <c r="N91" s="88">
        <v>0.243342</v>
      </c>
      <c r="O91" s="88">
        <v>68.654251000000016</v>
      </c>
      <c r="P91" s="88">
        <v>210.00501699999995</v>
      </c>
      <c r="Q91" s="88">
        <v>4.6432399999999996</v>
      </c>
      <c r="R91" s="88">
        <v>5.0971000000000002E-2</v>
      </c>
      <c r="S91" s="88">
        <v>5.9767379999999992</v>
      </c>
      <c r="U91" s="84" t="s">
        <v>548</v>
      </c>
    </row>
    <row r="92" spans="1:21" x14ac:dyDescent="0.2">
      <c r="B92" s="84" t="s">
        <v>349</v>
      </c>
      <c r="C92" s="88">
        <v>6.0861489999999998</v>
      </c>
      <c r="D92" s="88">
        <v>0.48194199999999998</v>
      </c>
      <c r="E92" s="88">
        <v>0.77810900000000005</v>
      </c>
      <c r="F92" s="88">
        <v>41.467978000000002</v>
      </c>
      <c r="G92" s="88">
        <v>233.30874299999991</v>
      </c>
      <c r="H92" s="88">
        <v>113.83832599999995</v>
      </c>
      <c r="I92" s="88">
        <v>6.4039799999999989</v>
      </c>
      <c r="J92" s="88">
        <v>28.227041</v>
      </c>
      <c r="K92" s="88">
        <v>0.51880099999999996</v>
      </c>
      <c r="L92" s="88">
        <v>62.679956000000004</v>
      </c>
      <c r="M92" s="88">
        <v>79.829804999999993</v>
      </c>
      <c r="N92" s="88">
        <v>6.4065000000000011E-2</v>
      </c>
      <c r="O92" s="88">
        <v>83.025590000000008</v>
      </c>
      <c r="P92" s="88">
        <v>191.08075600000001</v>
      </c>
      <c r="Q92" s="88">
        <v>4.6146829999999994</v>
      </c>
      <c r="R92" s="88">
        <v>2.0128E-2</v>
      </c>
      <c r="S92" s="88">
        <v>3.6666410000000003</v>
      </c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195" t="s">
        <v>681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3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5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2">
      <c r="A99" s="87">
        <v>2023</v>
      </c>
      <c r="B99" s="84" t="s">
        <v>338</v>
      </c>
      <c r="C99" s="88">
        <v>22.350196999999998</v>
      </c>
      <c r="D99" s="88">
        <v>2.6765109999999996</v>
      </c>
      <c r="E99" s="88">
        <v>9.4544810000000012</v>
      </c>
      <c r="F99" s="88">
        <v>23.953706000000004</v>
      </c>
      <c r="G99" s="88">
        <v>30.091286000000004</v>
      </c>
      <c r="H99" s="88">
        <v>5.6883519999999992</v>
      </c>
      <c r="I99" s="88">
        <v>6.0869860000000005</v>
      </c>
      <c r="J99" s="88">
        <v>31.602661000000005</v>
      </c>
      <c r="K99" s="88">
        <v>16.043704999999999</v>
      </c>
      <c r="L99" s="88">
        <v>210.78705800000003</v>
      </c>
      <c r="M99" s="88">
        <v>95.990255000000005</v>
      </c>
      <c r="N99" s="88">
        <v>62.641278999999983</v>
      </c>
      <c r="O99" s="88">
        <v>181.41130100000004</v>
      </c>
      <c r="P99" s="88">
        <v>7.6422129999999999</v>
      </c>
      <c r="Q99" s="88">
        <v>0.98671799999999998</v>
      </c>
      <c r="R99" s="88">
        <v>0.33527899999999999</v>
      </c>
      <c r="S99" s="88">
        <v>50.143512000000001</v>
      </c>
      <c r="T99" s="87">
        <v>2023</v>
      </c>
      <c r="U99" s="84" t="s">
        <v>538</v>
      </c>
    </row>
    <row r="100" spans="1:21" x14ac:dyDescent="0.2">
      <c r="B100" s="84" t="s">
        <v>339</v>
      </c>
      <c r="C100" s="88">
        <v>17.329241999999997</v>
      </c>
      <c r="D100" s="88">
        <v>1.53274</v>
      </c>
      <c r="E100" s="88">
        <v>10.159326</v>
      </c>
      <c r="F100" s="88">
        <v>22.900296000000004</v>
      </c>
      <c r="G100" s="88">
        <v>31.319041999999989</v>
      </c>
      <c r="H100" s="88">
        <v>5.4356409999999995</v>
      </c>
      <c r="I100" s="88">
        <v>6.533424000000001</v>
      </c>
      <c r="J100" s="88">
        <v>29.539920999999993</v>
      </c>
      <c r="K100" s="88">
        <v>18.257103000000004</v>
      </c>
      <c r="L100" s="88">
        <v>202.22814</v>
      </c>
      <c r="M100" s="88">
        <v>97.556727999999978</v>
      </c>
      <c r="N100" s="88">
        <v>53.865236999999993</v>
      </c>
      <c r="O100" s="88">
        <v>175.41876400000001</v>
      </c>
      <c r="P100" s="88">
        <v>7.0849770000000003</v>
      </c>
      <c r="Q100" s="88">
        <v>0.84528300000000001</v>
      </c>
      <c r="R100" s="88">
        <v>0.544049</v>
      </c>
      <c r="S100" s="88">
        <v>52.292289000000011</v>
      </c>
      <c r="U100" s="84" t="s">
        <v>539</v>
      </c>
    </row>
    <row r="101" spans="1:21" x14ac:dyDescent="0.2">
      <c r="B101" s="84" t="s">
        <v>340</v>
      </c>
      <c r="C101" s="88">
        <v>22.082108000000005</v>
      </c>
      <c r="D101" s="88">
        <v>2.74343</v>
      </c>
      <c r="E101" s="88">
        <v>12.016722</v>
      </c>
      <c r="F101" s="88">
        <v>29.066397000000002</v>
      </c>
      <c r="G101" s="88">
        <v>41.34170799999999</v>
      </c>
      <c r="H101" s="88">
        <v>7.5552479999999989</v>
      </c>
      <c r="I101" s="88">
        <v>7.5870310000000014</v>
      </c>
      <c r="J101" s="88">
        <v>34.591405000000002</v>
      </c>
      <c r="K101" s="88">
        <v>23.299515</v>
      </c>
      <c r="L101" s="88">
        <v>224.34952800000002</v>
      </c>
      <c r="M101" s="88">
        <v>116.17603199999998</v>
      </c>
      <c r="N101" s="88">
        <v>63.527469999999987</v>
      </c>
      <c r="O101" s="88">
        <v>186.41531399999997</v>
      </c>
      <c r="P101" s="88">
        <v>8.6647420000000004</v>
      </c>
      <c r="Q101" s="88">
        <v>1.121162</v>
      </c>
      <c r="R101" s="88">
        <v>0.47250900000000001</v>
      </c>
      <c r="S101" s="88">
        <v>66.639908999999989</v>
      </c>
      <c r="U101" s="84" t="s">
        <v>540</v>
      </c>
    </row>
    <row r="102" spans="1:21" x14ac:dyDescent="0.2">
      <c r="B102" s="84" t="s">
        <v>341</v>
      </c>
      <c r="C102" s="88">
        <v>16.061101000000001</v>
      </c>
      <c r="D102" s="88">
        <v>2.4873139999999996</v>
      </c>
      <c r="E102" s="88">
        <v>7.5652409999999986</v>
      </c>
      <c r="F102" s="88">
        <v>24.796771</v>
      </c>
      <c r="G102" s="88">
        <v>26.635877999999998</v>
      </c>
      <c r="H102" s="88">
        <v>5.9926259999999996</v>
      </c>
      <c r="I102" s="88">
        <v>6.649114</v>
      </c>
      <c r="J102" s="88">
        <v>27.286010000000012</v>
      </c>
      <c r="K102" s="88">
        <v>17.192336999999995</v>
      </c>
      <c r="L102" s="88">
        <v>164.31547200000003</v>
      </c>
      <c r="M102" s="88">
        <v>75.566773999999981</v>
      </c>
      <c r="N102" s="88">
        <v>48.004824000000006</v>
      </c>
      <c r="O102" s="88">
        <v>117.12577899999998</v>
      </c>
      <c r="P102" s="88">
        <v>6.6816780000000007</v>
      </c>
      <c r="Q102" s="88">
        <v>1.469481</v>
      </c>
      <c r="R102" s="88">
        <v>0.21149899999999999</v>
      </c>
      <c r="S102" s="88">
        <v>51.494160999999991</v>
      </c>
      <c r="U102" s="84" t="s">
        <v>541</v>
      </c>
    </row>
    <row r="103" spans="1:21" x14ac:dyDescent="0.2">
      <c r="B103" s="84" t="s">
        <v>342</v>
      </c>
      <c r="C103" s="88">
        <v>17.069099999999999</v>
      </c>
      <c r="D103" s="88">
        <v>3.7453629999999984</v>
      </c>
      <c r="E103" s="88">
        <v>9.280151</v>
      </c>
      <c r="F103" s="88">
        <v>27.106210000000004</v>
      </c>
      <c r="G103" s="88">
        <v>30.770765000000004</v>
      </c>
      <c r="H103" s="88">
        <v>6.6513949999999991</v>
      </c>
      <c r="I103" s="88">
        <v>7.2493719999999993</v>
      </c>
      <c r="J103" s="88">
        <v>31.965233999999995</v>
      </c>
      <c r="K103" s="88">
        <v>18.353883</v>
      </c>
      <c r="L103" s="88">
        <v>189.28958799999995</v>
      </c>
      <c r="M103" s="88">
        <v>89.653976000000029</v>
      </c>
      <c r="N103" s="88">
        <v>64.871214000000009</v>
      </c>
      <c r="O103" s="88">
        <v>154.689797</v>
      </c>
      <c r="P103" s="88">
        <v>8.5603069999999999</v>
      </c>
      <c r="Q103" s="88">
        <v>1.469562</v>
      </c>
      <c r="R103" s="88">
        <v>0.33079900000000001</v>
      </c>
      <c r="S103" s="88">
        <v>60.691209999999998</v>
      </c>
      <c r="U103" s="84" t="s">
        <v>542</v>
      </c>
    </row>
    <row r="104" spans="1:21" x14ac:dyDescent="0.2">
      <c r="B104" s="84" t="s">
        <v>343</v>
      </c>
      <c r="C104" s="88">
        <v>15.482825</v>
      </c>
      <c r="D104" s="88">
        <v>2.5291829999999997</v>
      </c>
      <c r="E104" s="88">
        <v>9.2516350000000003</v>
      </c>
      <c r="F104" s="88">
        <v>23.673634</v>
      </c>
      <c r="G104" s="88">
        <v>27.950175000000002</v>
      </c>
      <c r="H104" s="88">
        <v>6.1732820000000004</v>
      </c>
      <c r="I104" s="88">
        <v>7.0221270000000002</v>
      </c>
      <c r="J104" s="88">
        <v>31.079675000000002</v>
      </c>
      <c r="K104" s="88">
        <v>18.176427</v>
      </c>
      <c r="L104" s="88">
        <v>218.09565800000001</v>
      </c>
      <c r="M104" s="88">
        <v>97.273730000000015</v>
      </c>
      <c r="N104" s="88">
        <v>65.953804999999988</v>
      </c>
      <c r="O104" s="88">
        <v>191.84695800000003</v>
      </c>
      <c r="P104" s="88">
        <v>8.3471880000000009</v>
      </c>
      <c r="Q104" s="88">
        <v>1.1461809999999999</v>
      </c>
      <c r="R104" s="88">
        <v>0.40807899999999997</v>
      </c>
      <c r="S104" s="88">
        <v>58.383205000000004</v>
      </c>
      <c r="U104" s="84" t="s">
        <v>543</v>
      </c>
    </row>
    <row r="105" spans="1:21" x14ac:dyDescent="0.2">
      <c r="B105" s="84" t="s">
        <v>344</v>
      </c>
      <c r="C105" s="88">
        <v>13.751178000000001</v>
      </c>
      <c r="D105" s="88">
        <v>2.0781619999999998</v>
      </c>
      <c r="E105" s="88">
        <v>8.4178409999999992</v>
      </c>
      <c r="F105" s="88">
        <v>22.254667000000005</v>
      </c>
      <c r="G105" s="88">
        <v>26.289974000000001</v>
      </c>
      <c r="H105" s="88">
        <v>6.4923349999999997</v>
      </c>
      <c r="I105" s="88">
        <v>6.3426729999999996</v>
      </c>
      <c r="J105" s="88">
        <v>28.225630000000002</v>
      </c>
      <c r="K105" s="88">
        <v>14.598884000000002</v>
      </c>
      <c r="L105" s="88">
        <v>213.82416999999998</v>
      </c>
      <c r="M105" s="88">
        <v>97.941815999999989</v>
      </c>
      <c r="N105" s="88">
        <v>67.184246999999999</v>
      </c>
      <c r="O105" s="88">
        <v>217.70447899999999</v>
      </c>
      <c r="P105" s="88">
        <v>8.2412100000000006</v>
      </c>
      <c r="Q105" s="88">
        <v>1.1060620000000001</v>
      </c>
      <c r="R105" s="88">
        <v>0.36130600000000002</v>
      </c>
      <c r="S105" s="88">
        <v>56.421877000000009</v>
      </c>
      <c r="U105" s="84" t="s">
        <v>544</v>
      </c>
    </row>
    <row r="106" spans="1:21" x14ac:dyDescent="0.2">
      <c r="B106" s="84" t="s">
        <v>345</v>
      </c>
      <c r="C106" s="88">
        <v>8.9198569999999986</v>
      </c>
      <c r="D106" s="88">
        <v>0.78321400000000008</v>
      </c>
      <c r="E106" s="88">
        <v>6.1682899999999989</v>
      </c>
      <c r="F106" s="88">
        <v>15.119064000000003</v>
      </c>
      <c r="G106" s="88">
        <v>12.065459999999998</v>
      </c>
      <c r="H106" s="88">
        <v>4.8205809999999989</v>
      </c>
      <c r="I106" s="88">
        <v>4.0963330000000004</v>
      </c>
      <c r="J106" s="88">
        <v>22.520582000000001</v>
      </c>
      <c r="K106" s="88">
        <v>9.1353589999999993</v>
      </c>
      <c r="L106" s="88">
        <v>166.461274</v>
      </c>
      <c r="M106" s="88">
        <v>86.16573200000002</v>
      </c>
      <c r="N106" s="88">
        <v>58.992929999999987</v>
      </c>
      <c r="O106" s="88">
        <v>154.26184799999999</v>
      </c>
      <c r="P106" s="88">
        <v>6.4938329999999995</v>
      </c>
      <c r="Q106" s="88">
        <v>0.50845899999999999</v>
      </c>
      <c r="R106" s="88">
        <v>0.347555</v>
      </c>
      <c r="S106" s="88">
        <v>39.29204399999999</v>
      </c>
      <c r="U106" s="84" t="s">
        <v>545</v>
      </c>
    </row>
    <row r="107" spans="1:21" x14ac:dyDescent="0.2">
      <c r="B107" s="84" t="s">
        <v>346</v>
      </c>
      <c r="C107" s="88">
        <v>15.908128999999995</v>
      </c>
      <c r="D107" s="88">
        <v>2.0908530000000001</v>
      </c>
      <c r="E107" s="88">
        <v>8.2323920000000008</v>
      </c>
      <c r="F107" s="88">
        <v>22.705043000000003</v>
      </c>
      <c r="G107" s="88">
        <v>17.679341999999998</v>
      </c>
      <c r="H107" s="88">
        <v>6.3774689999999996</v>
      </c>
      <c r="I107" s="88">
        <v>5.8655190000000008</v>
      </c>
      <c r="J107" s="88">
        <v>29.005032999999997</v>
      </c>
      <c r="K107" s="88">
        <v>11.755248</v>
      </c>
      <c r="L107" s="88">
        <v>174.148415</v>
      </c>
      <c r="M107" s="88">
        <v>80.070409000000012</v>
      </c>
      <c r="N107" s="88">
        <v>60.381675999999977</v>
      </c>
      <c r="O107" s="88">
        <v>131.46632699999998</v>
      </c>
      <c r="P107" s="88">
        <v>8.8122110000000013</v>
      </c>
      <c r="Q107" s="88">
        <v>0.40473700000000001</v>
      </c>
      <c r="R107" s="88">
        <v>1.0551709999999999</v>
      </c>
      <c r="S107" s="88">
        <v>52.504110999999995</v>
      </c>
      <c r="U107" s="84" t="s">
        <v>546</v>
      </c>
    </row>
    <row r="108" spans="1:21" x14ac:dyDescent="0.2">
      <c r="B108" s="84" t="s">
        <v>347</v>
      </c>
      <c r="C108" s="88">
        <v>15.669777999999996</v>
      </c>
      <c r="D108" s="88">
        <v>1.5409539999999999</v>
      </c>
      <c r="E108" s="88">
        <v>8.5138250000000006</v>
      </c>
      <c r="F108" s="88">
        <v>21.818807</v>
      </c>
      <c r="G108" s="88">
        <v>20.957003999999998</v>
      </c>
      <c r="H108" s="88">
        <v>7.7902039999999992</v>
      </c>
      <c r="I108" s="88">
        <v>6.5235319999999994</v>
      </c>
      <c r="J108" s="88">
        <v>29.754158999999994</v>
      </c>
      <c r="K108" s="88">
        <v>13.154631999999999</v>
      </c>
      <c r="L108" s="88">
        <v>183.76823100000001</v>
      </c>
      <c r="M108" s="88">
        <v>81.623833000000019</v>
      </c>
      <c r="N108" s="88">
        <v>68.749015999999997</v>
      </c>
      <c r="O108" s="88">
        <v>129.251015</v>
      </c>
      <c r="P108" s="88">
        <v>7.2880140000000004</v>
      </c>
      <c r="Q108" s="88">
        <v>0.59318599999999999</v>
      </c>
      <c r="R108" s="88">
        <v>0.43130299999999999</v>
      </c>
      <c r="S108" s="88">
        <v>56.612420999999998</v>
      </c>
      <c r="U108" s="84" t="s">
        <v>547</v>
      </c>
    </row>
    <row r="109" spans="1:21" x14ac:dyDescent="0.2">
      <c r="B109" s="84" t="s">
        <v>348</v>
      </c>
      <c r="C109" s="88">
        <v>16.299901000000002</v>
      </c>
      <c r="D109" s="88">
        <v>2.2847809999999997</v>
      </c>
      <c r="E109" s="88">
        <v>8.3252870000000012</v>
      </c>
      <c r="F109" s="88">
        <v>21.275675</v>
      </c>
      <c r="G109" s="88">
        <v>20.217833000000006</v>
      </c>
      <c r="H109" s="88">
        <v>7.597925</v>
      </c>
      <c r="I109" s="88">
        <v>6.2935539999999994</v>
      </c>
      <c r="J109" s="88">
        <v>30.536476</v>
      </c>
      <c r="K109" s="88">
        <v>16.218360000000001</v>
      </c>
      <c r="L109" s="88">
        <v>203.47153299999999</v>
      </c>
      <c r="M109" s="88">
        <v>80.354357000000007</v>
      </c>
      <c r="N109" s="88">
        <v>67.828290999999979</v>
      </c>
      <c r="O109" s="88">
        <v>142.14008899999999</v>
      </c>
      <c r="P109" s="88">
        <v>8.9477000000000011</v>
      </c>
      <c r="Q109" s="88">
        <v>0.73614599999999997</v>
      </c>
      <c r="R109" s="88">
        <v>0.428676</v>
      </c>
      <c r="S109" s="88">
        <v>53.696477000000002</v>
      </c>
      <c r="U109" s="84" t="s">
        <v>548</v>
      </c>
    </row>
    <row r="110" spans="1:21" x14ac:dyDescent="0.2">
      <c r="B110" s="84" t="s">
        <v>349</v>
      </c>
      <c r="C110" s="88">
        <v>10.29651</v>
      </c>
      <c r="D110" s="88">
        <v>2.6077750000000002</v>
      </c>
      <c r="E110" s="88">
        <v>5.8486329999999995</v>
      </c>
      <c r="F110" s="88">
        <v>15.789491000000002</v>
      </c>
      <c r="G110" s="88">
        <v>15.233466999999999</v>
      </c>
      <c r="H110" s="88">
        <v>5.2857869999999991</v>
      </c>
      <c r="I110" s="88">
        <v>4.4088039999999999</v>
      </c>
      <c r="J110" s="88">
        <v>20.559425000000005</v>
      </c>
      <c r="K110" s="88">
        <v>13.691714999999999</v>
      </c>
      <c r="L110" s="88">
        <v>156.644081</v>
      </c>
      <c r="M110" s="88">
        <v>70.077622999999988</v>
      </c>
      <c r="N110" s="88">
        <v>49.338236000000002</v>
      </c>
      <c r="O110" s="88">
        <v>115.27686500000002</v>
      </c>
      <c r="P110" s="88">
        <v>8.6997079999999976</v>
      </c>
      <c r="Q110" s="88">
        <v>0.56225199999999997</v>
      </c>
      <c r="R110" s="88">
        <v>0.20821999999999999</v>
      </c>
      <c r="S110" s="88">
        <v>39.518594000000007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2024</v>
      </c>
      <c r="B112" s="84" t="s">
        <v>338</v>
      </c>
      <c r="C112" s="88">
        <v>17.141905000000001</v>
      </c>
      <c r="D112" s="88">
        <v>2.8324199999999999</v>
      </c>
      <c r="E112" s="88">
        <v>8.5022179999999992</v>
      </c>
      <c r="F112" s="88">
        <v>20.112313999999998</v>
      </c>
      <c r="G112" s="88">
        <v>26.875076</v>
      </c>
      <c r="H112" s="88">
        <v>6.0266570000000002</v>
      </c>
      <c r="I112" s="88">
        <v>6.1376179999999998</v>
      </c>
      <c r="J112" s="88">
        <v>26.132596999999997</v>
      </c>
      <c r="K112" s="88">
        <v>14.967868000000001</v>
      </c>
      <c r="L112" s="88">
        <v>181.16977000000003</v>
      </c>
      <c r="M112" s="88">
        <v>86.496775999999997</v>
      </c>
      <c r="N112" s="88">
        <v>58.528030000000001</v>
      </c>
      <c r="O112" s="88">
        <v>155.45103900000001</v>
      </c>
      <c r="P112" s="88">
        <v>8.051385999999999</v>
      </c>
      <c r="Q112" s="88">
        <v>0.89257600000000004</v>
      </c>
      <c r="R112" s="88">
        <v>0.40192600000000001</v>
      </c>
      <c r="S112" s="88">
        <v>48.338464999999999</v>
      </c>
      <c r="T112" s="87">
        <v>2024</v>
      </c>
      <c r="U112" s="84" t="s">
        <v>538</v>
      </c>
    </row>
    <row r="113" spans="1:21" x14ac:dyDescent="0.2">
      <c r="B113" s="84" t="s">
        <v>339</v>
      </c>
      <c r="C113" s="88">
        <v>15.916920000000001</v>
      </c>
      <c r="D113" s="88">
        <v>2.4319640000000002</v>
      </c>
      <c r="E113" s="88">
        <v>8.7470740000000013</v>
      </c>
      <c r="F113" s="88">
        <v>16.870645000000003</v>
      </c>
      <c r="G113" s="88">
        <v>39.503849000000002</v>
      </c>
      <c r="H113" s="88">
        <v>6.2870999999999997</v>
      </c>
      <c r="I113" s="88">
        <v>6.2744229999999996</v>
      </c>
      <c r="J113" s="88">
        <v>26.746495999999993</v>
      </c>
      <c r="K113" s="88">
        <v>16.471924999999999</v>
      </c>
      <c r="L113" s="88">
        <v>179.55241399999994</v>
      </c>
      <c r="M113" s="88">
        <v>93.473454000000032</v>
      </c>
      <c r="N113" s="88">
        <v>58.940861000000012</v>
      </c>
      <c r="O113" s="88">
        <v>148.40595199999998</v>
      </c>
      <c r="P113" s="88">
        <v>7.9362149999999989</v>
      </c>
      <c r="Q113" s="88">
        <v>0.70741999999999994</v>
      </c>
      <c r="R113" s="88">
        <v>0.38453599999999999</v>
      </c>
      <c r="S113" s="88">
        <v>52.434227999999997</v>
      </c>
      <c r="U113" s="84" t="s">
        <v>539</v>
      </c>
    </row>
    <row r="114" spans="1:21" x14ac:dyDescent="0.2">
      <c r="B114" s="84" t="s">
        <v>340</v>
      </c>
      <c r="C114" s="88">
        <v>16.174764999999994</v>
      </c>
      <c r="D114" s="88">
        <v>3.110852</v>
      </c>
      <c r="E114" s="88">
        <v>9.1749369999999981</v>
      </c>
      <c r="F114" s="88">
        <v>20.091421999999994</v>
      </c>
      <c r="G114" s="88">
        <v>32.427343</v>
      </c>
      <c r="H114" s="88">
        <v>7.2010879999999986</v>
      </c>
      <c r="I114" s="88">
        <v>6.4533419999999992</v>
      </c>
      <c r="J114" s="88">
        <v>29.682892000000002</v>
      </c>
      <c r="K114" s="88">
        <v>16.768011999999999</v>
      </c>
      <c r="L114" s="88">
        <v>193.87259700000001</v>
      </c>
      <c r="M114" s="88">
        <v>96.145988000000017</v>
      </c>
      <c r="N114" s="88">
        <v>62.197799000000018</v>
      </c>
      <c r="O114" s="88">
        <v>144.58259699999999</v>
      </c>
      <c r="P114" s="88">
        <v>9.4961459999999995</v>
      </c>
      <c r="Q114" s="88">
        <v>1.230545</v>
      </c>
      <c r="R114" s="88">
        <v>0.35977799999999999</v>
      </c>
      <c r="S114" s="88">
        <v>53.390692999999985</v>
      </c>
      <c r="U114" s="84" t="s">
        <v>540</v>
      </c>
    </row>
    <row r="115" spans="1:21" x14ac:dyDescent="0.2">
      <c r="B115" s="84" t="s">
        <v>341</v>
      </c>
      <c r="C115" s="88">
        <v>16.391276000000001</v>
      </c>
      <c r="D115" s="88">
        <v>3.0950250000000001</v>
      </c>
      <c r="E115" s="88">
        <v>8.2987479999999998</v>
      </c>
      <c r="F115" s="88">
        <v>19.185190000000002</v>
      </c>
      <c r="G115" s="88">
        <v>32.172787</v>
      </c>
      <c r="H115" s="88">
        <v>7.7421929999999985</v>
      </c>
      <c r="I115" s="88">
        <v>6.8287390000000006</v>
      </c>
      <c r="J115" s="88">
        <v>27.977280999999998</v>
      </c>
      <c r="K115" s="88">
        <v>17.976010999999996</v>
      </c>
      <c r="L115" s="88">
        <v>170.17459800000003</v>
      </c>
      <c r="M115" s="88">
        <v>79.979240999999973</v>
      </c>
      <c r="N115" s="88">
        <v>63.435029000000014</v>
      </c>
      <c r="O115" s="88">
        <v>119.58320799999998</v>
      </c>
      <c r="P115" s="88">
        <v>9.0938599999999994</v>
      </c>
      <c r="Q115" s="88">
        <v>1.240324</v>
      </c>
      <c r="R115" s="88">
        <v>0.41462599999999999</v>
      </c>
      <c r="S115" s="88">
        <v>58.101052000000003</v>
      </c>
      <c r="U115" s="84" t="s">
        <v>541</v>
      </c>
    </row>
    <row r="116" spans="1:21" x14ac:dyDescent="0.2">
      <c r="B116" s="84" t="s">
        <v>342</v>
      </c>
      <c r="C116" s="88">
        <v>16.817422999999998</v>
      </c>
      <c r="D116" s="88">
        <v>4.015574</v>
      </c>
      <c r="E116" s="88">
        <v>7.2664660000000012</v>
      </c>
      <c r="F116" s="88">
        <v>22.464261</v>
      </c>
      <c r="G116" s="88">
        <v>32.454356000000004</v>
      </c>
      <c r="H116" s="88">
        <v>7.8436450000000004</v>
      </c>
      <c r="I116" s="88">
        <v>6.8582499999999991</v>
      </c>
      <c r="J116" s="88">
        <v>32.768536000000005</v>
      </c>
      <c r="K116" s="88">
        <v>16.594813000000002</v>
      </c>
      <c r="L116" s="88">
        <v>183.91904099999999</v>
      </c>
      <c r="M116" s="88">
        <v>81.694486999999981</v>
      </c>
      <c r="N116" s="88">
        <v>64.872038000000003</v>
      </c>
      <c r="O116" s="88">
        <v>132.86231899999999</v>
      </c>
      <c r="P116" s="88">
        <v>11.210293999999998</v>
      </c>
      <c r="Q116" s="88">
        <v>1.297825</v>
      </c>
      <c r="R116" s="88">
        <v>0.31713400000000003</v>
      </c>
      <c r="S116" s="88">
        <v>54.566764999999997</v>
      </c>
      <c r="U116" s="84" t="s">
        <v>542</v>
      </c>
    </row>
    <row r="117" spans="1:21" x14ac:dyDescent="0.2">
      <c r="B117" s="84" t="s">
        <v>343</v>
      </c>
      <c r="C117" s="88">
        <v>14.148254</v>
      </c>
      <c r="D117" s="88">
        <v>2.924356</v>
      </c>
      <c r="E117" s="88">
        <v>8.2503259999999994</v>
      </c>
      <c r="F117" s="88">
        <v>18.162779000000004</v>
      </c>
      <c r="G117" s="88">
        <v>31.787006999999996</v>
      </c>
      <c r="H117" s="88">
        <v>5.7971679999999992</v>
      </c>
      <c r="I117" s="88">
        <v>6.3312859999999995</v>
      </c>
      <c r="J117" s="88">
        <v>27.581983999999999</v>
      </c>
      <c r="K117" s="88">
        <v>16.193514999999998</v>
      </c>
      <c r="L117" s="88">
        <v>179.54399199999995</v>
      </c>
      <c r="M117" s="88">
        <v>74.209620000000015</v>
      </c>
      <c r="N117" s="88">
        <v>62.173570999999988</v>
      </c>
      <c r="O117" s="88">
        <v>150.03386399999999</v>
      </c>
      <c r="P117" s="88">
        <v>9.168709999999999</v>
      </c>
      <c r="Q117" s="88">
        <v>1.0752699999999999</v>
      </c>
      <c r="R117" s="88">
        <v>0.82627499999999998</v>
      </c>
      <c r="S117" s="88">
        <v>53.214342000000002</v>
      </c>
      <c r="U117" s="84" t="s">
        <v>543</v>
      </c>
    </row>
    <row r="118" spans="1:21" x14ac:dyDescent="0.2">
      <c r="B118" s="84" t="s">
        <v>344</v>
      </c>
      <c r="C118" s="88">
        <v>14.973904000000003</v>
      </c>
      <c r="D118" s="88">
        <v>2.6267090000000004</v>
      </c>
      <c r="E118" s="88">
        <v>8.3128989999999998</v>
      </c>
      <c r="F118" s="88">
        <v>19.91656</v>
      </c>
      <c r="G118" s="88">
        <v>31.229849000000002</v>
      </c>
      <c r="H118" s="88">
        <v>8.2261959999999981</v>
      </c>
      <c r="I118" s="88">
        <v>6.4685699999999997</v>
      </c>
      <c r="J118" s="88">
        <v>32.329147000000006</v>
      </c>
      <c r="K118" s="88">
        <v>15.565157999999998</v>
      </c>
      <c r="L118" s="88">
        <v>214.91690299999999</v>
      </c>
      <c r="M118" s="88">
        <v>90.558892</v>
      </c>
      <c r="N118" s="88">
        <v>83.395054000000002</v>
      </c>
      <c r="O118" s="88">
        <v>206.35907499999999</v>
      </c>
      <c r="P118" s="88">
        <v>10.610040999999999</v>
      </c>
      <c r="Q118" s="88">
        <v>1.3267880000000001</v>
      </c>
      <c r="R118" s="88">
        <v>0.610487</v>
      </c>
      <c r="S118" s="88">
        <v>61.099645000000002</v>
      </c>
      <c r="U118" s="84" t="s">
        <v>544</v>
      </c>
    </row>
    <row r="119" spans="1:21" x14ac:dyDescent="0.2">
      <c r="B119" s="84" t="s">
        <v>345</v>
      </c>
      <c r="C119" s="88">
        <v>8.4087359999999993</v>
      </c>
      <c r="D119" s="88">
        <v>1.6471149999999999</v>
      </c>
      <c r="E119" s="88">
        <v>4.7262760000000013</v>
      </c>
      <c r="F119" s="88">
        <v>12.048170000000002</v>
      </c>
      <c r="G119" s="88">
        <v>16.448760000000004</v>
      </c>
      <c r="H119" s="88">
        <v>5.1978270000000002</v>
      </c>
      <c r="I119" s="88">
        <v>3.2463670000000002</v>
      </c>
      <c r="J119" s="88">
        <v>21.874865</v>
      </c>
      <c r="K119" s="88">
        <v>7.2639680000000002</v>
      </c>
      <c r="L119" s="88">
        <v>155.84671900000004</v>
      </c>
      <c r="M119" s="88">
        <v>81.535618999999969</v>
      </c>
      <c r="N119" s="88">
        <v>59.475037</v>
      </c>
      <c r="O119" s="88">
        <v>149.73236400000002</v>
      </c>
      <c r="P119" s="88">
        <v>6.0572379999999999</v>
      </c>
      <c r="Q119" s="88">
        <v>0.548767</v>
      </c>
      <c r="R119" s="88">
        <v>1.0833520000000001</v>
      </c>
      <c r="S119" s="88">
        <v>37.404043999999999</v>
      </c>
      <c r="U119" s="84" t="s">
        <v>545</v>
      </c>
    </row>
    <row r="120" spans="1:21" x14ac:dyDescent="0.2">
      <c r="B120" s="84" t="s">
        <v>346</v>
      </c>
      <c r="C120" s="88">
        <v>13.751778000000002</v>
      </c>
      <c r="D120" s="88">
        <v>0.89485599999999998</v>
      </c>
      <c r="E120" s="88">
        <v>7.4164759999999994</v>
      </c>
      <c r="F120" s="88">
        <v>19.420855</v>
      </c>
      <c r="G120" s="88">
        <v>17.411682000000006</v>
      </c>
      <c r="H120" s="88">
        <v>6.6345460000000012</v>
      </c>
      <c r="I120" s="88">
        <v>5.4423129999999986</v>
      </c>
      <c r="J120" s="88">
        <v>28.434202999999997</v>
      </c>
      <c r="K120" s="88">
        <v>10.617703000000001</v>
      </c>
      <c r="L120" s="88">
        <v>160.51195500000003</v>
      </c>
      <c r="M120" s="88">
        <v>80.445796999999985</v>
      </c>
      <c r="N120" s="88">
        <v>65.143720000000002</v>
      </c>
      <c r="O120" s="88">
        <v>148.302673</v>
      </c>
      <c r="P120" s="88">
        <v>8.3794060000000012</v>
      </c>
      <c r="Q120" s="88">
        <v>0.76482600000000001</v>
      </c>
      <c r="R120" s="88">
        <v>0.88407100000000005</v>
      </c>
      <c r="S120" s="88">
        <v>48.653830999999997</v>
      </c>
      <c r="U120" s="84" t="s">
        <v>546</v>
      </c>
    </row>
    <row r="121" spans="1:21" x14ac:dyDescent="0.2">
      <c r="B121" s="84" t="s">
        <v>347</v>
      </c>
      <c r="C121" s="88">
        <v>14.795988000000001</v>
      </c>
      <c r="D121" s="88">
        <v>3.345294</v>
      </c>
      <c r="E121" s="88">
        <v>9.654439</v>
      </c>
      <c r="F121" s="88">
        <v>22.279219999999995</v>
      </c>
      <c r="G121" s="88">
        <v>20.945968000000004</v>
      </c>
      <c r="H121" s="88">
        <v>9.090834000000001</v>
      </c>
      <c r="I121" s="88">
        <v>6.3776920000000006</v>
      </c>
      <c r="J121" s="88">
        <v>36.691148000000005</v>
      </c>
      <c r="K121" s="88">
        <v>14.760106</v>
      </c>
      <c r="L121" s="88">
        <v>209.43410700000004</v>
      </c>
      <c r="M121" s="88">
        <v>92.818753000000001</v>
      </c>
      <c r="N121" s="88">
        <v>76.955778999999993</v>
      </c>
      <c r="O121" s="88">
        <v>169.17313899999996</v>
      </c>
      <c r="P121" s="88">
        <v>11.273377</v>
      </c>
      <c r="Q121" s="88">
        <v>0.87560300000000002</v>
      </c>
      <c r="R121" s="88">
        <v>0.80847099999999994</v>
      </c>
      <c r="S121" s="88">
        <v>60.056540999999989</v>
      </c>
      <c r="U121" s="84" t="s">
        <v>547</v>
      </c>
    </row>
    <row r="122" spans="1:21" x14ac:dyDescent="0.2">
      <c r="B122" s="84" t="s">
        <v>348</v>
      </c>
      <c r="C122" s="88">
        <v>13.236909000000001</v>
      </c>
      <c r="D122" s="88">
        <v>5.0175869999999998</v>
      </c>
      <c r="E122" s="88">
        <v>6.9380419999999994</v>
      </c>
      <c r="F122" s="88">
        <v>20.257224000000001</v>
      </c>
      <c r="G122" s="88">
        <v>20.961399</v>
      </c>
      <c r="H122" s="88">
        <v>7.138166</v>
      </c>
      <c r="I122" s="88">
        <v>5.9934099999999999</v>
      </c>
      <c r="J122" s="88">
        <v>28.031058999999999</v>
      </c>
      <c r="K122" s="88">
        <v>13.863800999999997</v>
      </c>
      <c r="L122" s="88">
        <v>199.38687699999997</v>
      </c>
      <c r="M122" s="88">
        <v>78.426798000000019</v>
      </c>
      <c r="N122" s="88">
        <v>71.037469999999985</v>
      </c>
      <c r="O122" s="88">
        <v>144.86346899999998</v>
      </c>
      <c r="P122" s="88">
        <v>8.9603389999999994</v>
      </c>
      <c r="Q122" s="88">
        <v>0.72685299999999997</v>
      </c>
      <c r="R122" s="88">
        <v>0.82304999999999995</v>
      </c>
      <c r="S122" s="88">
        <v>54.265577000000008</v>
      </c>
      <c r="U122" s="84" t="s">
        <v>548</v>
      </c>
    </row>
    <row r="123" spans="1:21" x14ac:dyDescent="0.2">
      <c r="B123" s="84" t="s">
        <v>349</v>
      </c>
      <c r="C123" s="88">
        <v>10.505779999999998</v>
      </c>
      <c r="D123" s="88">
        <v>2.9200309999999998</v>
      </c>
      <c r="E123" s="88">
        <v>5.8456799999999998</v>
      </c>
      <c r="F123" s="88">
        <v>14.518870000000003</v>
      </c>
      <c r="G123" s="88">
        <v>18.675534999999996</v>
      </c>
      <c r="H123" s="88">
        <v>5.9706509999999993</v>
      </c>
      <c r="I123" s="88">
        <v>4.8038609999999995</v>
      </c>
      <c r="J123" s="88">
        <v>21.94655199999999</v>
      </c>
      <c r="K123" s="88">
        <v>11.067195999999999</v>
      </c>
      <c r="L123" s="88">
        <v>179.64573999999999</v>
      </c>
      <c r="M123" s="88">
        <v>75.777425999999991</v>
      </c>
      <c r="N123" s="88">
        <v>58.903318000000006</v>
      </c>
      <c r="O123" s="88">
        <v>124.11137299999999</v>
      </c>
      <c r="P123" s="88">
        <v>10.012324000000001</v>
      </c>
      <c r="Q123" s="88">
        <v>0.46984400000000004</v>
      </c>
      <c r="R123" s="88">
        <v>0.48401899999999998</v>
      </c>
      <c r="S123" s="88">
        <v>42.616944999999987</v>
      </c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195" t="s">
        <v>681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3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5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2">
      <c r="A130" s="87">
        <v>2023</v>
      </c>
      <c r="B130" s="84" t="s">
        <v>338</v>
      </c>
      <c r="C130" s="88">
        <v>80.561312999999998</v>
      </c>
      <c r="D130" s="88">
        <v>63.292254999999997</v>
      </c>
      <c r="E130" s="88">
        <v>22.170726999999999</v>
      </c>
      <c r="F130" s="88">
        <v>159.55296799999999</v>
      </c>
      <c r="G130" s="88">
        <v>193.03756700000002</v>
      </c>
      <c r="H130" s="88">
        <v>44.763568000000006</v>
      </c>
      <c r="I130" s="88">
        <v>0.23016900000000001</v>
      </c>
      <c r="J130" s="88">
        <v>78.20308399999999</v>
      </c>
      <c r="K130" s="88">
        <v>4.7784700000000004</v>
      </c>
      <c r="L130" s="88">
        <v>1.7954699999999999</v>
      </c>
      <c r="M130" s="88">
        <v>7.3474919999999999</v>
      </c>
      <c r="N130" s="88">
        <v>1.222966</v>
      </c>
      <c r="O130" s="88">
        <v>22.178433000000002</v>
      </c>
      <c r="P130" s="88">
        <v>40.798109000000004</v>
      </c>
      <c r="Q130" s="88">
        <v>416.0760039999999</v>
      </c>
      <c r="R130" s="88">
        <v>541.80286499999988</v>
      </c>
      <c r="S130" s="88">
        <v>2.0259740000000002</v>
      </c>
      <c r="T130" s="87">
        <v>2023</v>
      </c>
      <c r="U130" s="84" t="s">
        <v>538</v>
      </c>
    </row>
    <row r="131" spans="1:21" x14ac:dyDescent="0.2">
      <c r="B131" s="84" t="s">
        <v>339</v>
      </c>
      <c r="C131" s="88">
        <v>75.793948</v>
      </c>
      <c r="D131" s="88">
        <v>66.502782999999994</v>
      </c>
      <c r="E131" s="88">
        <v>18.698302000000002</v>
      </c>
      <c r="F131" s="88">
        <v>150.357563</v>
      </c>
      <c r="G131" s="88">
        <v>192.07899399999999</v>
      </c>
      <c r="H131" s="88">
        <v>37.979804999999999</v>
      </c>
      <c r="I131" s="88">
        <v>0.84249800000000008</v>
      </c>
      <c r="J131" s="88">
        <v>82.184545999999983</v>
      </c>
      <c r="K131" s="88">
        <v>3.3389420000000003</v>
      </c>
      <c r="L131" s="88">
        <v>1.645108</v>
      </c>
      <c r="M131" s="88">
        <v>3.6237189999999999</v>
      </c>
      <c r="N131" s="88">
        <v>1.1422760000000001</v>
      </c>
      <c r="O131" s="88">
        <v>19.232910000000011</v>
      </c>
      <c r="P131" s="88">
        <v>40.041444999999996</v>
      </c>
      <c r="Q131" s="88">
        <v>417.48434700000001</v>
      </c>
      <c r="R131" s="88">
        <v>503.49039900000008</v>
      </c>
      <c r="S131" s="88">
        <v>0.35714900000000005</v>
      </c>
      <c r="U131" s="84" t="s">
        <v>539</v>
      </c>
    </row>
    <row r="132" spans="1:21" x14ac:dyDescent="0.2">
      <c r="B132" s="84" t="s">
        <v>340</v>
      </c>
      <c r="C132" s="88">
        <v>90.076712999999998</v>
      </c>
      <c r="D132" s="88">
        <v>81.818242000000012</v>
      </c>
      <c r="E132" s="88">
        <v>27.254487999999998</v>
      </c>
      <c r="F132" s="88">
        <v>200.951437</v>
      </c>
      <c r="G132" s="88">
        <v>230.71277699999999</v>
      </c>
      <c r="H132" s="88">
        <v>42.573090999999998</v>
      </c>
      <c r="I132" s="88">
        <v>0.31223200000000001</v>
      </c>
      <c r="J132" s="88">
        <v>103.004766</v>
      </c>
      <c r="K132" s="88">
        <v>3.6484189999999996</v>
      </c>
      <c r="L132" s="88">
        <v>2.5153810000000001</v>
      </c>
      <c r="M132" s="88">
        <v>3.013344</v>
      </c>
      <c r="N132" s="88">
        <v>1.1770990000000001</v>
      </c>
      <c r="O132" s="88">
        <v>24.652593000000003</v>
      </c>
      <c r="P132" s="88">
        <v>50.59725000000001</v>
      </c>
      <c r="Q132" s="88">
        <v>534.71422600000028</v>
      </c>
      <c r="R132" s="88">
        <v>635.95861600000001</v>
      </c>
      <c r="S132" s="88">
        <v>0.5809899999999999</v>
      </c>
      <c r="U132" s="84" t="s">
        <v>540</v>
      </c>
    </row>
    <row r="133" spans="1:21" x14ac:dyDescent="0.2">
      <c r="B133" s="84" t="s">
        <v>341</v>
      </c>
      <c r="C133" s="88">
        <v>69.515956000000003</v>
      </c>
      <c r="D133" s="88">
        <v>72.607236999999998</v>
      </c>
      <c r="E133" s="88">
        <v>26.082356999999998</v>
      </c>
      <c r="F133" s="88">
        <v>167.79037499999998</v>
      </c>
      <c r="G133" s="88">
        <v>179.76289400000002</v>
      </c>
      <c r="H133" s="88">
        <v>34.411440000000006</v>
      </c>
      <c r="I133" s="88">
        <v>0.211393</v>
      </c>
      <c r="J133" s="88">
        <v>76.531142000000017</v>
      </c>
      <c r="K133" s="88">
        <v>3.7216140000000002</v>
      </c>
      <c r="L133" s="88">
        <v>1.269987</v>
      </c>
      <c r="M133" s="88">
        <v>2.8787069999999999</v>
      </c>
      <c r="N133" s="88">
        <v>0.93126400000000009</v>
      </c>
      <c r="O133" s="88">
        <v>18.721694999999997</v>
      </c>
      <c r="P133" s="88">
        <v>37.870933000000001</v>
      </c>
      <c r="Q133" s="88">
        <v>432.57822600000009</v>
      </c>
      <c r="R133" s="88">
        <v>491.63912300000004</v>
      </c>
      <c r="S133" s="88">
        <v>0.227745</v>
      </c>
      <c r="U133" s="84" t="s">
        <v>541</v>
      </c>
    </row>
    <row r="134" spans="1:21" x14ac:dyDescent="0.2">
      <c r="B134" s="84" t="s">
        <v>342</v>
      </c>
      <c r="C134" s="88">
        <v>81.964058999999992</v>
      </c>
      <c r="D134" s="88">
        <v>74.241906999999998</v>
      </c>
      <c r="E134" s="88">
        <v>35.452162999999999</v>
      </c>
      <c r="F134" s="88">
        <v>180.710723</v>
      </c>
      <c r="G134" s="88">
        <v>221.86605299999994</v>
      </c>
      <c r="H134" s="88">
        <v>35.668168000000009</v>
      </c>
      <c r="I134" s="88">
        <v>0.34123800000000004</v>
      </c>
      <c r="J134" s="88">
        <v>92.363677999999993</v>
      </c>
      <c r="K134" s="88">
        <v>4.2919320000000001</v>
      </c>
      <c r="L134" s="88">
        <v>2.093499</v>
      </c>
      <c r="M134" s="88">
        <v>2.5395889999999999</v>
      </c>
      <c r="N134" s="88">
        <v>1.2925820000000001</v>
      </c>
      <c r="O134" s="88">
        <v>25.975961999999992</v>
      </c>
      <c r="P134" s="88">
        <v>47.514454000000001</v>
      </c>
      <c r="Q134" s="88">
        <v>498.33192999999977</v>
      </c>
      <c r="R134" s="88">
        <v>544.07722999999987</v>
      </c>
      <c r="S134" s="88">
        <v>0.25092100000000001</v>
      </c>
      <c r="U134" s="84" t="s">
        <v>542</v>
      </c>
    </row>
    <row r="135" spans="1:21" x14ac:dyDescent="0.2">
      <c r="B135" s="84" t="s">
        <v>343</v>
      </c>
      <c r="C135" s="88">
        <v>80.216985000000008</v>
      </c>
      <c r="D135" s="88">
        <v>62.953886000000004</v>
      </c>
      <c r="E135" s="88">
        <v>21.255427000000001</v>
      </c>
      <c r="F135" s="88">
        <v>160.35023799999999</v>
      </c>
      <c r="G135" s="88">
        <v>220.38473700000003</v>
      </c>
      <c r="H135" s="88">
        <v>33.57103699999999</v>
      </c>
      <c r="I135" s="88">
        <v>0.115997</v>
      </c>
      <c r="J135" s="88">
        <v>91.461265999999995</v>
      </c>
      <c r="K135" s="88">
        <v>3.3116129999999999</v>
      </c>
      <c r="L135" s="88">
        <v>1.6216969999999999</v>
      </c>
      <c r="M135" s="88">
        <v>2.6182400000000001</v>
      </c>
      <c r="N135" s="88">
        <v>1.3227850000000001</v>
      </c>
      <c r="O135" s="88">
        <v>21.876799000000009</v>
      </c>
      <c r="P135" s="88">
        <v>45.216767000000004</v>
      </c>
      <c r="Q135" s="88">
        <v>475.93534599999998</v>
      </c>
      <c r="R135" s="88">
        <v>610.83557600000017</v>
      </c>
      <c r="S135" s="88">
        <v>0.27236300000000002</v>
      </c>
      <c r="U135" s="84" t="s">
        <v>543</v>
      </c>
    </row>
    <row r="136" spans="1:21" x14ac:dyDescent="0.2">
      <c r="B136" s="84" t="s">
        <v>344</v>
      </c>
      <c r="C136" s="88">
        <v>77.21320200000001</v>
      </c>
      <c r="D136" s="88">
        <v>77.88554400000001</v>
      </c>
      <c r="E136" s="88">
        <v>21.550790000000003</v>
      </c>
      <c r="F136" s="88">
        <v>131.712098</v>
      </c>
      <c r="G136" s="88">
        <v>218.41038800000001</v>
      </c>
      <c r="H136" s="88">
        <v>32.626889999999996</v>
      </c>
      <c r="I136" s="88">
        <v>9.4374E-2</v>
      </c>
      <c r="J136" s="88">
        <v>84.692873000000006</v>
      </c>
      <c r="K136" s="88">
        <v>3.8550390000000001</v>
      </c>
      <c r="L136" s="88">
        <v>1.974507</v>
      </c>
      <c r="M136" s="88">
        <v>2.7669440000000001</v>
      </c>
      <c r="N136" s="88">
        <v>1.5259560000000001</v>
      </c>
      <c r="O136" s="88">
        <v>21.006414999999997</v>
      </c>
      <c r="P136" s="88">
        <v>43.595939999999999</v>
      </c>
      <c r="Q136" s="88">
        <v>456.63663599999984</v>
      </c>
      <c r="R136" s="88">
        <v>558.47504700000025</v>
      </c>
      <c r="S136" s="88">
        <v>0.21728700000000001</v>
      </c>
      <c r="U136" s="84" t="s">
        <v>544</v>
      </c>
    </row>
    <row r="137" spans="1:21" x14ac:dyDescent="0.2">
      <c r="B137" s="84" t="s">
        <v>345</v>
      </c>
      <c r="C137" s="88">
        <v>52.311167999999995</v>
      </c>
      <c r="D137" s="88">
        <v>59.437877999999998</v>
      </c>
      <c r="E137" s="88">
        <v>20.342922000000002</v>
      </c>
      <c r="F137" s="88">
        <v>109.39937700000002</v>
      </c>
      <c r="G137" s="88">
        <v>167.53366199999999</v>
      </c>
      <c r="H137" s="88">
        <v>26.846515999999998</v>
      </c>
      <c r="I137" s="88">
        <v>5.8449999999999995E-2</v>
      </c>
      <c r="J137" s="88">
        <v>50.811363999999998</v>
      </c>
      <c r="K137" s="88">
        <v>3.8097460000000001</v>
      </c>
      <c r="L137" s="88">
        <v>0.721499</v>
      </c>
      <c r="M137" s="88">
        <v>2.6957689999999999</v>
      </c>
      <c r="N137" s="88">
        <v>1.0989659999999999</v>
      </c>
      <c r="O137" s="88">
        <v>16.844666000000004</v>
      </c>
      <c r="P137" s="88">
        <v>31.386759000000005</v>
      </c>
      <c r="Q137" s="88">
        <v>326.6888009999999</v>
      </c>
      <c r="R137" s="88">
        <v>490.67362400000013</v>
      </c>
      <c r="S137" s="88">
        <v>0.24604699999999996</v>
      </c>
      <c r="U137" s="84" t="s">
        <v>545</v>
      </c>
    </row>
    <row r="138" spans="1:21" x14ac:dyDescent="0.2">
      <c r="B138" s="84" t="s">
        <v>346</v>
      </c>
      <c r="C138" s="88">
        <v>67.144560999999996</v>
      </c>
      <c r="D138" s="88">
        <v>61.157817999999999</v>
      </c>
      <c r="E138" s="88">
        <v>26.412015</v>
      </c>
      <c r="F138" s="88">
        <v>144.46550199999999</v>
      </c>
      <c r="G138" s="88">
        <v>191.11779200000004</v>
      </c>
      <c r="H138" s="88">
        <v>34.944717999999995</v>
      </c>
      <c r="I138" s="88">
        <v>7.5910000000000005E-2</v>
      </c>
      <c r="J138" s="88">
        <v>78.691674000000006</v>
      </c>
      <c r="K138" s="88">
        <v>4.3508680000000002</v>
      </c>
      <c r="L138" s="88">
        <v>1.6804749999999999</v>
      </c>
      <c r="M138" s="88">
        <v>3.5519060000000002</v>
      </c>
      <c r="N138" s="88">
        <v>1.4853240000000001</v>
      </c>
      <c r="O138" s="88">
        <v>18.952894999999998</v>
      </c>
      <c r="P138" s="88">
        <v>46.381357000000008</v>
      </c>
      <c r="Q138" s="88">
        <v>434.48789099999993</v>
      </c>
      <c r="R138" s="88">
        <v>569.68889299999967</v>
      </c>
      <c r="S138" s="88">
        <v>0.117412</v>
      </c>
      <c r="U138" s="84" t="s">
        <v>546</v>
      </c>
    </row>
    <row r="139" spans="1:21" x14ac:dyDescent="0.2">
      <c r="B139" s="84" t="s">
        <v>347</v>
      </c>
      <c r="C139" s="88">
        <v>74.960159000000004</v>
      </c>
      <c r="D139" s="88">
        <v>54.519197999999996</v>
      </c>
      <c r="E139" s="88">
        <v>25.473158999999999</v>
      </c>
      <c r="F139" s="88">
        <v>141.94535199999999</v>
      </c>
      <c r="G139" s="88">
        <v>214.50563299999996</v>
      </c>
      <c r="H139" s="88">
        <v>30.804189999999998</v>
      </c>
      <c r="I139" s="88">
        <v>0.179314</v>
      </c>
      <c r="J139" s="88">
        <v>78.423231000000001</v>
      </c>
      <c r="K139" s="88">
        <v>4.2313520000000002</v>
      </c>
      <c r="L139" s="88">
        <v>1.7958270000000001</v>
      </c>
      <c r="M139" s="88">
        <v>2.5136540000000003</v>
      </c>
      <c r="N139" s="88">
        <v>1.6159110000000001</v>
      </c>
      <c r="O139" s="88">
        <v>21.748020000000004</v>
      </c>
      <c r="P139" s="88">
        <v>47.046073</v>
      </c>
      <c r="Q139" s="88">
        <v>433.97319500000003</v>
      </c>
      <c r="R139" s="88">
        <v>583.63031200000012</v>
      </c>
      <c r="S139" s="88">
        <v>0.16963000000000003</v>
      </c>
      <c r="U139" s="84" t="s">
        <v>547</v>
      </c>
    </row>
    <row r="140" spans="1:21" x14ac:dyDescent="0.2">
      <c r="B140" s="84" t="s">
        <v>348</v>
      </c>
      <c r="C140" s="88">
        <v>75.281387999999993</v>
      </c>
      <c r="D140" s="88">
        <v>64.407855999999995</v>
      </c>
      <c r="E140" s="88">
        <v>32.575994000000001</v>
      </c>
      <c r="F140" s="88">
        <v>138.14841799999999</v>
      </c>
      <c r="G140" s="88">
        <v>221.79923900000006</v>
      </c>
      <c r="H140" s="88">
        <v>40.655586</v>
      </c>
      <c r="I140" s="88">
        <v>0.14002600000000001</v>
      </c>
      <c r="J140" s="88">
        <v>84.885965999999996</v>
      </c>
      <c r="K140" s="88">
        <v>4.2884060000000002</v>
      </c>
      <c r="L140" s="88">
        <v>1.984899</v>
      </c>
      <c r="M140" s="88">
        <v>3.535501</v>
      </c>
      <c r="N140" s="88">
        <v>1.397448</v>
      </c>
      <c r="O140" s="88">
        <v>23.685210000000005</v>
      </c>
      <c r="P140" s="88">
        <v>51.831420000000001</v>
      </c>
      <c r="Q140" s="88">
        <v>473.77833700000008</v>
      </c>
      <c r="R140" s="88">
        <v>625.10137999999995</v>
      </c>
      <c r="S140" s="88">
        <v>2.0760299999999998</v>
      </c>
      <c r="U140" s="84" t="s">
        <v>548</v>
      </c>
    </row>
    <row r="141" spans="1:21" x14ac:dyDescent="0.2">
      <c r="B141" s="84" t="s">
        <v>349</v>
      </c>
      <c r="C141" s="88">
        <v>54.467342000000016</v>
      </c>
      <c r="D141" s="88">
        <v>44.816965999999994</v>
      </c>
      <c r="E141" s="88">
        <v>28.824022000000006</v>
      </c>
      <c r="F141" s="88">
        <v>111.37815399999999</v>
      </c>
      <c r="G141" s="88">
        <v>171.82867199999998</v>
      </c>
      <c r="H141" s="88">
        <v>28.376977</v>
      </c>
      <c r="I141" s="88">
        <v>4.0601999999999999E-2</v>
      </c>
      <c r="J141" s="88">
        <v>60.093042000000004</v>
      </c>
      <c r="K141" s="88">
        <v>2.7493470000000002</v>
      </c>
      <c r="L141" s="88">
        <v>1.196188</v>
      </c>
      <c r="M141" s="88">
        <v>1.5578620000000001</v>
      </c>
      <c r="N141" s="88">
        <v>4.0876719999999995</v>
      </c>
      <c r="O141" s="88">
        <v>22.164173000000005</v>
      </c>
      <c r="P141" s="88">
        <v>30.916938000000009</v>
      </c>
      <c r="Q141" s="88">
        <v>405.27956100000017</v>
      </c>
      <c r="R141" s="88">
        <v>440.84960999999993</v>
      </c>
      <c r="S141" s="88">
        <v>0.73712500000000003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2024</v>
      </c>
      <c r="B143" s="84" t="s">
        <v>338</v>
      </c>
      <c r="C143" s="88">
        <v>69.674993999999998</v>
      </c>
      <c r="D143" s="88">
        <v>56.430630000000001</v>
      </c>
      <c r="E143" s="88">
        <v>27.3338</v>
      </c>
      <c r="F143" s="88">
        <v>142.15450300000001</v>
      </c>
      <c r="G143" s="88">
        <v>185.91994700000004</v>
      </c>
      <c r="H143" s="88">
        <v>38.924202999999999</v>
      </c>
      <c r="I143" s="88">
        <v>6.0639999999999999E-2</v>
      </c>
      <c r="J143" s="88">
        <v>76.216826999999995</v>
      </c>
      <c r="K143" s="88">
        <v>3.926167</v>
      </c>
      <c r="L143" s="88">
        <v>1.3715619999999999</v>
      </c>
      <c r="M143" s="88">
        <v>4.7350289999999999</v>
      </c>
      <c r="N143" s="88">
        <v>0.29310799999999998</v>
      </c>
      <c r="O143" s="88">
        <v>21.695341000000006</v>
      </c>
      <c r="P143" s="88">
        <v>45.828295999999995</v>
      </c>
      <c r="Q143" s="88">
        <v>388.47153500000002</v>
      </c>
      <c r="R143" s="88">
        <v>567.75173399999994</v>
      </c>
      <c r="S143" s="88">
        <v>0.25842000000000004</v>
      </c>
      <c r="T143" s="87">
        <v>2024</v>
      </c>
      <c r="U143" s="84" t="s">
        <v>538</v>
      </c>
    </row>
    <row r="144" spans="1:21" x14ac:dyDescent="0.2">
      <c r="B144" s="84" t="s">
        <v>339</v>
      </c>
      <c r="C144" s="88">
        <v>73.581086999999997</v>
      </c>
      <c r="D144" s="88">
        <v>55.298577000000002</v>
      </c>
      <c r="E144" s="88">
        <v>25.650776999999998</v>
      </c>
      <c r="F144" s="88">
        <v>154.35973200000001</v>
      </c>
      <c r="G144" s="88">
        <v>201.99011499999997</v>
      </c>
      <c r="H144" s="88">
        <v>38.733689999999996</v>
      </c>
      <c r="I144" s="88">
        <v>7.4194999999999997E-2</v>
      </c>
      <c r="J144" s="88">
        <v>85.537284</v>
      </c>
      <c r="K144" s="88">
        <v>4.2598560000000001</v>
      </c>
      <c r="L144" s="88">
        <v>1.6032169999999999</v>
      </c>
      <c r="M144" s="88">
        <v>3.826441</v>
      </c>
      <c r="N144" s="88">
        <v>0.170156</v>
      </c>
      <c r="O144" s="88">
        <v>21.282657000000007</v>
      </c>
      <c r="P144" s="88">
        <v>43.264437000000001</v>
      </c>
      <c r="Q144" s="88">
        <v>384.7998769999997</v>
      </c>
      <c r="R144" s="88">
        <v>575.40629800000011</v>
      </c>
      <c r="S144" s="88">
        <v>0.21124000000000001</v>
      </c>
      <c r="U144" s="84" t="s">
        <v>539</v>
      </c>
    </row>
    <row r="145" spans="1:21" x14ac:dyDescent="0.2">
      <c r="B145" s="84" t="s">
        <v>340</v>
      </c>
      <c r="C145" s="88">
        <v>73.863766999999982</v>
      </c>
      <c r="D145" s="88">
        <v>58.974978</v>
      </c>
      <c r="E145" s="88">
        <v>28.404581</v>
      </c>
      <c r="F145" s="88">
        <v>159.83381799999998</v>
      </c>
      <c r="G145" s="88">
        <v>195.097396</v>
      </c>
      <c r="H145" s="88">
        <v>40.051132000000003</v>
      </c>
      <c r="I145" s="88">
        <v>0.68633999999999995</v>
      </c>
      <c r="J145" s="88">
        <v>88.895683999999989</v>
      </c>
      <c r="K145" s="88">
        <v>4.4326340000000002</v>
      </c>
      <c r="L145" s="88">
        <v>1.6621939999999999</v>
      </c>
      <c r="M145" s="88">
        <v>3.4275009999999999</v>
      </c>
      <c r="N145" s="88">
        <v>0.28894300000000001</v>
      </c>
      <c r="O145" s="88">
        <v>21.808417999999993</v>
      </c>
      <c r="P145" s="88">
        <v>47.434784999999998</v>
      </c>
      <c r="Q145" s="88">
        <v>407.94860699999998</v>
      </c>
      <c r="R145" s="88">
        <v>581.83178599999997</v>
      </c>
      <c r="S145" s="88">
        <v>0.53020299999999998</v>
      </c>
      <c r="U145" s="84" t="s">
        <v>540</v>
      </c>
    </row>
    <row r="146" spans="1:21" x14ac:dyDescent="0.2">
      <c r="B146" s="84" t="s">
        <v>341</v>
      </c>
      <c r="C146" s="88">
        <v>77.323924999999988</v>
      </c>
      <c r="D146" s="88">
        <v>65.328564999999998</v>
      </c>
      <c r="E146" s="88">
        <v>34.910533000000001</v>
      </c>
      <c r="F146" s="88">
        <v>152.597238</v>
      </c>
      <c r="G146" s="88">
        <v>198.53478100000001</v>
      </c>
      <c r="H146" s="88">
        <v>48.193896000000002</v>
      </c>
      <c r="I146" s="88">
        <v>8.2347000000000004E-2</v>
      </c>
      <c r="J146" s="88">
        <v>84.686022000000008</v>
      </c>
      <c r="K146" s="88">
        <v>4.034548</v>
      </c>
      <c r="L146" s="88">
        <v>1.787819</v>
      </c>
      <c r="M146" s="88">
        <v>4.9648870000000001</v>
      </c>
      <c r="N146" s="88">
        <v>0.223856</v>
      </c>
      <c r="O146" s="88">
        <v>21.756049999999995</v>
      </c>
      <c r="P146" s="88">
        <v>46.332653999999998</v>
      </c>
      <c r="Q146" s="88">
        <v>423.96295399999985</v>
      </c>
      <c r="R146" s="88">
        <v>581.62414799999976</v>
      </c>
      <c r="S146" s="88">
        <v>0.191493</v>
      </c>
      <c r="U146" s="84" t="s">
        <v>541</v>
      </c>
    </row>
    <row r="147" spans="1:21" x14ac:dyDescent="0.2">
      <c r="B147" s="84" t="s">
        <v>342</v>
      </c>
      <c r="C147" s="88">
        <v>78.555995999999993</v>
      </c>
      <c r="D147" s="88">
        <v>65.648229000000001</v>
      </c>
      <c r="E147" s="88">
        <v>38.702033999999998</v>
      </c>
      <c r="F147" s="88">
        <v>168.55916200000001</v>
      </c>
      <c r="G147" s="88">
        <v>224.06750800000003</v>
      </c>
      <c r="H147" s="88">
        <v>48.305672000000001</v>
      </c>
      <c r="I147" s="88">
        <v>0.10112499999999999</v>
      </c>
      <c r="J147" s="88">
        <v>90.694595000000007</v>
      </c>
      <c r="K147" s="88">
        <v>3.6945869999999998</v>
      </c>
      <c r="L147" s="88">
        <v>1.5880300000000001</v>
      </c>
      <c r="M147" s="88">
        <v>2.7628910000000002</v>
      </c>
      <c r="N147" s="88">
        <v>0.19881399999999999</v>
      </c>
      <c r="O147" s="88">
        <v>20.461663999999992</v>
      </c>
      <c r="P147" s="88">
        <v>44.272336999999986</v>
      </c>
      <c r="Q147" s="88">
        <v>415.787688</v>
      </c>
      <c r="R147" s="88">
        <v>600.55300700000032</v>
      </c>
      <c r="S147" s="88">
        <v>0.76945299999999994</v>
      </c>
      <c r="U147" s="84" t="s">
        <v>542</v>
      </c>
    </row>
    <row r="148" spans="1:21" x14ac:dyDescent="0.2">
      <c r="B148" s="84" t="s">
        <v>343</v>
      </c>
      <c r="C148" s="88">
        <v>73.321153999999993</v>
      </c>
      <c r="D148" s="88">
        <v>64.633707999999999</v>
      </c>
      <c r="E148" s="88">
        <v>25.803545</v>
      </c>
      <c r="F148" s="88">
        <v>151.571144</v>
      </c>
      <c r="G148" s="88">
        <v>225.94108</v>
      </c>
      <c r="H148" s="88">
        <v>39.171865999999994</v>
      </c>
      <c r="I148" s="88">
        <v>0.25908599999999998</v>
      </c>
      <c r="J148" s="88">
        <v>87.312893000000003</v>
      </c>
      <c r="K148" s="88">
        <v>4.9190809999999994</v>
      </c>
      <c r="L148" s="88">
        <v>1.442239</v>
      </c>
      <c r="M148" s="88">
        <v>1.896301</v>
      </c>
      <c r="N148" s="88">
        <v>0.13751200000000002</v>
      </c>
      <c r="O148" s="88">
        <v>20.357164000000004</v>
      </c>
      <c r="P148" s="88">
        <v>43.618555999999998</v>
      </c>
      <c r="Q148" s="88">
        <v>385.60896299999979</v>
      </c>
      <c r="R148" s="88">
        <v>569.98927900000012</v>
      </c>
      <c r="S148" s="88">
        <v>0.6753619999999998</v>
      </c>
      <c r="U148" s="84" t="s">
        <v>543</v>
      </c>
    </row>
    <row r="149" spans="1:21" x14ac:dyDescent="0.2">
      <c r="B149" s="84" t="s">
        <v>344</v>
      </c>
      <c r="C149" s="88">
        <v>83.505347999999998</v>
      </c>
      <c r="D149" s="88">
        <v>69.248658000000006</v>
      </c>
      <c r="E149" s="88">
        <v>32.109667000000002</v>
      </c>
      <c r="F149" s="88">
        <v>164.29551400000003</v>
      </c>
      <c r="G149" s="88">
        <v>222.544274</v>
      </c>
      <c r="H149" s="88">
        <v>38.396774000000001</v>
      </c>
      <c r="I149" s="88">
        <v>2.8600999999999998E-2</v>
      </c>
      <c r="J149" s="88">
        <v>96.375233999999992</v>
      </c>
      <c r="K149" s="88">
        <v>4.6636319999999998</v>
      </c>
      <c r="L149" s="88">
        <v>1.929214</v>
      </c>
      <c r="M149" s="88">
        <v>4.5728469999999994</v>
      </c>
      <c r="N149" s="88">
        <v>0.24847000000000002</v>
      </c>
      <c r="O149" s="88">
        <v>22.583437000000004</v>
      </c>
      <c r="P149" s="88">
        <v>43.853725999999995</v>
      </c>
      <c r="Q149" s="88">
        <v>440.06246499999986</v>
      </c>
      <c r="R149" s="88">
        <v>608.26045499999975</v>
      </c>
      <c r="S149" s="88">
        <v>0.78862599999999983</v>
      </c>
      <c r="U149" s="84" t="s">
        <v>544</v>
      </c>
    </row>
    <row r="150" spans="1:21" x14ac:dyDescent="0.2">
      <c r="B150" s="84" t="s">
        <v>345</v>
      </c>
      <c r="C150" s="88">
        <v>52.115182999999995</v>
      </c>
      <c r="D150" s="88">
        <v>54.732256000000007</v>
      </c>
      <c r="E150" s="88">
        <v>20.526358000000002</v>
      </c>
      <c r="F150" s="88">
        <v>95.316206999999991</v>
      </c>
      <c r="G150" s="88">
        <v>184.72914499999993</v>
      </c>
      <c r="H150" s="88">
        <v>21.363</v>
      </c>
      <c r="I150" s="88">
        <v>7.6889999999999997E-3</v>
      </c>
      <c r="J150" s="88">
        <v>50.367419000000005</v>
      </c>
      <c r="K150" s="88">
        <v>2.4576830000000003</v>
      </c>
      <c r="L150" s="88">
        <v>0.92552699999999999</v>
      </c>
      <c r="M150" s="88">
        <v>4.5562420000000001</v>
      </c>
      <c r="N150" s="88">
        <v>0.232209</v>
      </c>
      <c r="O150" s="88">
        <v>16.425963000000003</v>
      </c>
      <c r="P150" s="88">
        <v>29.760098999999997</v>
      </c>
      <c r="Q150" s="88">
        <v>320.24762499999991</v>
      </c>
      <c r="R150" s="88">
        <v>493.52156800000017</v>
      </c>
      <c r="S150" s="88">
        <v>0.12601699999999999</v>
      </c>
      <c r="U150" s="84" t="s">
        <v>545</v>
      </c>
    </row>
    <row r="151" spans="1:21" x14ac:dyDescent="0.2">
      <c r="B151" s="84" t="s">
        <v>346</v>
      </c>
      <c r="C151" s="88">
        <v>68.968662999999992</v>
      </c>
      <c r="D151" s="88">
        <v>61.844028999999999</v>
      </c>
      <c r="E151" s="88">
        <v>37.923817</v>
      </c>
      <c r="F151" s="88">
        <v>133.03381900000002</v>
      </c>
      <c r="G151" s="88">
        <v>202.36512400000009</v>
      </c>
      <c r="H151" s="88">
        <v>39.199991000000004</v>
      </c>
      <c r="I151" s="88">
        <v>0.132934</v>
      </c>
      <c r="J151" s="88">
        <v>81.295891999999995</v>
      </c>
      <c r="K151" s="88">
        <v>3.8261520000000004</v>
      </c>
      <c r="L151" s="88">
        <v>1.9254710000000002</v>
      </c>
      <c r="M151" s="88">
        <v>1.611653</v>
      </c>
      <c r="N151" s="88">
        <v>0.26907400000000004</v>
      </c>
      <c r="O151" s="88">
        <v>18.949793999999997</v>
      </c>
      <c r="P151" s="88">
        <v>42.366914000000001</v>
      </c>
      <c r="Q151" s="88">
        <v>427.27777800000001</v>
      </c>
      <c r="R151" s="88">
        <v>611.01681699999972</v>
      </c>
      <c r="S151" s="88">
        <v>0.27584800000000004</v>
      </c>
      <c r="U151" s="84" t="s">
        <v>546</v>
      </c>
    </row>
    <row r="152" spans="1:21" x14ac:dyDescent="0.2">
      <c r="B152" s="84" t="s">
        <v>347</v>
      </c>
      <c r="C152" s="88">
        <v>87.759772999999996</v>
      </c>
      <c r="D152" s="88">
        <v>77.171419999999998</v>
      </c>
      <c r="E152" s="88">
        <v>40.070031999999998</v>
      </c>
      <c r="F152" s="88">
        <v>159.61775399999999</v>
      </c>
      <c r="G152" s="88">
        <v>228.52284600000002</v>
      </c>
      <c r="H152" s="88">
        <v>49.110415999999987</v>
      </c>
      <c r="I152" s="88">
        <v>2.8402000000000004E-2</v>
      </c>
      <c r="J152" s="88">
        <v>89.419293999999994</v>
      </c>
      <c r="K152" s="88">
        <v>4.5907080000000002</v>
      </c>
      <c r="L152" s="88">
        <v>1.7032530000000001</v>
      </c>
      <c r="M152" s="88">
        <v>2.1015579999999998</v>
      </c>
      <c r="N152" s="88">
        <v>0.30066099999999996</v>
      </c>
      <c r="O152" s="88">
        <v>23.157997999999992</v>
      </c>
      <c r="P152" s="88">
        <v>51.338746999999998</v>
      </c>
      <c r="Q152" s="88">
        <v>474.41724999999997</v>
      </c>
      <c r="R152" s="88">
        <v>664.96801500000026</v>
      </c>
      <c r="S152" s="88">
        <v>0.48948699999999995</v>
      </c>
      <c r="U152" s="84" t="s">
        <v>547</v>
      </c>
    </row>
    <row r="153" spans="1:21" x14ac:dyDescent="0.2">
      <c r="B153" s="84" t="s">
        <v>348</v>
      </c>
      <c r="C153" s="88">
        <v>77.189956999999993</v>
      </c>
      <c r="D153" s="88">
        <v>71.180355000000006</v>
      </c>
      <c r="E153" s="88">
        <v>34.414157000000003</v>
      </c>
      <c r="F153" s="88">
        <v>157.67117000000002</v>
      </c>
      <c r="G153" s="88">
        <v>220.79420800000005</v>
      </c>
      <c r="H153" s="88">
        <v>37.665013999999999</v>
      </c>
      <c r="I153" s="88">
        <v>7.4942999999999996E-2</v>
      </c>
      <c r="J153" s="88">
        <v>84.345759999999999</v>
      </c>
      <c r="K153" s="88">
        <v>3.6760059999999997</v>
      </c>
      <c r="L153" s="88">
        <v>1.5337229999999999</v>
      </c>
      <c r="M153" s="88">
        <v>2.6487690000000002</v>
      </c>
      <c r="N153" s="88">
        <v>0.24224099999999998</v>
      </c>
      <c r="O153" s="88">
        <v>21.328520999999991</v>
      </c>
      <c r="P153" s="88">
        <v>41.045738000000007</v>
      </c>
      <c r="Q153" s="88">
        <v>428.37369300000029</v>
      </c>
      <c r="R153" s="88">
        <v>609.59537200000011</v>
      </c>
      <c r="S153" s="88">
        <v>0.46790999999999999</v>
      </c>
      <c r="U153" s="84" t="s">
        <v>548</v>
      </c>
    </row>
    <row r="154" spans="1:21" x14ac:dyDescent="0.2">
      <c r="B154" s="84" t="s">
        <v>349</v>
      </c>
      <c r="C154" s="88">
        <v>62.478908999999987</v>
      </c>
      <c r="D154" s="88">
        <v>63.437203000000004</v>
      </c>
      <c r="E154" s="88">
        <v>31.486334000000014</v>
      </c>
      <c r="F154" s="88">
        <v>85.060786000000007</v>
      </c>
      <c r="G154" s="88">
        <v>154.46796199999997</v>
      </c>
      <c r="H154" s="88">
        <v>38.201330000000006</v>
      </c>
      <c r="I154" s="88">
        <v>0.18908800000000001</v>
      </c>
      <c r="J154" s="88">
        <v>63.103119000000007</v>
      </c>
      <c r="K154" s="88">
        <v>2.5081600000000002</v>
      </c>
      <c r="L154" s="88">
        <v>0.99242699999999995</v>
      </c>
      <c r="M154" s="88">
        <v>1.007188</v>
      </c>
      <c r="N154" s="88">
        <v>0.47337899999999999</v>
      </c>
      <c r="O154" s="88">
        <v>18.228763000000001</v>
      </c>
      <c r="P154" s="88">
        <v>30.729434999999995</v>
      </c>
      <c r="Q154" s="88">
        <v>388.57585999999992</v>
      </c>
      <c r="R154" s="88">
        <v>474.57441800000015</v>
      </c>
      <c r="S154" s="88">
        <v>0.197435</v>
      </c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195" t="s">
        <v>681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3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5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2">
      <c r="A161" s="87">
        <v>2023</v>
      </c>
      <c r="B161" s="84" t="s">
        <v>338</v>
      </c>
      <c r="C161" s="88">
        <v>708.64937400000008</v>
      </c>
      <c r="D161" s="88">
        <v>20.461091999999994</v>
      </c>
      <c r="E161" s="88">
        <v>14.189266</v>
      </c>
      <c r="F161" s="88">
        <v>184.58616099999998</v>
      </c>
      <c r="G161" s="88">
        <v>9.0626599999999993</v>
      </c>
      <c r="H161" s="88">
        <v>0.54132100000000005</v>
      </c>
      <c r="I161" s="88">
        <v>4.4627970000000001</v>
      </c>
      <c r="J161" s="88">
        <v>199.73958800000003</v>
      </c>
      <c r="K161" s="88">
        <v>9.2710850000000011</v>
      </c>
      <c r="L161" s="88">
        <v>9.7697249999999993</v>
      </c>
      <c r="M161" s="88">
        <v>0.60143199999999997</v>
      </c>
      <c r="N161" s="88">
        <v>0</v>
      </c>
      <c r="O161" s="88">
        <v>9.853076999999999</v>
      </c>
      <c r="P161" s="87">
        <v>2023</v>
      </c>
      <c r="Q161" s="84" t="s">
        <v>538</v>
      </c>
    </row>
    <row r="162" spans="1:17" x14ac:dyDescent="0.2">
      <c r="B162" s="84" t="s">
        <v>339</v>
      </c>
      <c r="C162" s="88">
        <v>927.96606100000008</v>
      </c>
      <c r="D162" s="88">
        <v>22.893856999999997</v>
      </c>
      <c r="E162" s="88">
        <v>12.527228999999998</v>
      </c>
      <c r="F162" s="88">
        <v>181.05778800000002</v>
      </c>
      <c r="G162" s="88">
        <v>10.955702000000004</v>
      </c>
      <c r="H162" s="88">
        <v>0.73182899999999995</v>
      </c>
      <c r="I162" s="88">
        <v>6.327985</v>
      </c>
      <c r="J162" s="88">
        <v>195.08187700000002</v>
      </c>
      <c r="K162" s="88">
        <v>7.4864229999999994</v>
      </c>
      <c r="L162" s="88">
        <v>9.8413550000000001</v>
      </c>
      <c r="M162" s="88">
        <v>1.0994230000000003</v>
      </c>
      <c r="N162" s="88">
        <v>0</v>
      </c>
      <c r="O162" s="88">
        <v>8.5913459999999997</v>
      </c>
      <c r="P162" s="83"/>
      <c r="Q162" s="84" t="s">
        <v>539</v>
      </c>
    </row>
    <row r="163" spans="1:17" x14ac:dyDescent="0.2">
      <c r="B163" s="84" t="s">
        <v>340</v>
      </c>
      <c r="C163" s="88">
        <v>1077.3247039999999</v>
      </c>
      <c r="D163" s="88">
        <v>33.601415000000003</v>
      </c>
      <c r="E163" s="88">
        <v>18.759246999999998</v>
      </c>
      <c r="F163" s="88">
        <v>214.38451300000003</v>
      </c>
      <c r="G163" s="88">
        <v>11.802033999999999</v>
      </c>
      <c r="H163" s="88">
        <v>0.82215199999999999</v>
      </c>
      <c r="I163" s="88">
        <v>13.048291999999998</v>
      </c>
      <c r="J163" s="88">
        <v>229.32990800000005</v>
      </c>
      <c r="K163" s="88">
        <v>9.3905780000000014</v>
      </c>
      <c r="L163" s="88">
        <v>13.231431999999998</v>
      </c>
      <c r="M163" s="88">
        <v>1.0736269999999999</v>
      </c>
      <c r="N163" s="88">
        <v>0</v>
      </c>
      <c r="O163" s="88">
        <v>9.1646000000000001</v>
      </c>
      <c r="P163" s="83"/>
      <c r="Q163" s="84" t="s">
        <v>540</v>
      </c>
    </row>
    <row r="164" spans="1:17" x14ac:dyDescent="0.2">
      <c r="B164" s="84" t="s">
        <v>341</v>
      </c>
      <c r="C164" s="88">
        <v>742.74975999999992</v>
      </c>
      <c r="D164" s="88">
        <v>22.071510999999994</v>
      </c>
      <c r="E164" s="88">
        <v>15.13964</v>
      </c>
      <c r="F164" s="88">
        <v>181.34641199999996</v>
      </c>
      <c r="G164" s="88">
        <v>8.3027939999999987</v>
      </c>
      <c r="H164" s="88">
        <v>0.63993999999999995</v>
      </c>
      <c r="I164" s="88">
        <v>5.1025609999999997</v>
      </c>
      <c r="J164" s="88">
        <v>184.915853</v>
      </c>
      <c r="K164" s="88">
        <v>9.8647660000000013</v>
      </c>
      <c r="L164" s="88">
        <v>11.114348</v>
      </c>
      <c r="M164" s="88">
        <v>0.5381800000000001</v>
      </c>
      <c r="N164" s="88">
        <v>0</v>
      </c>
      <c r="O164" s="88">
        <v>10.535047</v>
      </c>
      <c r="P164" s="83"/>
      <c r="Q164" s="84" t="s">
        <v>541</v>
      </c>
    </row>
    <row r="165" spans="1:17" x14ac:dyDescent="0.2">
      <c r="B165" s="84" t="s">
        <v>342</v>
      </c>
      <c r="C165" s="88">
        <v>1012.5015320000001</v>
      </c>
      <c r="D165" s="88">
        <v>22.952229000000003</v>
      </c>
      <c r="E165" s="88">
        <v>13.552331000000001</v>
      </c>
      <c r="F165" s="88">
        <v>198.84830100000005</v>
      </c>
      <c r="G165" s="88">
        <v>12.350030999999994</v>
      </c>
      <c r="H165" s="88">
        <v>0.60513499999999998</v>
      </c>
      <c r="I165" s="88">
        <v>7.5998630000000009</v>
      </c>
      <c r="J165" s="88">
        <v>220.70485600000001</v>
      </c>
      <c r="K165" s="88">
        <v>12.663311</v>
      </c>
      <c r="L165" s="88">
        <v>10.711005999999998</v>
      </c>
      <c r="M165" s="88">
        <v>2.50223</v>
      </c>
      <c r="N165" s="88">
        <v>0</v>
      </c>
      <c r="O165" s="88">
        <v>10.592370000000003</v>
      </c>
      <c r="P165" s="83"/>
      <c r="Q165" s="84" t="s">
        <v>542</v>
      </c>
    </row>
    <row r="166" spans="1:17" x14ac:dyDescent="0.2">
      <c r="B166" s="84" t="s">
        <v>343</v>
      </c>
      <c r="C166" s="88">
        <v>928.81568900000013</v>
      </c>
      <c r="D166" s="88">
        <v>31.028129</v>
      </c>
      <c r="E166" s="88">
        <v>14.351740999999999</v>
      </c>
      <c r="F166" s="88">
        <v>190.89660200000003</v>
      </c>
      <c r="G166" s="88">
        <v>10.324861000000002</v>
      </c>
      <c r="H166" s="88">
        <v>0.497035</v>
      </c>
      <c r="I166" s="88">
        <v>12.252574000000001</v>
      </c>
      <c r="J166" s="88">
        <v>216.15238399999998</v>
      </c>
      <c r="K166" s="88">
        <v>11.859378</v>
      </c>
      <c r="L166" s="88">
        <v>9.5728399999999976</v>
      </c>
      <c r="M166" s="88">
        <v>1.203894</v>
      </c>
      <c r="N166" s="88">
        <v>0</v>
      </c>
      <c r="O166" s="88">
        <v>10.422003999999999</v>
      </c>
      <c r="P166" s="83"/>
      <c r="Q166" s="84" t="s">
        <v>543</v>
      </c>
    </row>
    <row r="167" spans="1:17" x14ac:dyDescent="0.2">
      <c r="B167" s="84" t="s">
        <v>344</v>
      </c>
      <c r="C167" s="88">
        <v>864.69264899999996</v>
      </c>
      <c r="D167" s="88">
        <v>25.357067000000018</v>
      </c>
      <c r="E167" s="88">
        <v>9.7596059999999998</v>
      </c>
      <c r="F167" s="88">
        <v>164.80466899999999</v>
      </c>
      <c r="G167" s="88">
        <v>9.8221489999999996</v>
      </c>
      <c r="H167" s="88">
        <v>0.8824519999999999</v>
      </c>
      <c r="I167" s="88">
        <v>9.0109249999999985</v>
      </c>
      <c r="J167" s="88">
        <v>209.878311</v>
      </c>
      <c r="K167" s="88">
        <v>11.455524000000002</v>
      </c>
      <c r="L167" s="88">
        <v>10.967110999999999</v>
      </c>
      <c r="M167" s="88">
        <v>0.37965099999999996</v>
      </c>
      <c r="N167" s="88">
        <v>0</v>
      </c>
      <c r="O167" s="88">
        <v>10.696987</v>
      </c>
      <c r="P167" s="83"/>
      <c r="Q167" s="84" t="s">
        <v>544</v>
      </c>
    </row>
    <row r="168" spans="1:17" x14ac:dyDescent="0.2">
      <c r="B168" s="84" t="s">
        <v>345</v>
      </c>
      <c r="C168" s="88">
        <v>469.29903200000001</v>
      </c>
      <c r="D168" s="88">
        <v>20.276018999999998</v>
      </c>
      <c r="E168" s="88">
        <v>7.4837860000000003</v>
      </c>
      <c r="F168" s="88">
        <v>173.74954099999997</v>
      </c>
      <c r="G168" s="88">
        <v>12.817647999999998</v>
      </c>
      <c r="H168" s="88">
        <v>0.46596800000000005</v>
      </c>
      <c r="I168" s="88">
        <v>6.9848879999999998</v>
      </c>
      <c r="J168" s="88">
        <v>148.12423100000001</v>
      </c>
      <c r="K168" s="88">
        <v>9.0954419999999985</v>
      </c>
      <c r="L168" s="88">
        <v>7.5824679999999995</v>
      </c>
      <c r="M168" s="88">
        <v>0.87830999999999992</v>
      </c>
      <c r="N168" s="88">
        <v>0</v>
      </c>
      <c r="O168" s="88">
        <v>13.541104999999998</v>
      </c>
      <c r="P168" s="83"/>
      <c r="Q168" s="84" t="s">
        <v>545</v>
      </c>
    </row>
    <row r="169" spans="1:17" x14ac:dyDescent="0.2">
      <c r="B169" s="84" t="s">
        <v>346</v>
      </c>
      <c r="C169" s="88">
        <v>658.78870699999993</v>
      </c>
      <c r="D169" s="88">
        <v>29.543780999999989</v>
      </c>
      <c r="E169" s="88">
        <v>11.647137000000001</v>
      </c>
      <c r="F169" s="88">
        <v>204.35131899999996</v>
      </c>
      <c r="G169" s="88">
        <v>10.108193</v>
      </c>
      <c r="H169" s="88">
        <v>0.84367000000000014</v>
      </c>
      <c r="I169" s="88">
        <v>4.6413630000000001</v>
      </c>
      <c r="J169" s="88">
        <v>201.11253200000004</v>
      </c>
      <c r="K169" s="88">
        <v>12.540668000000002</v>
      </c>
      <c r="L169" s="88">
        <v>10.24906</v>
      </c>
      <c r="M169" s="88">
        <v>1.101064</v>
      </c>
      <c r="N169" s="88">
        <v>0</v>
      </c>
      <c r="O169" s="88">
        <v>13.123048999999998</v>
      </c>
      <c r="P169" s="83"/>
      <c r="Q169" s="84" t="s">
        <v>546</v>
      </c>
    </row>
    <row r="170" spans="1:17" x14ac:dyDescent="0.2">
      <c r="B170" s="84" t="s">
        <v>347</v>
      </c>
      <c r="C170" s="88">
        <v>738.31279300000006</v>
      </c>
      <c r="D170" s="88">
        <v>24.890141</v>
      </c>
      <c r="E170" s="88">
        <v>13.638064</v>
      </c>
      <c r="F170" s="88">
        <v>212.619575</v>
      </c>
      <c r="G170" s="88">
        <v>10.89526</v>
      </c>
      <c r="H170" s="88">
        <v>0.88388599999999995</v>
      </c>
      <c r="I170" s="88">
        <v>7.639119</v>
      </c>
      <c r="J170" s="88">
        <v>212.22950499999996</v>
      </c>
      <c r="K170" s="88">
        <v>14.202577</v>
      </c>
      <c r="L170" s="88">
        <v>10.167386999999998</v>
      </c>
      <c r="M170" s="88">
        <v>1.2377940000000001</v>
      </c>
      <c r="N170" s="88">
        <v>0</v>
      </c>
      <c r="O170" s="88">
        <v>15.131571000000005</v>
      </c>
      <c r="P170" s="83"/>
      <c r="Q170" s="84" t="s">
        <v>547</v>
      </c>
    </row>
    <row r="171" spans="1:17" x14ac:dyDescent="0.2">
      <c r="B171" s="84" t="s">
        <v>348</v>
      </c>
      <c r="C171" s="88">
        <v>992.27648699999997</v>
      </c>
      <c r="D171" s="88">
        <v>41.157528000000013</v>
      </c>
      <c r="E171" s="88">
        <v>11.803149999999999</v>
      </c>
      <c r="F171" s="88">
        <v>218.89280800000003</v>
      </c>
      <c r="G171" s="88">
        <v>13.470962999999999</v>
      </c>
      <c r="H171" s="88">
        <v>0.75769900000000001</v>
      </c>
      <c r="I171" s="88">
        <v>8.0325390000000016</v>
      </c>
      <c r="J171" s="88">
        <v>227.31905999999998</v>
      </c>
      <c r="K171" s="88">
        <v>14.444141</v>
      </c>
      <c r="L171" s="88">
        <v>10.396925</v>
      </c>
      <c r="M171" s="88">
        <v>1.1559290000000002</v>
      </c>
      <c r="N171" s="88">
        <v>0</v>
      </c>
      <c r="O171" s="88">
        <v>10.256852</v>
      </c>
      <c r="P171" s="83"/>
      <c r="Q171" s="84" t="s">
        <v>548</v>
      </c>
    </row>
    <row r="172" spans="1:17" x14ac:dyDescent="0.2">
      <c r="B172" s="84" t="s">
        <v>349</v>
      </c>
      <c r="C172" s="88">
        <v>656.93287399999986</v>
      </c>
      <c r="D172" s="88">
        <v>23.549844</v>
      </c>
      <c r="E172" s="88">
        <v>10.410487</v>
      </c>
      <c r="F172" s="88">
        <v>133.90070899999998</v>
      </c>
      <c r="G172" s="88">
        <v>11.134406999999999</v>
      </c>
      <c r="H172" s="88">
        <v>0.51425799999999999</v>
      </c>
      <c r="I172" s="88">
        <v>6.6599820000000003</v>
      </c>
      <c r="J172" s="88">
        <v>175.34848299999999</v>
      </c>
      <c r="K172" s="88">
        <v>12.258808</v>
      </c>
      <c r="L172" s="88">
        <v>9.8425440000000002</v>
      </c>
      <c r="M172" s="88">
        <v>0.67178300000000002</v>
      </c>
      <c r="N172" s="88">
        <v>0</v>
      </c>
      <c r="O172" s="88">
        <v>8.7767979999999994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2024</v>
      </c>
      <c r="B174" s="84" t="s">
        <v>338</v>
      </c>
      <c r="C174" s="88">
        <v>819.54090000000008</v>
      </c>
      <c r="D174" s="88">
        <v>37.460639</v>
      </c>
      <c r="E174" s="88">
        <v>10.908940000000001</v>
      </c>
      <c r="F174" s="88">
        <v>200.172361</v>
      </c>
      <c r="G174" s="88">
        <v>13.392585999999998</v>
      </c>
      <c r="H174" s="88">
        <v>0.47265399999999996</v>
      </c>
      <c r="I174" s="88">
        <v>6.9587940000000001</v>
      </c>
      <c r="J174" s="88">
        <v>192.33426099999997</v>
      </c>
      <c r="K174" s="88">
        <v>12.684905000000001</v>
      </c>
      <c r="L174" s="88">
        <v>9.547108999999999</v>
      </c>
      <c r="M174" s="88">
        <v>0.71685599999999983</v>
      </c>
      <c r="N174" s="88">
        <v>0</v>
      </c>
      <c r="O174" s="88">
        <v>8.7033939999999994</v>
      </c>
      <c r="P174" s="87">
        <v>2024</v>
      </c>
      <c r="Q174" s="84" t="s">
        <v>538</v>
      </c>
    </row>
    <row r="175" spans="1:17" x14ac:dyDescent="0.2">
      <c r="B175" s="84" t="s">
        <v>339</v>
      </c>
      <c r="C175" s="88">
        <v>935.54827399999999</v>
      </c>
      <c r="D175" s="88">
        <v>34.018703999999985</v>
      </c>
      <c r="E175" s="88">
        <v>7.3545470000000002</v>
      </c>
      <c r="F175" s="88">
        <v>192.12286799999998</v>
      </c>
      <c r="G175" s="88">
        <v>11.991620999999999</v>
      </c>
      <c r="H175" s="88">
        <v>0.72605699999999995</v>
      </c>
      <c r="I175" s="88">
        <v>8.2992849999999994</v>
      </c>
      <c r="J175" s="88">
        <v>194.45540600000004</v>
      </c>
      <c r="K175" s="88">
        <v>13.249504999999999</v>
      </c>
      <c r="L175" s="88">
        <v>10.424396</v>
      </c>
      <c r="M175" s="88">
        <v>0.93172600000000005</v>
      </c>
      <c r="N175" s="88">
        <v>0</v>
      </c>
      <c r="O175" s="88">
        <v>10.743931</v>
      </c>
      <c r="P175" s="83"/>
      <c r="Q175" s="84" t="s">
        <v>539</v>
      </c>
    </row>
    <row r="176" spans="1:17" x14ac:dyDescent="0.2">
      <c r="B176" s="84" t="s">
        <v>340</v>
      </c>
      <c r="C176" s="88">
        <v>872.81268100000011</v>
      </c>
      <c r="D176" s="88">
        <v>37.464219</v>
      </c>
      <c r="E176" s="88">
        <v>13.741322999999998</v>
      </c>
      <c r="F176" s="88">
        <v>192.039187</v>
      </c>
      <c r="G176" s="88">
        <v>11.399469999999996</v>
      </c>
      <c r="H176" s="88">
        <v>0.702094</v>
      </c>
      <c r="I176" s="88">
        <v>7.8293290000000004</v>
      </c>
      <c r="J176" s="88">
        <v>193.71988400000004</v>
      </c>
      <c r="K176" s="88">
        <v>12.960754999999999</v>
      </c>
      <c r="L176" s="88">
        <v>10.866178999999999</v>
      </c>
      <c r="M176" s="88">
        <v>0.73768999999999996</v>
      </c>
      <c r="N176" s="88">
        <v>0</v>
      </c>
      <c r="O176" s="88">
        <v>10.431039999999999</v>
      </c>
      <c r="P176" s="83"/>
      <c r="Q176" s="84" t="s">
        <v>540</v>
      </c>
    </row>
    <row r="177" spans="2:19" x14ac:dyDescent="0.2">
      <c r="B177" s="84" t="s">
        <v>341</v>
      </c>
      <c r="C177" s="88">
        <v>882.68291000000011</v>
      </c>
      <c r="D177" s="88">
        <v>33.956545000000006</v>
      </c>
      <c r="E177" s="88">
        <v>8.8759890000000006</v>
      </c>
      <c r="F177" s="88">
        <v>208.61939700000002</v>
      </c>
      <c r="G177" s="88">
        <v>11.393236</v>
      </c>
      <c r="H177" s="88">
        <v>0.61619100000000004</v>
      </c>
      <c r="I177" s="88">
        <v>9.2887339999999998</v>
      </c>
      <c r="J177" s="88">
        <v>195.94115500000001</v>
      </c>
      <c r="K177" s="88">
        <v>15.311044000000001</v>
      </c>
      <c r="L177" s="88">
        <v>9.7204229999999967</v>
      </c>
      <c r="M177" s="88">
        <v>0.52534399999999981</v>
      </c>
      <c r="N177" s="88">
        <v>0</v>
      </c>
      <c r="O177" s="88">
        <v>11.04025</v>
      </c>
      <c r="P177" s="83"/>
      <c r="Q177" s="84" t="s">
        <v>541</v>
      </c>
    </row>
    <row r="178" spans="2:19" x14ac:dyDescent="0.2">
      <c r="B178" s="84" t="s">
        <v>342</v>
      </c>
      <c r="C178" s="88">
        <v>842.04300200000012</v>
      </c>
      <c r="D178" s="88">
        <v>36.076633000000001</v>
      </c>
      <c r="E178" s="88">
        <v>11.925339000000001</v>
      </c>
      <c r="F178" s="88">
        <v>208.79848600000003</v>
      </c>
      <c r="G178" s="88">
        <v>10.507996</v>
      </c>
      <c r="H178" s="88">
        <v>0.75090299999999999</v>
      </c>
      <c r="I178" s="88">
        <v>8.4709420000000009</v>
      </c>
      <c r="J178" s="88">
        <v>209.21830599999996</v>
      </c>
      <c r="K178" s="88">
        <v>17.486105000000002</v>
      </c>
      <c r="L178" s="88">
        <v>9.5146880000000014</v>
      </c>
      <c r="M178" s="88">
        <v>2.158992</v>
      </c>
      <c r="N178" s="88">
        <v>0</v>
      </c>
      <c r="O178" s="88">
        <v>10.949826</v>
      </c>
      <c r="P178" s="83"/>
      <c r="Q178" s="84" t="s">
        <v>542</v>
      </c>
    </row>
    <row r="179" spans="2:19" x14ac:dyDescent="0.2">
      <c r="B179" s="84" t="s">
        <v>343</v>
      </c>
      <c r="C179" s="88">
        <v>717.80944499999998</v>
      </c>
      <c r="D179" s="88">
        <v>28.27682999999999</v>
      </c>
      <c r="E179" s="88">
        <v>13.225954999999999</v>
      </c>
      <c r="F179" s="88">
        <v>199.50417400000001</v>
      </c>
      <c r="G179" s="88">
        <v>10.603561999999998</v>
      </c>
      <c r="H179" s="88">
        <v>0.45085500000000001</v>
      </c>
      <c r="I179" s="88">
        <v>6.1013330000000003</v>
      </c>
      <c r="J179" s="88">
        <v>186.77970200000001</v>
      </c>
      <c r="K179" s="88">
        <v>14.088389000000001</v>
      </c>
      <c r="L179" s="88">
        <v>9.1070969999999996</v>
      </c>
      <c r="M179" s="88">
        <v>2.3977719999999998</v>
      </c>
      <c r="N179" s="88">
        <v>0</v>
      </c>
      <c r="O179" s="88">
        <v>10.873606000000001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667.52061700000013</v>
      </c>
      <c r="D180" s="88">
        <v>38.764400999999985</v>
      </c>
      <c r="E180" s="88">
        <v>9.4443029999999997</v>
      </c>
      <c r="F180" s="88">
        <v>221.47707800000003</v>
      </c>
      <c r="G180" s="88">
        <v>11.051304000000002</v>
      </c>
      <c r="H180" s="88">
        <v>0.63996399999999998</v>
      </c>
      <c r="I180" s="88">
        <v>4.2060779999999998</v>
      </c>
      <c r="J180" s="88">
        <v>214.55665499999998</v>
      </c>
      <c r="K180" s="88">
        <v>18.00787</v>
      </c>
      <c r="L180" s="88">
        <v>10.98841</v>
      </c>
      <c r="M180" s="88">
        <v>0.82665900000000003</v>
      </c>
      <c r="N180" s="88">
        <v>0</v>
      </c>
      <c r="O180" s="88">
        <v>12.499879000000002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>
        <v>385.11701599999998</v>
      </c>
      <c r="D181" s="88">
        <v>27.543091999999987</v>
      </c>
      <c r="E181" s="88">
        <v>3.9654959999999999</v>
      </c>
      <c r="F181" s="88">
        <v>168.05366699999999</v>
      </c>
      <c r="G181" s="88">
        <v>9.6080680000000029</v>
      </c>
      <c r="H181" s="88">
        <v>0.32682599999999995</v>
      </c>
      <c r="I181" s="88">
        <v>3.3100589999999999</v>
      </c>
      <c r="J181" s="88">
        <v>136.04586900000004</v>
      </c>
      <c r="K181" s="88">
        <v>12.893300999999999</v>
      </c>
      <c r="L181" s="88">
        <v>7.7562189999999998</v>
      </c>
      <c r="M181" s="88">
        <v>0.50039199999999995</v>
      </c>
      <c r="N181" s="88">
        <v>0</v>
      </c>
      <c r="O181" s="88">
        <v>12.668747</v>
      </c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>
        <v>862.79960500000004</v>
      </c>
      <c r="D182" s="88">
        <v>28.023212999999998</v>
      </c>
      <c r="E182" s="88">
        <v>9.486445999999999</v>
      </c>
      <c r="F182" s="88">
        <v>194.61424099999999</v>
      </c>
      <c r="G182" s="88">
        <v>9.5794640000000051</v>
      </c>
      <c r="H182" s="88">
        <v>0.485989</v>
      </c>
      <c r="I182" s="88">
        <v>7.3333440000000003</v>
      </c>
      <c r="J182" s="88">
        <v>195.44466800000001</v>
      </c>
      <c r="K182" s="88">
        <v>15.002616000000002</v>
      </c>
      <c r="L182" s="88">
        <v>11.179342999999998</v>
      </c>
      <c r="M182" s="88">
        <v>0.30592900000000001</v>
      </c>
      <c r="N182" s="88">
        <v>0</v>
      </c>
      <c r="O182" s="88">
        <v>10.455617999999999</v>
      </c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>
        <v>923.80004000000008</v>
      </c>
      <c r="D183" s="88">
        <v>33.354835000000001</v>
      </c>
      <c r="E183" s="88">
        <v>8.7408959999999993</v>
      </c>
      <c r="F183" s="88">
        <v>218.54021399999999</v>
      </c>
      <c r="G183" s="88">
        <v>13.354624999999999</v>
      </c>
      <c r="H183" s="88">
        <v>0.85866500000000012</v>
      </c>
      <c r="I183" s="88">
        <v>8.7997539999999983</v>
      </c>
      <c r="J183" s="88">
        <v>229.43932700000002</v>
      </c>
      <c r="K183" s="88">
        <v>17.568570999999999</v>
      </c>
      <c r="L183" s="88">
        <v>11.720884999999997</v>
      </c>
      <c r="M183" s="88">
        <v>0.94209799999999999</v>
      </c>
      <c r="N183" s="88">
        <v>0</v>
      </c>
      <c r="O183" s="88">
        <v>10.700723999999999</v>
      </c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>
        <v>901.71421199999986</v>
      </c>
      <c r="D184" s="88">
        <v>43.913740000000011</v>
      </c>
      <c r="E184" s="88">
        <v>8.0052869999999992</v>
      </c>
      <c r="F184" s="88">
        <v>182.87096099999999</v>
      </c>
      <c r="G184" s="88">
        <v>11.290083000000003</v>
      </c>
      <c r="H184" s="88">
        <v>1.028713</v>
      </c>
      <c r="I184" s="88">
        <v>4.769069</v>
      </c>
      <c r="J184" s="88">
        <v>200.028391</v>
      </c>
      <c r="K184" s="88">
        <v>17.344048999999998</v>
      </c>
      <c r="L184" s="88">
        <v>9.3254750000000008</v>
      </c>
      <c r="M184" s="88">
        <v>1.5283769999999994</v>
      </c>
      <c r="N184" s="88">
        <v>0</v>
      </c>
      <c r="O184" s="88">
        <v>9.0972029999999986</v>
      </c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>
        <v>752.69722000000013</v>
      </c>
      <c r="D185" s="88">
        <v>50.637363999999991</v>
      </c>
      <c r="E185" s="88">
        <v>10.124374</v>
      </c>
      <c r="F185" s="88">
        <v>137.75031100000001</v>
      </c>
      <c r="G185" s="88">
        <v>12.416451999999996</v>
      </c>
      <c r="H185" s="88">
        <v>0.35884899999999997</v>
      </c>
      <c r="I185" s="88">
        <v>9.6161969999999997</v>
      </c>
      <c r="J185" s="88">
        <v>153.21894500000008</v>
      </c>
      <c r="K185" s="88">
        <v>14.554142000000001</v>
      </c>
      <c r="L185" s="88">
        <v>8.4884570000000004</v>
      </c>
      <c r="M185" s="88">
        <v>0.80604300000000006</v>
      </c>
      <c r="N185" s="88">
        <v>0</v>
      </c>
      <c r="O185" s="88">
        <v>8.4076919999999991</v>
      </c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3">
      <c r="A3" s="141" t="s">
        <v>715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933</v>
      </c>
    </row>
    <row r="4" spans="1:13" ht="26.25" customHeight="1" x14ac:dyDescent="0.3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3">
      <c r="A5" s="243"/>
      <c r="B5" s="248">
        <v>2023</v>
      </c>
      <c r="C5" s="249"/>
      <c r="D5" s="248">
        <v>2024</v>
      </c>
      <c r="E5" s="249"/>
      <c r="F5" s="145" t="s">
        <v>685</v>
      </c>
      <c r="G5" s="248">
        <v>2023</v>
      </c>
      <c r="H5" s="249"/>
      <c r="I5" s="248">
        <v>2024</v>
      </c>
      <c r="J5" s="249"/>
      <c r="K5" s="145" t="s">
        <v>685</v>
      </c>
      <c r="L5" s="146"/>
      <c r="M5" s="239"/>
    </row>
    <row r="6" spans="1:13" ht="24" customHeight="1" x14ac:dyDescent="0.3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3">
      <c r="A7" s="151" t="s">
        <v>296</v>
      </c>
      <c r="B7" s="152">
        <f>SUM(B9:B25)</f>
        <v>105148.40943500001</v>
      </c>
      <c r="C7" s="152">
        <f>SUM(C9:C25)</f>
        <v>99.999999999999986</v>
      </c>
      <c r="D7" s="152">
        <f>SUM(D9:D25)</f>
        <v>107171.45795900002</v>
      </c>
      <c r="E7" s="152">
        <f>SUM(E9:E25)</f>
        <v>99.999999999999986</v>
      </c>
      <c r="F7" s="152">
        <f>D7/B7*100-100</f>
        <v>1.9239934630210627</v>
      </c>
      <c r="G7" s="152">
        <f>SUM(G9:G25)</f>
        <v>77340.161392999988</v>
      </c>
      <c r="H7" s="152">
        <f>SUM(H9:H25)</f>
        <v>100.00000000000003</v>
      </c>
      <c r="I7" s="152">
        <f>SUM(I9:I25)</f>
        <v>79284.750826000018</v>
      </c>
      <c r="J7" s="152">
        <f>SUM(J9:J25)</f>
        <v>99.999999999999972</v>
      </c>
      <c r="K7" s="152">
        <f>I7/G7*100-100</f>
        <v>2.5143333010629476</v>
      </c>
      <c r="L7" s="152"/>
      <c r="M7" s="151" t="s">
        <v>296</v>
      </c>
    </row>
    <row r="8" spans="1:13" x14ac:dyDescent="0.3">
      <c r="M8" s="153"/>
    </row>
    <row r="9" spans="1:13" x14ac:dyDescent="0.3">
      <c r="A9" s="154" t="s">
        <v>297</v>
      </c>
      <c r="B9" s="42">
        <v>11182.758348000005</v>
      </c>
      <c r="C9" s="42">
        <f t="shared" ref="C9:C25" si="0">B9/$B$7*100</f>
        <v>10.635213987628498</v>
      </c>
      <c r="D9" s="42">
        <v>11254.169317999998</v>
      </c>
      <c r="E9" s="42">
        <f>D9/$D$7*100</f>
        <v>10.501088193001388</v>
      </c>
      <c r="F9" s="42">
        <f>D9/B9*100-100</f>
        <v>0.63858099922873635</v>
      </c>
      <c r="G9" s="42">
        <v>5943.4863389999991</v>
      </c>
      <c r="H9" s="42">
        <f>G9/$G$7*100</f>
        <v>7.6848641533064352</v>
      </c>
      <c r="I9" s="42">
        <v>6587.9487910000007</v>
      </c>
      <c r="J9" s="42">
        <f>I9/$I$7*100</f>
        <v>8.3092255728444577</v>
      </c>
      <c r="K9" s="42">
        <f>I9/G9*100-100</f>
        <v>10.843172091961662</v>
      </c>
      <c r="L9" s="42"/>
      <c r="M9" s="154" t="s">
        <v>598</v>
      </c>
    </row>
    <row r="10" spans="1:13" x14ac:dyDescent="0.3">
      <c r="A10" s="154" t="s">
        <v>298</v>
      </c>
      <c r="B10" s="42">
        <v>4954.5548090000002</v>
      </c>
      <c r="C10" s="42">
        <f t="shared" si="0"/>
        <v>4.7119636289532041</v>
      </c>
      <c r="D10" s="42">
        <v>5141.7236469999998</v>
      </c>
      <c r="E10" s="42">
        <f t="shared" ref="E10:E25" si="1">D10/$D$7*100</f>
        <v>4.7976613782440465</v>
      </c>
      <c r="F10" s="42">
        <f t="shared" ref="F10:F25" si="2">D10/B10*100-100</f>
        <v>3.777712533525829</v>
      </c>
      <c r="G10" s="42">
        <v>4003.1696010000001</v>
      </c>
      <c r="H10" s="42">
        <f t="shared" ref="H10:H25" si="3">G10/$G$7*100</f>
        <v>5.1760554010976305</v>
      </c>
      <c r="I10" s="42">
        <v>4104.359273</v>
      </c>
      <c r="J10" s="42">
        <f t="shared" ref="J10:J25" si="4">I10/$I$7*100</f>
        <v>5.1767322596592544</v>
      </c>
      <c r="K10" s="42">
        <f t="shared" ref="K10:K25" si="5">I10/G10*100-100</f>
        <v>2.5277388191277765</v>
      </c>
      <c r="L10" s="42"/>
      <c r="M10" s="154" t="s">
        <v>599</v>
      </c>
    </row>
    <row r="11" spans="1:13" x14ac:dyDescent="0.3">
      <c r="A11" s="154" t="s">
        <v>299</v>
      </c>
      <c r="B11" s="42">
        <v>12291.942740999999</v>
      </c>
      <c r="C11" s="42">
        <f t="shared" si="0"/>
        <v>11.690089091265385</v>
      </c>
      <c r="D11" s="42">
        <v>11574.706957</v>
      </c>
      <c r="E11" s="42">
        <f t="shared" si="1"/>
        <v>10.800176817066417</v>
      </c>
      <c r="F11" s="42">
        <f t="shared" si="2"/>
        <v>-5.8350075257643823</v>
      </c>
      <c r="G11" s="42">
        <v>5007.1808389999997</v>
      </c>
      <c r="H11" s="42">
        <f t="shared" si="3"/>
        <v>6.4742311740937186</v>
      </c>
      <c r="I11" s="42">
        <v>5532.2924929999999</v>
      </c>
      <c r="J11" s="42">
        <f t="shared" si="4"/>
        <v>6.9777509992322297</v>
      </c>
      <c r="K11" s="42">
        <f t="shared" si="5"/>
        <v>10.487171741631613</v>
      </c>
      <c r="L11" s="42"/>
      <c r="M11" s="154" t="s">
        <v>600</v>
      </c>
    </row>
    <row r="12" spans="1:13" x14ac:dyDescent="0.3">
      <c r="A12" s="154" t="s">
        <v>300</v>
      </c>
      <c r="B12" s="42">
        <v>11904.328928000001</v>
      </c>
      <c r="C12" s="42">
        <f t="shared" si="0"/>
        <v>11.321454116107144</v>
      </c>
      <c r="D12" s="42">
        <v>12895.675631000004</v>
      </c>
      <c r="E12" s="42">
        <f t="shared" si="1"/>
        <v>12.032751888038538</v>
      </c>
      <c r="F12" s="42">
        <f t="shared" si="2"/>
        <v>8.3276151809638748</v>
      </c>
      <c r="G12" s="42">
        <v>5161.3465909999986</v>
      </c>
      <c r="H12" s="42">
        <f t="shared" si="3"/>
        <v>6.6735658395809212</v>
      </c>
      <c r="I12" s="42">
        <v>5874.3165369999997</v>
      </c>
      <c r="J12" s="42">
        <f t="shared" si="4"/>
        <v>7.4091379184528154</v>
      </c>
      <c r="K12" s="42">
        <f t="shared" si="5"/>
        <v>13.813642107337444</v>
      </c>
      <c r="L12" s="42"/>
      <c r="M12" s="154" t="s">
        <v>601</v>
      </c>
    </row>
    <row r="13" spans="1:13" x14ac:dyDescent="0.3">
      <c r="A13" s="154" t="s">
        <v>357</v>
      </c>
      <c r="B13" s="42">
        <v>5883.7542080000003</v>
      </c>
      <c r="C13" s="42">
        <f t="shared" si="0"/>
        <v>5.5956663915464961</v>
      </c>
      <c r="D13" s="42">
        <v>5967.0879059999997</v>
      </c>
      <c r="E13" s="42">
        <f t="shared" si="1"/>
        <v>5.5677957729032617</v>
      </c>
      <c r="F13" s="42">
        <f t="shared" si="2"/>
        <v>1.4163354731353763</v>
      </c>
      <c r="G13" s="42">
        <v>5385.1034739999996</v>
      </c>
      <c r="H13" s="42">
        <f t="shared" si="3"/>
        <v>6.9628810917989652</v>
      </c>
      <c r="I13" s="42">
        <v>5474.2240780000011</v>
      </c>
      <c r="J13" s="42">
        <f t="shared" si="4"/>
        <v>6.9045106668921097</v>
      </c>
      <c r="K13" s="42">
        <f t="shared" si="5"/>
        <v>1.6549469184814711</v>
      </c>
      <c r="L13" s="42"/>
      <c r="M13" s="154" t="s">
        <v>602</v>
      </c>
    </row>
    <row r="14" spans="1:13" x14ac:dyDescent="0.3">
      <c r="A14" s="154" t="s">
        <v>358</v>
      </c>
      <c r="B14" s="42">
        <v>876.00399900000025</v>
      </c>
      <c r="C14" s="42">
        <f t="shared" si="0"/>
        <v>0.83311198306002232</v>
      </c>
      <c r="D14" s="42">
        <v>960.2354519999999</v>
      </c>
      <c r="E14" s="42">
        <f t="shared" si="1"/>
        <v>0.89598058129185076</v>
      </c>
      <c r="F14" s="42">
        <f t="shared" si="2"/>
        <v>9.6154187761875249</v>
      </c>
      <c r="G14" s="42">
        <v>455.43100100000004</v>
      </c>
      <c r="H14" s="42">
        <f t="shared" si="3"/>
        <v>0.58886740445982677</v>
      </c>
      <c r="I14" s="42">
        <v>459.41644399999996</v>
      </c>
      <c r="J14" s="42">
        <f t="shared" si="4"/>
        <v>0.57945120494638991</v>
      </c>
      <c r="K14" s="42">
        <f t="shared" si="5"/>
        <v>0.87509260266627109</v>
      </c>
      <c r="L14" s="42"/>
      <c r="M14" s="154" t="s">
        <v>603</v>
      </c>
    </row>
    <row r="15" spans="1:13" x14ac:dyDescent="0.3">
      <c r="A15" s="154" t="s">
        <v>359</v>
      </c>
      <c r="B15" s="42">
        <v>1480.3734590000001</v>
      </c>
      <c r="C15" s="42">
        <f t="shared" si="0"/>
        <v>1.407889541034977</v>
      </c>
      <c r="D15" s="42">
        <v>1356.3880900000001</v>
      </c>
      <c r="E15" s="42">
        <f t="shared" si="1"/>
        <v>1.2656243703607222</v>
      </c>
      <c r="F15" s="42">
        <f t="shared" si="2"/>
        <v>-8.3752764038172387</v>
      </c>
      <c r="G15" s="42">
        <v>2132.6723740000002</v>
      </c>
      <c r="H15" s="42">
        <f t="shared" si="3"/>
        <v>2.7575225285126277</v>
      </c>
      <c r="I15" s="42">
        <v>2026.5409590000002</v>
      </c>
      <c r="J15" s="42">
        <f t="shared" si="4"/>
        <v>2.5560286661523217</v>
      </c>
      <c r="K15" s="42">
        <f t="shared" si="5"/>
        <v>-4.976451905781559</v>
      </c>
      <c r="L15" s="42"/>
      <c r="M15" s="154" t="s">
        <v>604</v>
      </c>
    </row>
    <row r="16" spans="1:13" x14ac:dyDescent="0.3">
      <c r="A16" s="154" t="s">
        <v>360</v>
      </c>
      <c r="B16" s="42">
        <v>1641.7864880000002</v>
      </c>
      <c r="C16" s="42">
        <f t="shared" si="0"/>
        <v>1.5613992611223564</v>
      </c>
      <c r="D16" s="42">
        <v>1697.0743520000001</v>
      </c>
      <c r="E16" s="42">
        <f t="shared" si="1"/>
        <v>1.5835133573056739</v>
      </c>
      <c r="F16" s="42">
        <f t="shared" si="2"/>
        <v>3.367542881130106</v>
      </c>
      <c r="G16" s="42">
        <v>3134.4896189999999</v>
      </c>
      <c r="H16" s="42">
        <f t="shared" si="3"/>
        <v>4.0528614920678203</v>
      </c>
      <c r="I16" s="42">
        <v>3380.8149779999999</v>
      </c>
      <c r="J16" s="42">
        <f t="shared" si="4"/>
        <v>4.2641427800152991</v>
      </c>
      <c r="K16" s="42">
        <f t="shared" si="5"/>
        <v>7.8585476087359183</v>
      </c>
      <c r="L16" s="42"/>
      <c r="M16" s="154" t="s">
        <v>605</v>
      </c>
    </row>
    <row r="17" spans="1:13" x14ac:dyDescent="0.3">
      <c r="A17" s="154" t="s">
        <v>301</v>
      </c>
      <c r="B17" s="42">
        <v>2231.6595469999997</v>
      </c>
      <c r="C17" s="42">
        <f t="shared" si="0"/>
        <v>2.1223902092209519</v>
      </c>
      <c r="D17" s="42">
        <v>2188.6810969999992</v>
      </c>
      <c r="E17" s="42">
        <f t="shared" si="1"/>
        <v>2.0422238706851505</v>
      </c>
      <c r="F17" s="42">
        <f t="shared" si="2"/>
        <v>-1.9258515510475576</v>
      </c>
      <c r="G17" s="42">
        <v>2388.5125159999998</v>
      </c>
      <c r="H17" s="42">
        <f t="shared" si="3"/>
        <v>3.0883210908532996</v>
      </c>
      <c r="I17" s="42">
        <v>2364.0900150000002</v>
      </c>
      <c r="J17" s="42">
        <f t="shared" si="4"/>
        <v>2.9817713877770542</v>
      </c>
      <c r="K17" s="42">
        <f t="shared" si="5"/>
        <v>-1.022498347251684</v>
      </c>
      <c r="L17" s="42"/>
      <c r="M17" s="154" t="s">
        <v>606</v>
      </c>
    </row>
    <row r="18" spans="1:13" x14ac:dyDescent="0.3">
      <c r="A18" s="154" t="s">
        <v>302</v>
      </c>
      <c r="B18" s="42">
        <v>2899.9586299999996</v>
      </c>
      <c r="C18" s="42">
        <f t="shared" si="0"/>
        <v>2.7579671871239082</v>
      </c>
      <c r="D18" s="42">
        <v>3049.9194159999997</v>
      </c>
      <c r="E18" s="42">
        <f t="shared" si="1"/>
        <v>2.8458317858909692</v>
      </c>
      <c r="F18" s="42">
        <f t="shared" si="2"/>
        <v>5.1711353551274755</v>
      </c>
      <c r="G18" s="42">
        <v>3375.834413</v>
      </c>
      <c r="H18" s="42">
        <f t="shared" si="3"/>
        <v>4.3649177247586461</v>
      </c>
      <c r="I18" s="42">
        <v>3219.5375639999997</v>
      </c>
      <c r="J18" s="42">
        <f t="shared" si="4"/>
        <v>4.0607273535684874</v>
      </c>
      <c r="K18" s="42">
        <f t="shared" si="5"/>
        <v>-4.6298730885056614</v>
      </c>
      <c r="L18" s="42"/>
      <c r="M18" s="154" t="s">
        <v>607</v>
      </c>
    </row>
    <row r="19" spans="1:13" x14ac:dyDescent="0.3">
      <c r="A19" s="154" t="s">
        <v>303</v>
      </c>
      <c r="B19" s="42">
        <v>958.37876499999993</v>
      </c>
      <c r="C19" s="42">
        <f t="shared" si="0"/>
        <v>0.91145341156343851</v>
      </c>
      <c r="D19" s="42">
        <v>993.42562500000008</v>
      </c>
      <c r="E19" s="42">
        <f t="shared" si="1"/>
        <v>0.92694980913672864</v>
      </c>
      <c r="F19" s="42">
        <f t="shared" si="2"/>
        <v>3.6568902901349389</v>
      </c>
      <c r="G19" s="42">
        <v>1897.0085359999998</v>
      </c>
      <c r="H19" s="42">
        <f t="shared" si="3"/>
        <v>2.4528117110597303</v>
      </c>
      <c r="I19" s="42">
        <v>1793.4610720000001</v>
      </c>
      <c r="J19" s="42">
        <f t="shared" si="4"/>
        <v>2.2620504615521431</v>
      </c>
      <c r="K19" s="42">
        <f t="shared" si="5"/>
        <v>-5.4584606255034629</v>
      </c>
      <c r="L19" s="42"/>
      <c r="M19" s="154" t="s">
        <v>608</v>
      </c>
    </row>
    <row r="20" spans="1:13" x14ac:dyDescent="0.3">
      <c r="A20" s="154" t="s">
        <v>361</v>
      </c>
      <c r="B20" s="42">
        <v>1631.17058</v>
      </c>
      <c r="C20" s="42">
        <f t="shared" si="0"/>
        <v>1.5513031426389259</v>
      </c>
      <c r="D20" s="42">
        <v>1630.8597669999999</v>
      </c>
      <c r="E20" s="42">
        <f t="shared" si="1"/>
        <v>1.5217295705951006</v>
      </c>
      <c r="F20" s="42">
        <f t="shared" si="2"/>
        <v>-1.9054598201492468E-2</v>
      </c>
      <c r="G20" s="42">
        <v>3274.0063960000007</v>
      </c>
      <c r="H20" s="42">
        <f t="shared" si="3"/>
        <v>4.2332551898402544</v>
      </c>
      <c r="I20" s="42">
        <v>3271.5305950000002</v>
      </c>
      <c r="J20" s="42">
        <f t="shared" si="4"/>
        <v>4.1263049463064725</v>
      </c>
      <c r="K20" s="42">
        <f t="shared" si="5"/>
        <v>-7.5619919467030172E-2</v>
      </c>
      <c r="L20" s="42"/>
      <c r="M20" s="154" t="s">
        <v>609</v>
      </c>
    </row>
    <row r="21" spans="1:13" x14ac:dyDescent="0.3">
      <c r="A21" s="154" t="s">
        <v>304</v>
      </c>
      <c r="B21" s="42">
        <v>8737.5015630000034</v>
      </c>
      <c r="C21" s="42">
        <f t="shared" si="0"/>
        <v>8.3096849585740031</v>
      </c>
      <c r="D21" s="42">
        <v>8701.192262999999</v>
      </c>
      <c r="E21" s="42">
        <f t="shared" si="1"/>
        <v>8.1189454997698771</v>
      </c>
      <c r="F21" s="42">
        <f t="shared" si="2"/>
        <v>-0.41555700720856237</v>
      </c>
      <c r="G21" s="42">
        <v>6500.861911</v>
      </c>
      <c r="H21" s="42">
        <f t="shared" si="3"/>
        <v>8.4055447957578071</v>
      </c>
      <c r="I21" s="42">
        <v>6490.8627439999991</v>
      </c>
      <c r="J21" s="42">
        <f t="shared" si="4"/>
        <v>8.1867732147446404</v>
      </c>
      <c r="K21" s="42">
        <f t="shared" si="5"/>
        <v>-0.1538129426050574</v>
      </c>
      <c r="L21" s="42"/>
      <c r="M21" s="154" t="s">
        <v>610</v>
      </c>
    </row>
    <row r="22" spans="1:13" x14ac:dyDescent="0.3">
      <c r="A22" s="154" t="s">
        <v>362</v>
      </c>
      <c r="B22" s="42">
        <v>19074.606788999998</v>
      </c>
      <c r="C22" s="42">
        <f t="shared" si="0"/>
        <v>18.140651762109076</v>
      </c>
      <c r="D22" s="42">
        <v>19583.654489</v>
      </c>
      <c r="E22" s="42">
        <f t="shared" si="1"/>
        <v>18.273199657778292</v>
      </c>
      <c r="F22" s="42">
        <f t="shared" si="2"/>
        <v>2.6687192330148548</v>
      </c>
      <c r="G22" s="42">
        <v>11902.187175000001</v>
      </c>
      <c r="H22" s="42">
        <f t="shared" si="3"/>
        <v>15.389400488214214</v>
      </c>
      <c r="I22" s="42">
        <v>11824.627192</v>
      </c>
      <c r="J22" s="42">
        <f t="shared" si="4"/>
        <v>14.914125438762587</v>
      </c>
      <c r="K22" s="42">
        <f t="shared" si="5"/>
        <v>-0.65164479317643043</v>
      </c>
      <c r="L22" s="42"/>
      <c r="M22" s="154" t="s">
        <v>611</v>
      </c>
    </row>
    <row r="23" spans="1:13" x14ac:dyDescent="0.3">
      <c r="A23" s="154" t="s">
        <v>363</v>
      </c>
      <c r="B23" s="42">
        <v>13501.040155000001</v>
      </c>
      <c r="C23" s="42">
        <f t="shared" si="0"/>
        <v>12.839985148178576</v>
      </c>
      <c r="D23" s="42">
        <v>13925.883696000001</v>
      </c>
      <c r="E23" s="42">
        <f t="shared" si="1"/>
        <v>12.994022812797365</v>
      </c>
      <c r="F23" s="42">
        <f t="shared" si="2"/>
        <v>3.1467467404180809</v>
      </c>
      <c r="G23" s="42">
        <v>10256.632631999999</v>
      </c>
      <c r="H23" s="42">
        <f t="shared" si="3"/>
        <v>13.26171609583468</v>
      </c>
      <c r="I23" s="42">
        <v>10114.356526000001</v>
      </c>
      <c r="J23" s="42">
        <f t="shared" si="4"/>
        <v>12.757001088642102</v>
      </c>
      <c r="K23" s="42">
        <f t="shared" si="5"/>
        <v>-1.3871619575815259</v>
      </c>
      <c r="L23" s="42"/>
      <c r="M23" s="154" t="s">
        <v>612</v>
      </c>
    </row>
    <row r="24" spans="1:13" x14ac:dyDescent="0.3">
      <c r="A24" s="154" t="s">
        <v>325</v>
      </c>
      <c r="B24" s="42">
        <v>2487.3553319999996</v>
      </c>
      <c r="C24" s="42">
        <f t="shared" si="0"/>
        <v>2.3655662937418156</v>
      </c>
      <c r="D24" s="42">
        <v>2700.2629970000003</v>
      </c>
      <c r="E24" s="42">
        <f t="shared" si="1"/>
        <v>2.5195728866850207</v>
      </c>
      <c r="F24" s="42">
        <f t="shared" si="2"/>
        <v>8.5595999196789023</v>
      </c>
      <c r="G24" s="42">
        <v>2398.6704450000002</v>
      </c>
      <c r="H24" s="42">
        <f t="shared" si="3"/>
        <v>3.1014551842105447</v>
      </c>
      <c r="I24" s="42">
        <v>2468.569172</v>
      </c>
      <c r="J24" s="42">
        <f t="shared" si="4"/>
        <v>3.1135485024321685</v>
      </c>
      <c r="K24" s="42">
        <f t="shared" si="5"/>
        <v>2.9140612936513435</v>
      </c>
      <c r="L24" s="42"/>
      <c r="M24" s="154" t="s">
        <v>613</v>
      </c>
    </row>
    <row r="25" spans="1:13" x14ac:dyDescent="0.3">
      <c r="A25" s="154" t="s">
        <v>305</v>
      </c>
      <c r="B25" s="42">
        <v>3411.2350940000001</v>
      </c>
      <c r="C25" s="42">
        <f t="shared" si="0"/>
        <v>3.2442098861312179</v>
      </c>
      <c r="D25" s="42">
        <v>3550.5172560000001</v>
      </c>
      <c r="E25" s="42">
        <f t="shared" si="1"/>
        <v>3.3129317484495746</v>
      </c>
      <c r="F25" s="42">
        <f t="shared" si="2"/>
        <v>4.0830420115278088</v>
      </c>
      <c r="G25" s="42">
        <v>4123.5675310000006</v>
      </c>
      <c r="H25" s="42">
        <f t="shared" si="3"/>
        <v>5.3317286345528911</v>
      </c>
      <c r="I25" s="42">
        <v>4297.8023930000008</v>
      </c>
      <c r="J25" s="42">
        <f t="shared" si="4"/>
        <v>5.4207175380194466</v>
      </c>
      <c r="K25" s="42">
        <f t="shared" si="5"/>
        <v>4.2253427569730349</v>
      </c>
      <c r="L25" s="42"/>
      <c r="M25" s="154" t="s">
        <v>614</v>
      </c>
    </row>
    <row r="27" spans="1:13" x14ac:dyDescent="0.3">
      <c r="A27" s="155"/>
    </row>
    <row r="28" spans="1:13" x14ac:dyDescent="0.3">
      <c r="A28" s="155" t="s">
        <v>364</v>
      </c>
    </row>
    <row r="32" spans="1:13" x14ac:dyDescent="0.3">
      <c r="A32" s="193"/>
      <c r="B32" s="193"/>
    </row>
    <row r="34" spans="1:3" x14ac:dyDescent="0.3">
      <c r="A34" s="193"/>
      <c r="B34" s="193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8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80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55" customWidth="1"/>
    <col min="14" max="14" width="3.6640625" style="7" customWidth="1"/>
    <col min="15" max="16384" width="9.109375" style="7"/>
  </cols>
  <sheetData>
    <row r="1" spans="1:15" s="156" customFormat="1" ht="10.199999999999999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715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933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0.199999999999999" x14ac:dyDescent="0.2">
      <c r="A5" s="254"/>
      <c r="B5" s="250">
        <v>2023</v>
      </c>
      <c r="C5" s="251"/>
      <c r="D5" s="250">
        <v>2024</v>
      </c>
      <c r="E5" s="251"/>
      <c r="F5" s="250">
        <v>2023</v>
      </c>
      <c r="G5" s="251"/>
      <c r="H5" s="250">
        <v>2024</v>
      </c>
      <c r="I5" s="251"/>
      <c r="J5" s="149">
        <v>2023</v>
      </c>
      <c r="K5" s="163">
        <v>2024</v>
      </c>
      <c r="L5" s="164"/>
      <c r="M5" s="253"/>
    </row>
    <row r="6" spans="1:15" s="162" customFormat="1" ht="21" customHeight="1" x14ac:dyDescent="0.3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3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3">
      <c r="A8" s="171" t="s">
        <v>691</v>
      </c>
      <c r="B8" s="172">
        <v>79535972.372999996</v>
      </c>
      <c r="C8" s="173"/>
      <c r="D8" s="172">
        <v>81024497.327000007</v>
      </c>
      <c r="E8" s="173"/>
      <c r="F8" s="172">
        <v>57887119.102000013</v>
      </c>
      <c r="G8" s="173"/>
      <c r="H8" s="172">
        <v>59994496.081</v>
      </c>
      <c r="I8" s="173"/>
      <c r="J8" s="174">
        <f>F8-B8</f>
        <v>-21648853.270999983</v>
      </c>
      <c r="K8" s="174">
        <f>H8-D8</f>
        <v>-21030001.246000007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3">
      <c r="A9" s="171" t="s">
        <v>693</v>
      </c>
      <c r="B9" s="172">
        <v>78395963.774999991</v>
      </c>
      <c r="C9" s="173"/>
      <c r="D9" s="172">
        <v>79814455.312999979</v>
      </c>
      <c r="E9" s="173"/>
      <c r="F9" s="172">
        <v>54244619.986999996</v>
      </c>
      <c r="G9" s="173"/>
      <c r="H9" s="172">
        <v>56378124.437000006</v>
      </c>
      <c r="I9" s="173"/>
      <c r="J9" s="174">
        <f>F9-B9</f>
        <v>-24151343.787999995</v>
      </c>
      <c r="K9" s="174">
        <f>H9-D9</f>
        <v>-23436330.875999972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3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3">
      <c r="A11" s="171" t="s">
        <v>695</v>
      </c>
      <c r="B11" s="172">
        <v>25612437.062000003</v>
      </c>
      <c r="C11" s="177"/>
      <c r="D11" s="172">
        <v>26146960.632000003</v>
      </c>
      <c r="E11" s="173"/>
      <c r="F11" s="172">
        <v>19453042.290999994</v>
      </c>
      <c r="G11" s="177"/>
      <c r="H11" s="172">
        <v>19290254.745000001</v>
      </c>
      <c r="I11" s="173"/>
      <c r="J11" s="174">
        <f>F11-B11</f>
        <v>-6159394.771000009</v>
      </c>
      <c r="K11" s="174">
        <f>H11-D11</f>
        <v>-6856705.887000002</v>
      </c>
      <c r="L11" s="170"/>
      <c r="M11" s="171" t="s">
        <v>696</v>
      </c>
      <c r="N11" s="139"/>
      <c r="O11" s="175"/>
    </row>
    <row r="12" spans="1:15" x14ac:dyDescent="0.3">
      <c r="A12" s="171" t="s">
        <v>697</v>
      </c>
      <c r="B12" s="172">
        <v>26752445.66</v>
      </c>
      <c r="C12" s="177"/>
      <c r="D12" s="172">
        <v>27357002.646000005</v>
      </c>
      <c r="E12" s="177"/>
      <c r="F12" s="172">
        <v>23095541.405999992</v>
      </c>
      <c r="G12" s="177"/>
      <c r="H12" s="172">
        <v>22906626.388999999</v>
      </c>
      <c r="I12" s="177"/>
      <c r="J12" s="174">
        <f>F12-B12</f>
        <v>-3656904.2540000081</v>
      </c>
      <c r="K12" s="174">
        <f>H12-D12</f>
        <v>-4450376.2570000067</v>
      </c>
      <c r="L12" s="174"/>
      <c r="M12" s="171" t="s">
        <v>698</v>
      </c>
      <c r="O12" s="84"/>
    </row>
    <row r="13" spans="1:15" x14ac:dyDescent="0.3">
      <c r="A13" s="155" t="s">
        <v>716</v>
      </c>
      <c r="B13" s="178">
        <v>802952.32799999998</v>
      </c>
      <c r="C13" s="179">
        <f>IF(B13=0,0,IF(OR(B13="x",B13="Ə"),"x",B13/$B$12*100))</f>
        <v>3.0014165366591761</v>
      </c>
      <c r="D13" s="178">
        <v>1073906.855</v>
      </c>
      <c r="E13" s="179">
        <f>IF(D13=0,0,IF(OR(D13="x",D13="Ə"),"x",D13/$D$12*100))</f>
        <v>3.9255282053241345</v>
      </c>
      <c r="F13" s="178">
        <v>1022136.388</v>
      </c>
      <c r="G13" s="179">
        <f>IF(F13=0,0,IF(OR(F13="x",F13="Ə"),"x",F13/$F$12*100))</f>
        <v>4.4256870624148226</v>
      </c>
      <c r="H13" s="178">
        <v>1049046.0460000001</v>
      </c>
      <c r="I13" s="179">
        <f>IF(H13=0,0,IF(OR(H13="x",H13="Ə"),"x",H13/$H$12*100))</f>
        <v>4.5796619204640407</v>
      </c>
      <c r="J13" s="178">
        <v>219184.06000000006</v>
      </c>
      <c r="K13" s="178">
        <v>-24860.808999999892</v>
      </c>
      <c r="L13" s="178"/>
      <c r="M13" s="155" t="s">
        <v>716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55" t="s">
        <v>717</v>
      </c>
      <c r="B14" s="178">
        <v>540765.82400000002</v>
      </c>
      <c r="C14" s="179">
        <f t="shared" ref="C14:C77" si="0">IF(B14=0,0,IF(OR(B14="x",B14="Ə"),"x",B14/$B$12*100))</f>
        <v>2.0213696754033514</v>
      </c>
      <c r="D14" s="178">
        <v>551793.52599999995</v>
      </c>
      <c r="E14" s="179">
        <f t="shared" ref="E14:E77" si="1">IF(D14=0,0,IF(OR(D14="x",D14="Ə"),"x",D14/$D$12*100))</f>
        <v>2.0170101715462612</v>
      </c>
      <c r="F14" s="178">
        <v>775381.73400000005</v>
      </c>
      <c r="G14" s="179">
        <f t="shared" ref="G14:G77" si="2">IF(F14=0,0,IF(OR(F14="x",F14="Ə"),"x",F14/$F$12*100))</f>
        <v>3.3572788806698575</v>
      </c>
      <c r="H14" s="178">
        <v>805404.60100000002</v>
      </c>
      <c r="I14" s="179">
        <f t="shared" ref="I14:I77" si="3">IF(H14=0,0,IF(OR(H14="x",H14="Ə"),"x",H14/$H$12*100))</f>
        <v>3.5160332530972949</v>
      </c>
      <c r="J14" s="178">
        <v>234615.91000000003</v>
      </c>
      <c r="K14" s="178">
        <v>253611.07500000007</v>
      </c>
      <c r="L14" s="178"/>
      <c r="M14" s="155" t="s">
        <v>934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55" t="s">
        <v>718</v>
      </c>
      <c r="B15" s="178">
        <v>15169.489</v>
      </c>
      <c r="C15" s="179">
        <f t="shared" si="0"/>
        <v>5.670318591724597E-2</v>
      </c>
      <c r="D15" s="178">
        <v>18447.595000000001</v>
      </c>
      <c r="E15" s="179">
        <f t="shared" si="1"/>
        <v>6.7432807748393109E-2</v>
      </c>
      <c r="F15" s="178">
        <v>15952.112999999999</v>
      </c>
      <c r="G15" s="179">
        <f t="shared" si="2"/>
        <v>6.9070097641685077E-2</v>
      </c>
      <c r="H15" s="178">
        <v>16557.405999999999</v>
      </c>
      <c r="I15" s="179">
        <f t="shared" si="3"/>
        <v>7.2282167259474922E-2</v>
      </c>
      <c r="J15" s="178">
        <v>782.6239999999998</v>
      </c>
      <c r="K15" s="178">
        <v>-1890.1890000000021</v>
      </c>
      <c r="L15" s="178"/>
      <c r="M15" s="155" t="s">
        <v>935</v>
      </c>
    </row>
    <row r="16" spans="1:15" x14ac:dyDescent="0.3">
      <c r="A16" s="155" t="s">
        <v>719</v>
      </c>
      <c r="B16" s="178">
        <v>103.21599999999999</v>
      </c>
      <c r="C16" s="179">
        <f t="shared" si="0"/>
        <v>3.8581893151670824E-4</v>
      </c>
      <c r="D16" s="178">
        <v>665.08299999999997</v>
      </c>
      <c r="E16" s="179">
        <f t="shared" si="1"/>
        <v>2.4311252537647606E-3</v>
      </c>
      <c r="F16" s="178">
        <v>474.005</v>
      </c>
      <c r="G16" s="179">
        <f t="shared" si="2"/>
        <v>2.0523658296958485E-3</v>
      </c>
      <c r="H16" s="178">
        <v>239.36799999999999</v>
      </c>
      <c r="I16" s="179">
        <f t="shared" si="3"/>
        <v>1.0449727338066115E-3</v>
      </c>
      <c r="J16" s="178">
        <v>370.78899999999999</v>
      </c>
      <c r="K16" s="178">
        <v>-425.71499999999997</v>
      </c>
      <c r="L16" s="178"/>
      <c r="M16" s="155" t="s">
        <v>936</v>
      </c>
    </row>
    <row r="17" spans="1:18" x14ac:dyDescent="0.3">
      <c r="A17" s="155" t="s">
        <v>720</v>
      </c>
      <c r="B17" s="178">
        <v>246913.799</v>
      </c>
      <c r="C17" s="179">
        <f t="shared" si="0"/>
        <v>0.92295785640706174</v>
      </c>
      <c r="D17" s="178">
        <v>503000.65100000001</v>
      </c>
      <c r="E17" s="179">
        <f t="shared" si="1"/>
        <v>1.8386541007757151</v>
      </c>
      <c r="F17" s="178">
        <v>230328.53599999999</v>
      </c>
      <c r="G17" s="179">
        <f t="shared" si="2"/>
        <v>0.99728571827358381</v>
      </c>
      <c r="H17" s="178">
        <v>226844.671</v>
      </c>
      <c r="I17" s="179">
        <f t="shared" si="3"/>
        <v>0.99030152737346422</v>
      </c>
      <c r="J17" s="178">
        <v>-16585.263000000006</v>
      </c>
      <c r="K17" s="178">
        <v>-276155.98</v>
      </c>
      <c r="L17" s="178"/>
      <c r="M17" s="155" t="s">
        <v>937</v>
      </c>
    </row>
    <row r="18" spans="1:18" x14ac:dyDescent="0.3">
      <c r="A18" s="155" t="s">
        <v>721</v>
      </c>
      <c r="B18" s="178">
        <v>3250622.659</v>
      </c>
      <c r="C18" s="179">
        <f t="shared" si="0"/>
        <v>12.150749506465869</v>
      </c>
      <c r="D18" s="178">
        <v>3195141.1419999995</v>
      </c>
      <c r="E18" s="179">
        <f t="shared" si="1"/>
        <v>11.679426958227737</v>
      </c>
      <c r="F18" s="178">
        <v>1172883.503</v>
      </c>
      <c r="G18" s="179">
        <f t="shared" si="2"/>
        <v>5.0783979573446869</v>
      </c>
      <c r="H18" s="178">
        <v>1102366.6070000001</v>
      </c>
      <c r="I18" s="179">
        <f t="shared" si="3"/>
        <v>4.812435442389579</v>
      </c>
      <c r="J18" s="178">
        <v>-2077739.156</v>
      </c>
      <c r="K18" s="178">
        <v>-2092774.5349999995</v>
      </c>
      <c r="L18" s="178"/>
      <c r="M18" s="155" t="s">
        <v>938</v>
      </c>
    </row>
    <row r="19" spans="1:18" x14ac:dyDescent="0.3">
      <c r="A19" s="155" t="s">
        <v>722</v>
      </c>
      <c r="B19" s="178">
        <v>129279.887</v>
      </c>
      <c r="C19" s="179">
        <f t="shared" si="0"/>
        <v>0.4832451157663617</v>
      </c>
      <c r="D19" s="178">
        <v>41324.9</v>
      </c>
      <c r="E19" s="179">
        <f t="shared" si="1"/>
        <v>0.15105784992144347</v>
      </c>
      <c r="F19" s="178">
        <v>268430.64399999997</v>
      </c>
      <c r="G19" s="179">
        <f t="shared" si="2"/>
        <v>1.1622617512238287</v>
      </c>
      <c r="H19" s="178">
        <v>211169.78700000001</v>
      </c>
      <c r="I19" s="179">
        <f t="shared" si="3"/>
        <v>0.92187205315142329</v>
      </c>
      <c r="J19" s="178">
        <v>139150.75699999998</v>
      </c>
      <c r="K19" s="178">
        <v>169844.88700000002</v>
      </c>
      <c r="L19" s="178"/>
      <c r="M19" s="155" t="s">
        <v>939</v>
      </c>
    </row>
    <row r="20" spans="1:18" x14ac:dyDescent="0.3">
      <c r="A20" s="155" t="s">
        <v>723</v>
      </c>
      <c r="B20" s="178">
        <v>313050.02100000001</v>
      </c>
      <c r="C20" s="179">
        <f t="shared" si="0"/>
        <v>1.1701734674227164</v>
      </c>
      <c r="D20" s="178">
        <v>3372.643</v>
      </c>
      <c r="E20" s="179">
        <f t="shared" si="1"/>
        <v>1.2328262140564329E-2</v>
      </c>
      <c r="F20" s="178">
        <v>12732.317999999999</v>
      </c>
      <c r="G20" s="179">
        <f t="shared" si="2"/>
        <v>5.5128900319662E-2</v>
      </c>
      <c r="H20" s="178">
        <v>11400.241</v>
      </c>
      <c r="I20" s="179">
        <f t="shared" si="3"/>
        <v>4.9768310734200981E-2</v>
      </c>
      <c r="J20" s="178">
        <v>-300317.70299999998</v>
      </c>
      <c r="K20" s="178">
        <v>8027.598</v>
      </c>
      <c r="L20" s="178"/>
      <c r="M20" s="155" t="s">
        <v>940</v>
      </c>
    </row>
    <row r="21" spans="1:18" x14ac:dyDescent="0.3">
      <c r="A21" s="155" t="s">
        <v>724</v>
      </c>
      <c r="B21" s="178">
        <v>934076.28799999994</v>
      </c>
      <c r="C21" s="179">
        <f t="shared" si="0"/>
        <v>3.4915547530543045</v>
      </c>
      <c r="D21" s="178">
        <v>1199261.4739999999</v>
      </c>
      <c r="E21" s="179">
        <f t="shared" si="1"/>
        <v>4.3837458712800519</v>
      </c>
      <c r="F21" s="178">
        <v>490519.34499999997</v>
      </c>
      <c r="G21" s="179">
        <f t="shared" si="2"/>
        <v>2.1238703019647245</v>
      </c>
      <c r="H21" s="178">
        <v>479242.54599999997</v>
      </c>
      <c r="I21" s="179">
        <f t="shared" si="3"/>
        <v>2.0921568189986162</v>
      </c>
      <c r="J21" s="178">
        <v>-443556.94299999997</v>
      </c>
      <c r="K21" s="178">
        <v>-720018.92799999996</v>
      </c>
      <c r="L21" s="178"/>
      <c r="M21" s="155" t="s">
        <v>941</v>
      </c>
    </row>
    <row r="22" spans="1:18" x14ac:dyDescent="0.3">
      <c r="A22" s="155" t="s">
        <v>725</v>
      </c>
      <c r="B22" s="178">
        <v>13636.967000000001</v>
      </c>
      <c r="C22" s="179">
        <f t="shared" si="0"/>
        <v>5.0974655451370053E-2</v>
      </c>
      <c r="D22" s="178">
        <v>9219.5329999999994</v>
      </c>
      <c r="E22" s="179">
        <f t="shared" si="1"/>
        <v>3.3700815543650321E-2</v>
      </c>
      <c r="F22" s="178">
        <v>10591.339</v>
      </c>
      <c r="G22" s="179">
        <f t="shared" si="2"/>
        <v>4.5858803713726644E-2</v>
      </c>
      <c r="H22" s="178">
        <v>16294.677</v>
      </c>
      <c r="I22" s="179">
        <f t="shared" si="3"/>
        <v>7.1135210935403717E-2</v>
      </c>
      <c r="J22" s="178">
        <v>-3045.6280000000006</v>
      </c>
      <c r="K22" s="178">
        <v>7075.1440000000002</v>
      </c>
      <c r="L22" s="178"/>
      <c r="M22" s="155" t="s">
        <v>942</v>
      </c>
    </row>
    <row r="23" spans="1:18" x14ac:dyDescent="0.3">
      <c r="A23" s="155" t="s">
        <v>726</v>
      </c>
      <c r="B23" s="178">
        <v>58.11</v>
      </c>
      <c r="C23" s="179">
        <f t="shared" si="0"/>
        <v>2.1721378575449463E-4</v>
      </c>
      <c r="D23" s="178">
        <v>9734.4</v>
      </c>
      <c r="E23" s="179">
        <f t="shared" si="1"/>
        <v>3.5582845554987405E-2</v>
      </c>
      <c r="F23" s="178">
        <v>7566.93</v>
      </c>
      <c r="G23" s="179">
        <f t="shared" si="2"/>
        <v>3.2763596518392023E-2</v>
      </c>
      <c r="H23" s="178">
        <v>6244.8130000000001</v>
      </c>
      <c r="I23" s="179">
        <f t="shared" si="3"/>
        <v>2.7262037167545654E-2</v>
      </c>
      <c r="J23" s="178">
        <v>7508.8200000000006</v>
      </c>
      <c r="K23" s="178">
        <v>-3489.5869999999995</v>
      </c>
      <c r="L23" s="178"/>
      <c r="M23" s="155" t="s">
        <v>943</v>
      </c>
    </row>
    <row r="24" spans="1:18" x14ac:dyDescent="0.3">
      <c r="A24" s="155" t="s">
        <v>727</v>
      </c>
      <c r="B24" s="178">
        <v>7.5819999999999999</v>
      </c>
      <c r="C24" s="179">
        <f t="shared" si="0"/>
        <v>2.8341334083472351E-5</v>
      </c>
      <c r="D24" s="178">
        <v>8.8960000000000008</v>
      </c>
      <c r="E24" s="179">
        <f t="shared" si="1"/>
        <v>3.2518182328357988E-5</v>
      </c>
      <c r="F24" s="178">
        <v>26806.839</v>
      </c>
      <c r="G24" s="179">
        <f t="shared" si="2"/>
        <v>0.11606932493488051</v>
      </c>
      <c r="H24" s="178">
        <v>34366.112000000001</v>
      </c>
      <c r="I24" s="179">
        <f t="shared" si="3"/>
        <v>0.15002694598669916</v>
      </c>
      <c r="J24" s="178">
        <v>26799.257000000001</v>
      </c>
      <c r="K24" s="178">
        <v>34357.216</v>
      </c>
      <c r="L24" s="178"/>
      <c r="M24" s="155" t="s">
        <v>944</v>
      </c>
    </row>
    <row r="25" spans="1:18" x14ac:dyDescent="0.3">
      <c r="A25" s="155" t="s">
        <v>728</v>
      </c>
      <c r="B25" s="178">
        <v>354.839</v>
      </c>
      <c r="C25" s="179">
        <f t="shared" si="0"/>
        <v>1.3263796682729157E-3</v>
      </c>
      <c r="D25" s="178">
        <v>525.71100000000001</v>
      </c>
      <c r="E25" s="179">
        <f t="shared" si="1"/>
        <v>1.9216688567921993E-3</v>
      </c>
      <c r="F25" s="178">
        <v>2744.3809999999999</v>
      </c>
      <c r="G25" s="179">
        <f t="shared" si="2"/>
        <v>1.1882730747706296E-2</v>
      </c>
      <c r="H25" s="178">
        <v>2184.5729999999999</v>
      </c>
      <c r="I25" s="179">
        <f t="shared" si="3"/>
        <v>9.5368604826464309E-3</v>
      </c>
      <c r="J25" s="178">
        <v>2389.5419999999999</v>
      </c>
      <c r="K25" s="178">
        <v>1658.8619999999999</v>
      </c>
      <c r="L25" s="178"/>
      <c r="M25" s="155" t="s">
        <v>945</v>
      </c>
    </row>
    <row r="26" spans="1:18" x14ac:dyDescent="0.3">
      <c r="A26" s="155" t="s">
        <v>729</v>
      </c>
      <c r="B26" s="178">
        <v>36118.546999999999</v>
      </c>
      <c r="C26" s="179">
        <f t="shared" si="0"/>
        <v>0.13501026208607203</v>
      </c>
      <c r="D26" s="178">
        <v>99442.362999999998</v>
      </c>
      <c r="E26" s="179">
        <f t="shared" si="1"/>
        <v>0.36349875125862857</v>
      </c>
      <c r="F26" s="178">
        <v>43997.8</v>
      </c>
      <c r="G26" s="179">
        <f t="shared" si="2"/>
        <v>0.19050343625445304</v>
      </c>
      <c r="H26" s="178">
        <v>48162.464999999997</v>
      </c>
      <c r="I26" s="179">
        <f t="shared" si="3"/>
        <v>0.2102556010741421</v>
      </c>
      <c r="J26" s="178">
        <v>7879.2530000000042</v>
      </c>
      <c r="K26" s="178">
        <v>-51279.898000000001</v>
      </c>
      <c r="L26" s="178"/>
      <c r="M26" s="155" t="s">
        <v>946</v>
      </c>
    </row>
    <row r="27" spans="1:18" x14ac:dyDescent="0.3">
      <c r="A27" s="155" t="s">
        <v>730</v>
      </c>
      <c r="B27" s="178">
        <v>2187.614</v>
      </c>
      <c r="C27" s="179">
        <f t="shared" si="0"/>
        <v>8.1772486441151794E-3</v>
      </c>
      <c r="D27" s="178">
        <v>144997.37700000001</v>
      </c>
      <c r="E27" s="179">
        <f t="shared" si="1"/>
        <v>0.53001923813170648</v>
      </c>
      <c r="F27" s="178">
        <v>43862.571000000004</v>
      </c>
      <c r="G27" s="179">
        <f t="shared" si="2"/>
        <v>0.18991791631524579</v>
      </c>
      <c r="H27" s="178">
        <v>63727.42</v>
      </c>
      <c r="I27" s="179">
        <f t="shared" si="3"/>
        <v>0.27820517485980639</v>
      </c>
      <c r="J27" s="178">
        <v>41674.957000000002</v>
      </c>
      <c r="K27" s="178">
        <v>-81269.957000000009</v>
      </c>
      <c r="L27" s="178"/>
      <c r="M27" s="155" t="s">
        <v>947</v>
      </c>
    </row>
    <row r="28" spans="1:18" x14ac:dyDescent="0.3">
      <c r="A28" s="155" t="s">
        <v>731</v>
      </c>
      <c r="B28" s="178">
        <v>1347619.328</v>
      </c>
      <c r="C28" s="179">
        <f t="shared" si="0"/>
        <v>5.0373687143487871</v>
      </c>
      <c r="D28" s="178">
        <v>1162396.9180000001</v>
      </c>
      <c r="E28" s="179">
        <f t="shared" si="1"/>
        <v>4.2489922344250663</v>
      </c>
      <c r="F28" s="178">
        <v>47225.517</v>
      </c>
      <c r="G28" s="179">
        <f t="shared" si="2"/>
        <v>0.20447893456929864</v>
      </c>
      <c r="H28" s="178">
        <v>40201.529000000002</v>
      </c>
      <c r="I28" s="179">
        <f t="shared" si="3"/>
        <v>0.17550174485451597</v>
      </c>
      <c r="J28" s="178">
        <v>-1300393.811</v>
      </c>
      <c r="K28" s="178">
        <v>-1122195.389</v>
      </c>
      <c r="L28" s="178"/>
      <c r="M28" s="155" t="s">
        <v>948</v>
      </c>
    </row>
    <row r="29" spans="1:18" x14ac:dyDescent="0.3">
      <c r="A29" s="155" t="s">
        <v>732</v>
      </c>
      <c r="B29" s="178">
        <v>438191.02799999999</v>
      </c>
      <c r="C29" s="179">
        <f t="shared" si="0"/>
        <v>1.6379475490541</v>
      </c>
      <c r="D29" s="178">
        <v>514654.86300000001</v>
      </c>
      <c r="E29" s="179">
        <f t="shared" si="1"/>
        <v>1.8812545718536533</v>
      </c>
      <c r="F29" s="178">
        <v>188655.82199999999</v>
      </c>
      <c r="G29" s="179">
        <f t="shared" si="2"/>
        <v>0.81684953248590697</v>
      </c>
      <c r="H29" s="178">
        <v>178739.99600000001</v>
      </c>
      <c r="I29" s="179">
        <f t="shared" si="3"/>
        <v>0.78029821137621913</v>
      </c>
      <c r="J29" s="178">
        <v>-249535.20600000001</v>
      </c>
      <c r="K29" s="178">
        <v>-335914.86699999997</v>
      </c>
      <c r="L29" s="178"/>
      <c r="M29" s="155" t="s">
        <v>949</v>
      </c>
      <c r="R29" s="183"/>
    </row>
    <row r="30" spans="1:18" x14ac:dyDescent="0.3">
      <c r="A30" s="155" t="s">
        <v>733</v>
      </c>
      <c r="B30" s="178">
        <v>36042.447999999997</v>
      </c>
      <c r="C30" s="179">
        <f t="shared" si="0"/>
        <v>0.13472580584993141</v>
      </c>
      <c r="D30" s="178">
        <v>10202.064</v>
      </c>
      <c r="E30" s="179">
        <f t="shared" si="1"/>
        <v>3.7292331078864344E-2</v>
      </c>
      <c r="F30" s="178">
        <v>29749.996999999999</v>
      </c>
      <c r="G30" s="179">
        <f t="shared" si="2"/>
        <v>0.12881272829686186</v>
      </c>
      <c r="H30" s="178">
        <v>10632.448</v>
      </c>
      <c r="I30" s="179">
        <f t="shared" si="3"/>
        <v>4.6416472768359349E-2</v>
      </c>
      <c r="J30" s="178">
        <v>-6292.4509999999973</v>
      </c>
      <c r="K30" s="178">
        <v>430.38400000000001</v>
      </c>
      <c r="L30" s="178"/>
      <c r="M30" s="155" t="s">
        <v>950</v>
      </c>
    </row>
    <row r="31" spans="1:18" x14ac:dyDescent="0.3">
      <c r="A31" s="155" t="s">
        <v>734</v>
      </c>
      <c r="B31" s="178">
        <v>317601.23399999994</v>
      </c>
      <c r="C31" s="179">
        <f t="shared" si="0"/>
        <v>1.1871857924185012</v>
      </c>
      <c r="D31" s="178">
        <v>133514.91100000002</v>
      </c>
      <c r="E31" s="179">
        <f t="shared" si="1"/>
        <v>0.48804656243845435</v>
      </c>
      <c r="F31" s="178">
        <v>2013180.7340000002</v>
      </c>
      <c r="G31" s="179">
        <f t="shared" si="2"/>
        <v>8.7167505563519541</v>
      </c>
      <c r="H31" s="178">
        <v>1819998.6739999999</v>
      </c>
      <c r="I31" s="179">
        <f t="shared" si="3"/>
        <v>7.9452933971716684</v>
      </c>
      <c r="J31" s="178">
        <v>1695579.5000000002</v>
      </c>
      <c r="K31" s="178">
        <v>1686483.7629999998</v>
      </c>
      <c r="L31" s="178"/>
      <c r="M31" s="155" t="s">
        <v>734</v>
      </c>
    </row>
    <row r="32" spans="1:18" x14ac:dyDescent="0.3">
      <c r="A32" s="155" t="s">
        <v>735</v>
      </c>
      <c r="B32" s="178">
        <v>271003.51899999997</v>
      </c>
      <c r="C32" s="179">
        <f t="shared" si="0"/>
        <v>1.0130046517773208</v>
      </c>
      <c r="D32" s="178">
        <v>95532.376000000004</v>
      </c>
      <c r="E32" s="179">
        <f t="shared" si="1"/>
        <v>0.34920629732792835</v>
      </c>
      <c r="F32" s="178">
        <v>1260164.1200000001</v>
      </c>
      <c r="G32" s="179">
        <f t="shared" si="2"/>
        <v>5.4563090678299577</v>
      </c>
      <c r="H32" s="178">
        <v>1027898.657</v>
      </c>
      <c r="I32" s="179">
        <f t="shared" si="3"/>
        <v>4.4873419574940447</v>
      </c>
      <c r="J32" s="178">
        <v>989160.60100000014</v>
      </c>
      <c r="K32" s="178">
        <v>932366.28099999996</v>
      </c>
      <c r="L32" s="178"/>
      <c r="M32" s="155" t="s">
        <v>951</v>
      </c>
    </row>
    <row r="33" spans="1:13" x14ac:dyDescent="0.3">
      <c r="A33" s="155" t="s">
        <v>736</v>
      </c>
      <c r="B33" s="178">
        <v>10476.078</v>
      </c>
      <c r="C33" s="179">
        <f t="shared" si="0"/>
        <v>3.9159328209247536E-2</v>
      </c>
      <c r="D33" s="178">
        <v>10492.902</v>
      </c>
      <c r="E33" s="179">
        <f t="shared" si="1"/>
        <v>3.8355451932283291E-2</v>
      </c>
      <c r="F33" s="178">
        <v>360479.07900000003</v>
      </c>
      <c r="G33" s="179">
        <f t="shared" si="2"/>
        <v>1.5608167510043784</v>
      </c>
      <c r="H33" s="178">
        <v>392051.50699999998</v>
      </c>
      <c r="I33" s="179">
        <f t="shared" si="3"/>
        <v>1.711520065601049</v>
      </c>
      <c r="J33" s="178">
        <v>350003.00100000005</v>
      </c>
      <c r="K33" s="178">
        <v>381558.60499999998</v>
      </c>
      <c r="L33" s="178"/>
      <c r="M33" s="155" t="s">
        <v>952</v>
      </c>
    </row>
    <row r="34" spans="1:13" x14ac:dyDescent="0.3">
      <c r="A34" s="155" t="s">
        <v>737</v>
      </c>
      <c r="B34" s="178">
        <v>211.00800000000001</v>
      </c>
      <c r="C34" s="179">
        <f t="shared" si="0"/>
        <v>7.8874284124048194E-4</v>
      </c>
      <c r="D34" s="178">
        <v>358.07799999999997</v>
      </c>
      <c r="E34" s="179">
        <f t="shared" si="1"/>
        <v>1.3089080139134185E-3</v>
      </c>
      <c r="F34" s="178">
        <v>127361.867</v>
      </c>
      <c r="G34" s="179">
        <f t="shared" si="2"/>
        <v>0.55145651171837284</v>
      </c>
      <c r="H34" s="178">
        <v>121665.285</v>
      </c>
      <c r="I34" s="179">
        <f t="shared" si="3"/>
        <v>0.53113576366018245</v>
      </c>
      <c r="J34" s="178">
        <v>127150.859</v>
      </c>
      <c r="K34" s="178">
        <v>121307.20700000001</v>
      </c>
      <c r="L34" s="178"/>
      <c r="M34" s="155" t="s">
        <v>953</v>
      </c>
    </row>
    <row r="35" spans="1:13" x14ac:dyDescent="0.3">
      <c r="A35" s="155" t="s">
        <v>738</v>
      </c>
      <c r="B35" s="178">
        <v>35336.082000000002</v>
      </c>
      <c r="C35" s="179">
        <f t="shared" si="0"/>
        <v>0.13208542668992007</v>
      </c>
      <c r="D35" s="178">
        <v>26212.393</v>
      </c>
      <c r="E35" s="179">
        <f t="shared" si="1"/>
        <v>9.5816026847636529E-2</v>
      </c>
      <c r="F35" s="178">
        <v>214272.845</v>
      </c>
      <c r="G35" s="179">
        <f t="shared" si="2"/>
        <v>0.92776714445990016</v>
      </c>
      <c r="H35" s="178">
        <v>216535.07399999999</v>
      </c>
      <c r="I35" s="179">
        <f t="shared" si="3"/>
        <v>0.94529447646634868</v>
      </c>
      <c r="J35" s="178">
        <v>178936.76300000001</v>
      </c>
      <c r="K35" s="178">
        <v>190322.68099999998</v>
      </c>
      <c r="L35" s="178"/>
      <c r="M35" s="155" t="s">
        <v>954</v>
      </c>
    </row>
    <row r="36" spans="1:13" x14ac:dyDescent="0.3">
      <c r="A36" s="155" t="s">
        <v>739</v>
      </c>
      <c r="B36" s="178">
        <v>574.54700000000003</v>
      </c>
      <c r="C36" s="179">
        <f t="shared" si="0"/>
        <v>2.1476429007724596E-3</v>
      </c>
      <c r="D36" s="178">
        <v>919.16200000000003</v>
      </c>
      <c r="E36" s="179">
        <f t="shared" si="1"/>
        <v>3.3598783166926913E-3</v>
      </c>
      <c r="F36" s="178">
        <v>50902.822999999997</v>
      </c>
      <c r="G36" s="179">
        <f t="shared" si="2"/>
        <v>0.22040108133934436</v>
      </c>
      <c r="H36" s="178">
        <v>61848.150999999998</v>
      </c>
      <c r="I36" s="179">
        <f t="shared" si="3"/>
        <v>0.27000113395004394</v>
      </c>
      <c r="J36" s="178">
        <v>50328.275999999998</v>
      </c>
      <c r="K36" s="178">
        <v>60928.989000000001</v>
      </c>
      <c r="L36" s="178"/>
      <c r="M36" s="155" t="s">
        <v>955</v>
      </c>
    </row>
    <row r="37" spans="1:13" x14ac:dyDescent="0.3">
      <c r="A37" s="155" t="s">
        <v>740</v>
      </c>
      <c r="B37" s="178">
        <v>26696686.421999998</v>
      </c>
      <c r="C37" s="179">
        <f t="shared" si="0"/>
        <v>99.791573306199169</v>
      </c>
      <c r="D37" s="178">
        <v>27301065.617999993</v>
      </c>
      <c r="E37" s="179">
        <f t="shared" si="1"/>
        <v>99.795529397997882</v>
      </c>
      <c r="F37" s="178">
        <v>21866329.459000014</v>
      </c>
      <c r="G37" s="179">
        <f t="shared" si="2"/>
        <v>94.677708890250827</v>
      </c>
      <c r="H37" s="178">
        <v>21754351.984999985</v>
      </c>
      <c r="I37" s="179">
        <f t="shared" si="3"/>
        <v>94.969689624163294</v>
      </c>
      <c r="J37" s="178">
        <v>-4830356.9629999846</v>
      </c>
      <c r="K37" s="178">
        <v>-5546713.6330000088</v>
      </c>
      <c r="L37" s="178"/>
      <c r="M37" s="155" t="s">
        <v>956</v>
      </c>
    </row>
    <row r="38" spans="1:13" x14ac:dyDescent="0.3">
      <c r="A38" s="155" t="s">
        <v>741</v>
      </c>
      <c r="B38" s="178">
        <v>3894387.8320000004</v>
      </c>
      <c r="C38" s="179">
        <f t="shared" si="0"/>
        <v>14.557128277146084</v>
      </c>
      <c r="D38" s="178">
        <v>4387822.6280000005</v>
      </c>
      <c r="E38" s="179">
        <f t="shared" si="1"/>
        <v>16.039120530777755</v>
      </c>
      <c r="F38" s="178">
        <v>6176092.7849999992</v>
      </c>
      <c r="G38" s="179">
        <f t="shared" si="2"/>
        <v>26.741493851256987</v>
      </c>
      <c r="H38" s="178">
        <v>6180456.4119999995</v>
      </c>
      <c r="I38" s="179">
        <f t="shared" si="3"/>
        <v>26.981085328950577</v>
      </c>
      <c r="J38" s="178">
        <v>2281704.9529999988</v>
      </c>
      <c r="K38" s="178">
        <v>1792633.7839999991</v>
      </c>
      <c r="L38" s="178"/>
      <c r="M38" s="155" t="s">
        <v>957</v>
      </c>
    </row>
    <row r="39" spans="1:13" x14ac:dyDescent="0.3">
      <c r="A39" s="155" t="s">
        <v>742</v>
      </c>
      <c r="B39" s="178">
        <v>407.77699999999999</v>
      </c>
      <c r="C39" s="179">
        <f t="shared" si="0"/>
        <v>1.5242606421202987E-3</v>
      </c>
      <c r="D39" s="178">
        <v>181.31200000000001</v>
      </c>
      <c r="E39" s="179">
        <f t="shared" si="1"/>
        <v>6.6276266572833217E-4</v>
      </c>
      <c r="F39" s="178">
        <v>7110.9880000000003</v>
      </c>
      <c r="G39" s="179">
        <f t="shared" si="2"/>
        <v>3.0789440589397209E-2</v>
      </c>
      <c r="H39" s="178">
        <v>9343.8029999999999</v>
      </c>
      <c r="I39" s="179">
        <f t="shared" si="3"/>
        <v>4.0790829873084203E-2</v>
      </c>
      <c r="J39" s="178">
        <v>6703.2110000000002</v>
      </c>
      <c r="K39" s="178">
        <v>9162.491</v>
      </c>
      <c r="L39" s="178"/>
      <c r="M39" s="155" t="s">
        <v>958</v>
      </c>
    </row>
    <row r="40" spans="1:13" x14ac:dyDescent="0.3">
      <c r="A40" s="155" t="s">
        <v>743</v>
      </c>
      <c r="B40" s="178">
        <v>1849.5440000000001</v>
      </c>
      <c r="C40" s="179">
        <f t="shared" si="0"/>
        <v>6.9135510955001039E-3</v>
      </c>
      <c r="D40" s="178">
        <v>2343.6080000000002</v>
      </c>
      <c r="E40" s="179">
        <f t="shared" si="1"/>
        <v>8.5667572223694262E-3</v>
      </c>
      <c r="F40" s="178">
        <v>7120.1319999999996</v>
      </c>
      <c r="G40" s="179">
        <f t="shared" si="2"/>
        <v>3.0829032646752588E-2</v>
      </c>
      <c r="H40" s="178">
        <v>11488.291999999999</v>
      </c>
      <c r="I40" s="179">
        <f t="shared" si="3"/>
        <v>5.0152701689484908E-2</v>
      </c>
      <c r="J40" s="178">
        <v>5270.5879999999997</v>
      </c>
      <c r="K40" s="178">
        <v>9144.6839999999993</v>
      </c>
      <c r="L40" s="178"/>
      <c r="M40" s="155" t="s">
        <v>959</v>
      </c>
    </row>
    <row r="41" spans="1:13" x14ac:dyDescent="0.3">
      <c r="A41" s="155" t="s">
        <v>744</v>
      </c>
      <c r="B41" s="178">
        <v>6009.009</v>
      </c>
      <c r="C41" s="179">
        <f t="shared" si="0"/>
        <v>2.24615314665777E-2</v>
      </c>
      <c r="D41" s="178">
        <v>3497.848</v>
      </c>
      <c r="E41" s="179">
        <f t="shared" si="1"/>
        <v>1.2785932893534434E-2</v>
      </c>
      <c r="F41" s="178">
        <v>5888.1459999999997</v>
      </c>
      <c r="G41" s="179">
        <f t="shared" si="2"/>
        <v>2.5494730331241847E-2</v>
      </c>
      <c r="H41" s="178">
        <v>7167.7669999999998</v>
      </c>
      <c r="I41" s="179">
        <f t="shared" si="3"/>
        <v>3.1291238082278391E-2</v>
      </c>
      <c r="J41" s="178">
        <v>-120.86300000000028</v>
      </c>
      <c r="K41" s="178">
        <v>3669.9189999999999</v>
      </c>
      <c r="L41" s="178"/>
      <c r="M41" s="155" t="s">
        <v>960</v>
      </c>
    </row>
    <row r="42" spans="1:13" x14ac:dyDescent="0.3">
      <c r="A42" s="155" t="s">
        <v>745</v>
      </c>
      <c r="B42" s="178">
        <v>828.34500000000003</v>
      </c>
      <c r="C42" s="179">
        <f t="shared" si="0"/>
        <v>3.0963337353434326E-3</v>
      </c>
      <c r="D42" s="178">
        <v>625.822</v>
      </c>
      <c r="E42" s="179">
        <f t="shared" si="1"/>
        <v>2.2876117244938904E-3</v>
      </c>
      <c r="F42" s="178">
        <v>14401.521000000001</v>
      </c>
      <c r="G42" s="179">
        <f t="shared" si="2"/>
        <v>6.2356282309357892E-2</v>
      </c>
      <c r="H42" s="178">
        <v>18424.235000000001</v>
      </c>
      <c r="I42" s="179">
        <f t="shared" si="3"/>
        <v>8.0431900739637116E-2</v>
      </c>
      <c r="J42" s="178">
        <v>13573.176000000001</v>
      </c>
      <c r="K42" s="178">
        <v>17798.413</v>
      </c>
      <c r="L42" s="178"/>
      <c r="M42" s="155" t="s">
        <v>961</v>
      </c>
    </row>
    <row r="43" spans="1:13" x14ac:dyDescent="0.3">
      <c r="A43" s="155" t="s">
        <v>717</v>
      </c>
      <c r="B43" s="178">
        <v>540765.82400000002</v>
      </c>
      <c r="C43" s="179">
        <f t="shared" si="0"/>
        <v>2.0213696754033514</v>
      </c>
      <c r="D43" s="178">
        <v>551793.52599999995</v>
      </c>
      <c r="E43" s="179">
        <f t="shared" si="1"/>
        <v>2.0170101715462612</v>
      </c>
      <c r="F43" s="178">
        <v>775381.73400000005</v>
      </c>
      <c r="G43" s="179">
        <f t="shared" si="2"/>
        <v>3.3572788806698575</v>
      </c>
      <c r="H43" s="178">
        <v>805404.60100000002</v>
      </c>
      <c r="I43" s="179">
        <f t="shared" si="3"/>
        <v>3.5160332530972949</v>
      </c>
      <c r="J43" s="178">
        <v>234615.91000000003</v>
      </c>
      <c r="K43" s="178">
        <v>253611.07500000007</v>
      </c>
      <c r="L43" s="178"/>
      <c r="M43" s="155" t="s">
        <v>934</v>
      </c>
    </row>
    <row r="44" spans="1:13" x14ac:dyDescent="0.3">
      <c r="A44" s="155" t="s">
        <v>746</v>
      </c>
      <c r="B44" s="178">
        <v>9.2189999999999994</v>
      </c>
      <c r="C44" s="179">
        <f t="shared" si="0"/>
        <v>3.4460400806585545E-5</v>
      </c>
      <c r="D44" s="178">
        <v>618.25099999999998</v>
      </c>
      <c r="E44" s="179">
        <f t="shared" si="1"/>
        <v>2.2599369090253655E-3</v>
      </c>
      <c r="F44" s="178">
        <v>2672.6149999999998</v>
      </c>
      <c r="G44" s="179">
        <f t="shared" si="2"/>
        <v>1.1571995447163152E-2</v>
      </c>
      <c r="H44" s="178">
        <v>2508.2739999999999</v>
      </c>
      <c r="I44" s="179">
        <f t="shared" si="3"/>
        <v>1.0949993060542949E-2</v>
      </c>
      <c r="J44" s="178">
        <v>2663.3959999999997</v>
      </c>
      <c r="K44" s="178">
        <v>1890.0229999999999</v>
      </c>
      <c r="L44" s="178"/>
      <c r="M44" s="155" t="s">
        <v>962</v>
      </c>
    </row>
    <row r="45" spans="1:13" x14ac:dyDescent="0.3">
      <c r="A45" s="155" t="s">
        <v>747</v>
      </c>
      <c r="B45" s="178">
        <v>1140008.598</v>
      </c>
      <c r="C45" s="179">
        <f t="shared" si="0"/>
        <v>4.2613247868568891</v>
      </c>
      <c r="D45" s="178">
        <v>1210042.014</v>
      </c>
      <c r="E45" s="179">
        <f t="shared" si="1"/>
        <v>4.4231527468778671</v>
      </c>
      <c r="F45" s="178">
        <v>3642499.1150000002</v>
      </c>
      <c r="G45" s="179">
        <f t="shared" si="2"/>
        <v>15.771438525592282</v>
      </c>
      <c r="H45" s="178">
        <v>3616371.6439999999</v>
      </c>
      <c r="I45" s="179">
        <f t="shared" si="3"/>
        <v>15.787447625795387</v>
      </c>
      <c r="J45" s="178">
        <v>2502490.517</v>
      </c>
      <c r="K45" s="178">
        <v>2406329.63</v>
      </c>
      <c r="L45" s="178"/>
      <c r="M45" s="155" t="s">
        <v>963</v>
      </c>
    </row>
    <row r="46" spans="1:13" x14ac:dyDescent="0.3">
      <c r="A46" s="155" t="s">
        <v>748</v>
      </c>
      <c r="B46" s="178">
        <v>485.404</v>
      </c>
      <c r="C46" s="179">
        <f t="shared" si="0"/>
        <v>1.8144285055992897E-3</v>
      </c>
      <c r="D46" s="178">
        <v>64.245999999999995</v>
      </c>
      <c r="E46" s="179">
        <f t="shared" si="1"/>
        <v>2.3484297907685331E-4</v>
      </c>
      <c r="F46" s="178">
        <v>294032.59499999997</v>
      </c>
      <c r="G46" s="179">
        <f t="shared" si="2"/>
        <v>1.2731141038486902</v>
      </c>
      <c r="H46" s="178">
        <v>476484.473</v>
      </c>
      <c r="I46" s="179">
        <f t="shared" si="3"/>
        <v>2.0801163161626142</v>
      </c>
      <c r="J46" s="178">
        <v>293547.19099999999</v>
      </c>
      <c r="K46" s="178">
        <v>476420.22700000001</v>
      </c>
      <c r="L46" s="178"/>
      <c r="M46" s="155" t="s">
        <v>964</v>
      </c>
    </row>
    <row r="47" spans="1:13" x14ac:dyDescent="0.3">
      <c r="A47" s="155" t="s">
        <v>718</v>
      </c>
      <c r="B47" s="178">
        <v>15169.489</v>
      </c>
      <c r="C47" s="179">
        <f t="shared" si="0"/>
        <v>5.670318591724597E-2</v>
      </c>
      <c r="D47" s="178">
        <v>18447.595000000001</v>
      </c>
      <c r="E47" s="179">
        <f t="shared" si="1"/>
        <v>6.7432807748393109E-2</v>
      </c>
      <c r="F47" s="178">
        <v>15952.112999999999</v>
      </c>
      <c r="G47" s="179">
        <f t="shared" si="2"/>
        <v>6.9070097641685077E-2</v>
      </c>
      <c r="H47" s="178">
        <v>16557.405999999999</v>
      </c>
      <c r="I47" s="179">
        <f t="shared" si="3"/>
        <v>7.2282167259474922E-2</v>
      </c>
      <c r="J47" s="178">
        <v>782.6239999999998</v>
      </c>
      <c r="K47" s="178">
        <v>-1890.1890000000021</v>
      </c>
      <c r="L47" s="178"/>
      <c r="M47" s="155" t="s">
        <v>935</v>
      </c>
    </row>
    <row r="48" spans="1:13" x14ac:dyDescent="0.3">
      <c r="A48" s="155" t="s">
        <v>719</v>
      </c>
      <c r="B48" s="178">
        <v>103.21599999999999</v>
      </c>
      <c r="C48" s="179">
        <f t="shared" si="0"/>
        <v>3.8581893151670824E-4</v>
      </c>
      <c r="D48" s="178">
        <v>665.08299999999997</v>
      </c>
      <c r="E48" s="179">
        <f t="shared" si="1"/>
        <v>2.4311252537647606E-3</v>
      </c>
      <c r="F48" s="178">
        <v>474.005</v>
      </c>
      <c r="G48" s="179">
        <f t="shared" si="2"/>
        <v>2.0523658296958485E-3</v>
      </c>
      <c r="H48" s="178">
        <v>239.36799999999999</v>
      </c>
      <c r="I48" s="179">
        <f t="shared" si="3"/>
        <v>1.0449727338066115E-3</v>
      </c>
      <c r="J48" s="178">
        <v>370.78899999999999</v>
      </c>
      <c r="K48" s="178">
        <v>-425.71499999999997</v>
      </c>
      <c r="L48" s="178"/>
      <c r="M48" s="155" t="s">
        <v>936</v>
      </c>
    </row>
    <row r="49" spans="1:13" x14ac:dyDescent="0.3">
      <c r="A49" s="155" t="s">
        <v>749</v>
      </c>
      <c r="B49" s="178">
        <v>10457.672</v>
      </c>
      <c r="C49" s="179">
        <f t="shared" si="0"/>
        <v>3.909052702286659E-2</v>
      </c>
      <c r="D49" s="178">
        <v>8801.2360000000008</v>
      </c>
      <c r="E49" s="179">
        <f t="shared" si="1"/>
        <v>3.2171784730542732E-2</v>
      </c>
      <c r="F49" s="178">
        <v>17180.595000000001</v>
      </c>
      <c r="G49" s="179">
        <f t="shared" si="2"/>
        <v>7.4389228197684301E-2</v>
      </c>
      <c r="H49" s="178">
        <v>11567.922</v>
      </c>
      <c r="I49" s="179">
        <f t="shared" si="3"/>
        <v>5.050033035661261E-2</v>
      </c>
      <c r="J49" s="178">
        <v>6722.9230000000007</v>
      </c>
      <c r="K49" s="178">
        <v>2766.6859999999997</v>
      </c>
      <c r="L49" s="178"/>
      <c r="M49" s="155" t="s">
        <v>965</v>
      </c>
    </row>
    <row r="50" spans="1:13" x14ac:dyDescent="0.3">
      <c r="A50" s="155" t="s">
        <v>750</v>
      </c>
      <c r="B50" s="178">
        <v>130.352</v>
      </c>
      <c r="C50" s="179">
        <f t="shared" si="0"/>
        <v>4.8725264843692804E-4</v>
      </c>
      <c r="D50" s="178">
        <v>45.12</v>
      </c>
      <c r="E50" s="179">
        <f t="shared" si="1"/>
        <v>1.6493034921936963E-4</v>
      </c>
      <c r="F50" s="178">
        <v>2394.69</v>
      </c>
      <c r="G50" s="179">
        <f t="shared" si="2"/>
        <v>1.0368624653145751E-2</v>
      </c>
      <c r="H50" s="178">
        <v>3875.453</v>
      </c>
      <c r="I50" s="179">
        <f t="shared" si="3"/>
        <v>1.6918479981238237E-2</v>
      </c>
      <c r="J50" s="178">
        <v>2264.3380000000002</v>
      </c>
      <c r="K50" s="178">
        <v>3830.3330000000001</v>
      </c>
      <c r="L50" s="178"/>
      <c r="M50" s="155" t="s">
        <v>966</v>
      </c>
    </row>
    <row r="51" spans="1:13" x14ac:dyDescent="0.3">
      <c r="A51" s="155" t="s">
        <v>751</v>
      </c>
      <c r="B51" s="178">
        <v>4779.8850000000002</v>
      </c>
      <c r="C51" s="179">
        <f t="shared" si="0"/>
        <v>1.7867095445209476E-2</v>
      </c>
      <c r="D51" s="178">
        <v>7893.3379999999997</v>
      </c>
      <c r="E51" s="179">
        <f t="shared" si="1"/>
        <v>2.8853080515215436E-2</v>
      </c>
      <c r="F51" s="178">
        <v>25946.5</v>
      </c>
      <c r="G51" s="179">
        <f t="shared" si="2"/>
        <v>0.11234419468191968</v>
      </c>
      <c r="H51" s="178">
        <v>35325.555999999997</v>
      </c>
      <c r="I51" s="179">
        <f t="shared" si="3"/>
        <v>0.15421544578455995</v>
      </c>
      <c r="J51" s="178">
        <v>21166.614999999998</v>
      </c>
      <c r="K51" s="178">
        <v>27432.217999999997</v>
      </c>
      <c r="L51" s="178"/>
      <c r="M51" s="155" t="s">
        <v>967</v>
      </c>
    </row>
    <row r="52" spans="1:13" x14ac:dyDescent="0.3">
      <c r="A52" s="155" t="s">
        <v>720</v>
      </c>
      <c r="B52" s="178">
        <v>246913.799</v>
      </c>
      <c r="C52" s="179">
        <f t="shared" si="0"/>
        <v>0.92295785640706174</v>
      </c>
      <c r="D52" s="178">
        <v>503000.65100000001</v>
      </c>
      <c r="E52" s="179">
        <f t="shared" si="1"/>
        <v>1.8386541007757151</v>
      </c>
      <c r="F52" s="178">
        <v>230328.53599999999</v>
      </c>
      <c r="G52" s="179">
        <f t="shared" si="2"/>
        <v>0.99728571827358381</v>
      </c>
      <c r="H52" s="178">
        <v>226844.671</v>
      </c>
      <c r="I52" s="179">
        <f t="shared" si="3"/>
        <v>0.99030152737346422</v>
      </c>
      <c r="J52" s="178">
        <v>-16585.263000000006</v>
      </c>
      <c r="K52" s="178">
        <v>-276155.98</v>
      </c>
      <c r="L52" s="178"/>
      <c r="M52" s="155" t="s">
        <v>937</v>
      </c>
    </row>
    <row r="53" spans="1:13" x14ac:dyDescent="0.3">
      <c r="A53" s="155" t="s">
        <v>752</v>
      </c>
      <c r="B53" s="178">
        <v>334207.61200000002</v>
      </c>
      <c r="C53" s="179">
        <f t="shared" si="0"/>
        <v>1.2492600349421661</v>
      </c>
      <c r="D53" s="178">
        <v>205436.86900000001</v>
      </c>
      <c r="E53" s="179">
        <f t="shared" si="1"/>
        <v>0.75094801743581319</v>
      </c>
      <c r="F53" s="178">
        <v>72617.004000000001</v>
      </c>
      <c r="G53" s="179">
        <f t="shared" si="2"/>
        <v>0.31442001173929968</v>
      </c>
      <c r="H53" s="178">
        <v>89795.237999999998</v>
      </c>
      <c r="I53" s="179">
        <f t="shared" si="3"/>
        <v>0.39200551174624571</v>
      </c>
      <c r="J53" s="178">
        <v>-261590.60800000001</v>
      </c>
      <c r="K53" s="178">
        <v>-115641.63100000001</v>
      </c>
      <c r="L53" s="178"/>
      <c r="M53" s="155" t="s">
        <v>968</v>
      </c>
    </row>
    <row r="54" spans="1:13" x14ac:dyDescent="0.3">
      <c r="A54" s="155" t="s">
        <v>753</v>
      </c>
      <c r="B54" s="178">
        <v>1120.172</v>
      </c>
      <c r="C54" s="179">
        <f t="shared" si="0"/>
        <v>4.1871760594765755E-3</v>
      </c>
      <c r="D54" s="178">
        <v>1051.0119999999999</v>
      </c>
      <c r="E54" s="179">
        <f t="shared" si="1"/>
        <v>3.841839011386261E-3</v>
      </c>
      <c r="F54" s="178">
        <v>1033.2760000000001</v>
      </c>
      <c r="G54" s="179">
        <f t="shared" si="2"/>
        <v>4.4739198005185766E-3</v>
      </c>
      <c r="H54" s="178">
        <v>461.94400000000002</v>
      </c>
      <c r="I54" s="179">
        <f t="shared" si="3"/>
        <v>2.0166391687508833E-3</v>
      </c>
      <c r="J54" s="178">
        <v>-86.895999999999958</v>
      </c>
      <c r="K54" s="178">
        <v>-589.06799999999998</v>
      </c>
      <c r="L54" s="178"/>
      <c r="M54" s="155" t="s">
        <v>969</v>
      </c>
    </row>
    <row r="55" spans="1:13" x14ac:dyDescent="0.3">
      <c r="A55" s="155" t="s">
        <v>754</v>
      </c>
      <c r="B55" s="178">
        <v>1190195.142</v>
      </c>
      <c r="C55" s="179">
        <f t="shared" si="0"/>
        <v>4.4489208841925372</v>
      </c>
      <c r="D55" s="178">
        <v>1525941.328</v>
      </c>
      <c r="E55" s="179">
        <f t="shared" si="1"/>
        <v>5.5778820061016994</v>
      </c>
      <c r="F55" s="178">
        <v>939056.07</v>
      </c>
      <c r="G55" s="179">
        <f t="shared" si="2"/>
        <v>4.0659625747333319</v>
      </c>
      <c r="H55" s="178">
        <v>687257.26599999995</v>
      </c>
      <c r="I55" s="179">
        <f t="shared" si="3"/>
        <v>3.0002552725530465</v>
      </c>
      <c r="J55" s="178">
        <v>-251139.07200000004</v>
      </c>
      <c r="K55" s="178">
        <v>-838684.06200000003</v>
      </c>
      <c r="L55" s="178"/>
      <c r="M55" s="155" t="s">
        <v>970</v>
      </c>
    </row>
    <row r="56" spans="1:13" x14ac:dyDescent="0.3">
      <c r="A56" s="155" t="s">
        <v>755</v>
      </c>
      <c r="B56" s="178">
        <v>361502.05099999998</v>
      </c>
      <c r="C56" s="179">
        <f t="shared" si="0"/>
        <v>1.3512859930429253</v>
      </c>
      <c r="D56" s="178">
        <v>305842.26799999998</v>
      </c>
      <c r="E56" s="179">
        <f t="shared" si="1"/>
        <v>1.11796702276782</v>
      </c>
      <c r="F56" s="178">
        <v>65490.949000000001</v>
      </c>
      <c r="G56" s="179">
        <f t="shared" si="2"/>
        <v>0.28356533344997104</v>
      </c>
      <c r="H56" s="178">
        <v>92371.459000000003</v>
      </c>
      <c r="I56" s="179">
        <f t="shared" si="3"/>
        <v>0.40325213076491151</v>
      </c>
      <c r="J56" s="178">
        <v>-296011.10199999996</v>
      </c>
      <c r="K56" s="178">
        <v>-213470.80899999998</v>
      </c>
      <c r="L56" s="178"/>
      <c r="M56" s="155" t="s">
        <v>971</v>
      </c>
    </row>
    <row r="57" spans="1:13" x14ac:dyDescent="0.3">
      <c r="A57" s="155" t="s">
        <v>756</v>
      </c>
      <c r="B57" s="178">
        <v>5.7240000000000002</v>
      </c>
      <c r="C57" s="179">
        <f t="shared" si="0"/>
        <v>2.1396174662858842E-5</v>
      </c>
      <c r="D57" s="178">
        <v>3.5030000000000001</v>
      </c>
      <c r="E57" s="179">
        <f t="shared" si="1"/>
        <v>1.2804765366033949E-5</v>
      </c>
      <c r="F57" s="178">
        <v>4.4370000000000003</v>
      </c>
      <c r="G57" s="179">
        <f t="shared" si="2"/>
        <v>1.9211500271854686E-5</v>
      </c>
      <c r="H57" s="178">
        <v>24.875</v>
      </c>
      <c r="I57" s="179">
        <f t="shared" si="3"/>
        <v>1.0859303145549725E-4</v>
      </c>
      <c r="J57" s="178">
        <v>-1.2869999999999999</v>
      </c>
      <c r="K57" s="178">
        <v>21.372</v>
      </c>
      <c r="L57" s="178"/>
      <c r="M57" s="155" t="s">
        <v>972</v>
      </c>
    </row>
    <row r="58" spans="1:13" x14ac:dyDescent="0.3">
      <c r="A58" s="155" t="s">
        <v>757</v>
      </c>
      <c r="B58" s="178">
        <v>512.00599999999997</v>
      </c>
      <c r="C58" s="179">
        <f t="shared" si="0"/>
        <v>1.9138661433318841E-3</v>
      </c>
      <c r="D58" s="178">
        <v>357.12599999999998</v>
      </c>
      <c r="E58" s="179">
        <f t="shared" si="1"/>
        <v>1.3054281005167685E-3</v>
      </c>
      <c r="F58" s="178">
        <v>3185.6289999999999</v>
      </c>
      <c r="G58" s="179">
        <f t="shared" si="2"/>
        <v>1.3793264007105741E-2</v>
      </c>
      <c r="H58" s="178">
        <v>4563.6490000000003</v>
      </c>
      <c r="I58" s="179">
        <f t="shared" si="3"/>
        <v>1.9922833343069289E-2</v>
      </c>
      <c r="J58" s="178">
        <v>2673.623</v>
      </c>
      <c r="K58" s="178">
        <v>4206.5230000000001</v>
      </c>
      <c r="L58" s="178"/>
      <c r="M58" s="155" t="s">
        <v>973</v>
      </c>
    </row>
    <row r="59" spans="1:13" x14ac:dyDescent="0.3">
      <c r="A59" s="155" t="s">
        <v>758</v>
      </c>
      <c r="B59" s="178">
        <v>38926.991999999998</v>
      </c>
      <c r="C59" s="179">
        <f t="shared" si="0"/>
        <v>0.14550816211245787</v>
      </c>
      <c r="D59" s="178">
        <v>41170.872000000003</v>
      </c>
      <c r="E59" s="179">
        <f t="shared" si="1"/>
        <v>0.15049482040394432</v>
      </c>
      <c r="F59" s="178">
        <v>53322.135000000002</v>
      </c>
      <c r="G59" s="179">
        <f t="shared" si="2"/>
        <v>0.23087631531403477</v>
      </c>
      <c r="H59" s="178">
        <v>64378.516000000003</v>
      </c>
      <c r="I59" s="179">
        <f t="shared" si="3"/>
        <v>0.28104756635361744</v>
      </c>
      <c r="J59" s="178">
        <v>14395.143000000004</v>
      </c>
      <c r="K59" s="178">
        <v>23207.644</v>
      </c>
      <c r="L59" s="178"/>
      <c r="M59" s="155" t="s">
        <v>974</v>
      </c>
    </row>
    <row r="60" spans="1:13" x14ac:dyDescent="0.3">
      <c r="A60" s="155" t="s">
        <v>759</v>
      </c>
      <c r="B60" s="178">
        <v>4339597.1309999991</v>
      </c>
      <c r="C60" s="179">
        <f t="shared" si="0"/>
        <v>16.221309954807321</v>
      </c>
      <c r="D60" s="178">
        <v>4086682.4340000013</v>
      </c>
      <c r="E60" s="179">
        <f t="shared" si="1"/>
        <v>14.938341333960189</v>
      </c>
      <c r="F60" s="178">
        <v>4536223.4709999999</v>
      </c>
      <c r="G60" s="179">
        <f t="shared" si="2"/>
        <v>19.641122029819723</v>
      </c>
      <c r="H60" s="178">
        <v>4585682.5440000007</v>
      </c>
      <c r="I60" s="179">
        <f t="shared" si="3"/>
        <v>20.019021859116247</v>
      </c>
      <c r="J60" s="178">
        <v>196626.34000000078</v>
      </c>
      <c r="K60" s="178">
        <v>499000.1099999994</v>
      </c>
      <c r="L60" s="178"/>
      <c r="M60" s="155" t="s">
        <v>759</v>
      </c>
    </row>
    <row r="61" spans="1:13" x14ac:dyDescent="0.3">
      <c r="A61" s="155" t="s">
        <v>735</v>
      </c>
      <c r="B61" s="178">
        <v>271003.51899999997</v>
      </c>
      <c r="C61" s="179">
        <f t="shared" si="0"/>
        <v>1.0130046517773208</v>
      </c>
      <c r="D61" s="178">
        <v>95532.376000000004</v>
      </c>
      <c r="E61" s="179">
        <f t="shared" si="1"/>
        <v>0.34920629732792835</v>
      </c>
      <c r="F61" s="178">
        <v>1260164.1200000001</v>
      </c>
      <c r="G61" s="179">
        <f t="shared" si="2"/>
        <v>5.4563090678299577</v>
      </c>
      <c r="H61" s="178">
        <v>1027898.657</v>
      </c>
      <c r="I61" s="179">
        <f t="shared" si="3"/>
        <v>4.4873419574940447</v>
      </c>
      <c r="J61" s="178">
        <v>989160.60100000014</v>
      </c>
      <c r="K61" s="178">
        <v>932366.28099999996</v>
      </c>
      <c r="L61" s="178"/>
      <c r="M61" s="155" t="s">
        <v>951</v>
      </c>
    </row>
    <row r="62" spans="1:13" x14ac:dyDescent="0.3">
      <c r="A62" s="155" t="s">
        <v>760</v>
      </c>
      <c r="B62" s="178">
        <v>929.51700000000005</v>
      </c>
      <c r="C62" s="179">
        <f t="shared" si="0"/>
        <v>3.4745122439022646E-3</v>
      </c>
      <c r="D62" s="178">
        <v>5.3620000000000001</v>
      </c>
      <c r="E62" s="179">
        <f t="shared" si="1"/>
        <v>1.9600100454660017E-5</v>
      </c>
      <c r="F62" s="178">
        <v>9273.9529999999995</v>
      </c>
      <c r="G62" s="179">
        <f t="shared" si="2"/>
        <v>4.0154733058523226E-2</v>
      </c>
      <c r="H62" s="178">
        <v>6230.759</v>
      </c>
      <c r="I62" s="179">
        <f t="shared" si="3"/>
        <v>2.7200683741854172E-2</v>
      </c>
      <c r="J62" s="178">
        <v>8344.4359999999997</v>
      </c>
      <c r="K62" s="178">
        <v>6225.3969999999999</v>
      </c>
      <c r="L62" s="178"/>
      <c r="M62" s="155" t="s">
        <v>975</v>
      </c>
    </row>
    <row r="63" spans="1:13" x14ac:dyDescent="0.3">
      <c r="A63" s="155" t="s">
        <v>761</v>
      </c>
      <c r="B63" s="178">
        <v>110.48699999999999</v>
      </c>
      <c r="C63" s="179">
        <f t="shared" si="0"/>
        <v>4.1299775506206936E-4</v>
      </c>
      <c r="D63" s="178" t="s">
        <v>762</v>
      </c>
      <c r="E63" s="179" t="str">
        <f t="shared" si="1"/>
        <v>x</v>
      </c>
      <c r="F63" s="178">
        <v>196.46100000000001</v>
      </c>
      <c r="G63" s="179">
        <f t="shared" si="2"/>
        <v>8.5064470473492082E-4</v>
      </c>
      <c r="H63" s="178">
        <v>143.34700000000001</v>
      </c>
      <c r="I63" s="179">
        <f t="shared" si="3"/>
        <v>6.2578835296688094E-4</v>
      </c>
      <c r="J63" s="178">
        <v>85.974000000000018</v>
      </c>
      <c r="K63" s="178">
        <v>143.09800000000001</v>
      </c>
      <c r="L63" s="178"/>
      <c r="M63" s="155" t="s">
        <v>976</v>
      </c>
    </row>
    <row r="64" spans="1:13" x14ac:dyDescent="0.3">
      <c r="A64" s="155" t="s">
        <v>763</v>
      </c>
      <c r="B64" s="178">
        <v>1365.2370000000001</v>
      </c>
      <c r="C64" s="179">
        <f t="shared" si="0"/>
        <v>5.1032231495802619E-3</v>
      </c>
      <c r="D64" s="178">
        <v>3812.9940000000001</v>
      </c>
      <c r="E64" s="179">
        <f t="shared" si="1"/>
        <v>1.3937908510446833E-2</v>
      </c>
      <c r="F64" s="178">
        <v>15078.518</v>
      </c>
      <c r="G64" s="179">
        <f t="shared" si="2"/>
        <v>6.5287571029111063E-2</v>
      </c>
      <c r="H64" s="178">
        <v>7916.8469999999998</v>
      </c>
      <c r="I64" s="179">
        <f t="shared" si="3"/>
        <v>3.4561383529622472E-2</v>
      </c>
      <c r="J64" s="178">
        <v>13713.280999999999</v>
      </c>
      <c r="K64" s="178">
        <v>4103.8529999999992</v>
      </c>
      <c r="L64" s="178"/>
      <c r="M64" s="155" t="s">
        <v>977</v>
      </c>
    </row>
    <row r="65" spans="1:13" x14ac:dyDescent="0.3">
      <c r="A65" s="155" t="s">
        <v>764</v>
      </c>
      <c r="B65" s="178">
        <v>63.234999999999999</v>
      </c>
      <c r="C65" s="179">
        <f t="shared" si="0"/>
        <v>2.3637091278928701E-4</v>
      </c>
      <c r="D65" s="178">
        <v>1018.106</v>
      </c>
      <c r="E65" s="179">
        <f t="shared" si="1"/>
        <v>3.7215553661865148E-3</v>
      </c>
      <c r="F65" s="178">
        <v>310.19600000000003</v>
      </c>
      <c r="G65" s="179">
        <f t="shared" si="2"/>
        <v>1.3430990620527917E-3</v>
      </c>
      <c r="H65" s="178">
        <v>347.04</v>
      </c>
      <c r="I65" s="179">
        <f t="shared" si="3"/>
        <v>1.5150201260830456E-3</v>
      </c>
      <c r="J65" s="178">
        <v>246.96100000000001</v>
      </c>
      <c r="K65" s="178">
        <v>-671.06600000000003</v>
      </c>
      <c r="L65" s="178"/>
      <c r="M65" s="155" t="s">
        <v>978</v>
      </c>
    </row>
    <row r="66" spans="1:13" x14ac:dyDescent="0.3">
      <c r="A66" s="155" t="s">
        <v>765</v>
      </c>
      <c r="B66" s="178">
        <v>7961.6220000000003</v>
      </c>
      <c r="C66" s="179">
        <f t="shared" si="0"/>
        <v>2.9760352011121514E-2</v>
      </c>
      <c r="D66" s="178">
        <v>5633.6289999999999</v>
      </c>
      <c r="E66" s="179">
        <f t="shared" si="1"/>
        <v>2.0593005282410641E-2</v>
      </c>
      <c r="F66" s="178">
        <v>8714.616</v>
      </c>
      <c r="G66" s="179">
        <f t="shared" si="2"/>
        <v>3.7732893318257646E-2</v>
      </c>
      <c r="H66" s="178">
        <v>13781.983</v>
      </c>
      <c r="I66" s="179">
        <f t="shared" si="3"/>
        <v>6.0165922148266458E-2</v>
      </c>
      <c r="J66" s="178">
        <v>752.99399999999969</v>
      </c>
      <c r="K66" s="178">
        <v>8148.3540000000003</v>
      </c>
      <c r="L66" s="178"/>
      <c r="M66" s="155" t="s">
        <v>979</v>
      </c>
    </row>
    <row r="67" spans="1:13" x14ac:dyDescent="0.3">
      <c r="A67" s="155" t="s">
        <v>766</v>
      </c>
      <c r="B67" s="178">
        <v>2480.9630000000002</v>
      </c>
      <c r="C67" s="179">
        <f t="shared" si="0"/>
        <v>9.2737801677306546E-3</v>
      </c>
      <c r="D67" s="178">
        <v>3560.4140000000002</v>
      </c>
      <c r="E67" s="179">
        <f t="shared" si="1"/>
        <v>1.3014634848970141E-2</v>
      </c>
      <c r="F67" s="178">
        <v>5597.6570000000002</v>
      </c>
      <c r="G67" s="179">
        <f t="shared" si="2"/>
        <v>2.4236959426921185E-2</v>
      </c>
      <c r="H67" s="178">
        <v>1978.2439999999999</v>
      </c>
      <c r="I67" s="179">
        <f t="shared" si="3"/>
        <v>8.6361211223577369E-3</v>
      </c>
      <c r="J67" s="178">
        <v>3116.694</v>
      </c>
      <c r="K67" s="178">
        <v>-1582.1700000000003</v>
      </c>
      <c r="L67" s="178"/>
      <c r="M67" s="155" t="s">
        <v>980</v>
      </c>
    </row>
    <row r="68" spans="1:13" x14ac:dyDescent="0.3">
      <c r="A68" s="155" t="s">
        <v>723</v>
      </c>
      <c r="B68" s="178">
        <v>313050.02100000001</v>
      </c>
      <c r="C68" s="179">
        <f t="shared" si="0"/>
        <v>1.1701734674227164</v>
      </c>
      <c r="D68" s="178">
        <v>3372.643</v>
      </c>
      <c r="E68" s="179">
        <f t="shared" si="1"/>
        <v>1.2328262140564329E-2</v>
      </c>
      <c r="F68" s="178">
        <v>12732.317999999999</v>
      </c>
      <c r="G68" s="179">
        <f t="shared" si="2"/>
        <v>5.5128900319662E-2</v>
      </c>
      <c r="H68" s="178">
        <v>11400.241</v>
      </c>
      <c r="I68" s="179">
        <f t="shared" si="3"/>
        <v>4.9768310734200981E-2</v>
      </c>
      <c r="J68" s="178">
        <v>-300317.70299999998</v>
      </c>
      <c r="K68" s="178">
        <v>8027.598</v>
      </c>
      <c r="L68" s="178"/>
      <c r="M68" s="155" t="s">
        <v>940</v>
      </c>
    </row>
    <row r="69" spans="1:13" x14ac:dyDescent="0.3">
      <c r="A69" s="155" t="s">
        <v>767</v>
      </c>
      <c r="B69" s="178">
        <v>45089.434000000001</v>
      </c>
      <c r="C69" s="179">
        <f t="shared" si="0"/>
        <v>0.16854322245168518</v>
      </c>
      <c r="D69" s="178">
        <v>69218.422000000006</v>
      </c>
      <c r="E69" s="179">
        <f t="shared" si="1"/>
        <v>0.2530190273243284</v>
      </c>
      <c r="F69" s="178">
        <v>65558.982999999993</v>
      </c>
      <c r="G69" s="179">
        <f t="shared" si="2"/>
        <v>0.28385990978747278</v>
      </c>
      <c r="H69" s="178">
        <v>57962.120999999999</v>
      </c>
      <c r="I69" s="179">
        <f t="shared" si="3"/>
        <v>0.25303647955699848</v>
      </c>
      <c r="J69" s="178">
        <v>20469.548999999992</v>
      </c>
      <c r="K69" s="178">
        <v>-11256.301000000007</v>
      </c>
      <c r="L69" s="178"/>
      <c r="M69" s="155" t="s">
        <v>981</v>
      </c>
    </row>
    <row r="70" spans="1:13" x14ac:dyDescent="0.3">
      <c r="A70" s="155" t="s">
        <v>768</v>
      </c>
      <c r="B70" s="178">
        <v>15099.432000000001</v>
      </c>
      <c r="C70" s="179">
        <f t="shared" si="0"/>
        <v>5.6441314532138367E-2</v>
      </c>
      <c r="D70" s="178">
        <v>15039.841</v>
      </c>
      <c r="E70" s="179">
        <f t="shared" si="1"/>
        <v>5.497620186910003E-2</v>
      </c>
      <c r="F70" s="178">
        <v>25365.895</v>
      </c>
      <c r="G70" s="179">
        <f t="shared" si="2"/>
        <v>0.10983026790361448</v>
      </c>
      <c r="H70" s="178">
        <v>25786.994999999999</v>
      </c>
      <c r="I70" s="179">
        <f t="shared" si="3"/>
        <v>0.11257439031870352</v>
      </c>
      <c r="J70" s="178">
        <v>10266.463</v>
      </c>
      <c r="K70" s="178">
        <v>10747.153999999999</v>
      </c>
      <c r="L70" s="178"/>
      <c r="M70" s="155" t="s">
        <v>982</v>
      </c>
    </row>
    <row r="71" spans="1:13" x14ac:dyDescent="0.3">
      <c r="A71" s="155" t="s">
        <v>736</v>
      </c>
      <c r="B71" s="178">
        <v>10476.078</v>
      </c>
      <c r="C71" s="179">
        <f t="shared" si="0"/>
        <v>3.9159328209247536E-2</v>
      </c>
      <c r="D71" s="178">
        <v>10492.902</v>
      </c>
      <c r="E71" s="179">
        <f t="shared" si="1"/>
        <v>3.8355451932283291E-2</v>
      </c>
      <c r="F71" s="178">
        <v>360479.07900000003</v>
      </c>
      <c r="G71" s="179">
        <f t="shared" si="2"/>
        <v>1.5608167510043784</v>
      </c>
      <c r="H71" s="178">
        <v>392051.50699999998</v>
      </c>
      <c r="I71" s="179">
        <f t="shared" si="3"/>
        <v>1.711520065601049</v>
      </c>
      <c r="J71" s="178">
        <v>350003.00100000005</v>
      </c>
      <c r="K71" s="178">
        <v>381558.60499999998</v>
      </c>
      <c r="L71" s="178"/>
      <c r="M71" s="155" t="s">
        <v>983</v>
      </c>
    </row>
    <row r="72" spans="1:13" x14ac:dyDescent="0.3">
      <c r="A72" s="155" t="s">
        <v>769</v>
      </c>
      <c r="B72" s="178">
        <v>20.550999999999998</v>
      </c>
      <c r="C72" s="179">
        <f t="shared" si="0"/>
        <v>7.6819144915515729E-5</v>
      </c>
      <c r="D72" s="178">
        <v>183.71600000000001</v>
      </c>
      <c r="E72" s="179">
        <f t="shared" si="1"/>
        <v>6.7155017812911598E-4</v>
      </c>
      <c r="F72" s="178">
        <v>1630.4290000000001</v>
      </c>
      <c r="G72" s="179">
        <f t="shared" si="2"/>
        <v>7.0594967718593119E-3</v>
      </c>
      <c r="H72" s="178">
        <v>493.44600000000003</v>
      </c>
      <c r="I72" s="179">
        <f t="shared" si="3"/>
        <v>2.1541626934508257E-3</v>
      </c>
      <c r="J72" s="178">
        <v>1609.8780000000002</v>
      </c>
      <c r="K72" s="178">
        <v>309.73</v>
      </c>
      <c r="L72" s="178"/>
      <c r="M72" s="155" t="s">
        <v>984</v>
      </c>
    </row>
    <row r="73" spans="1:13" x14ac:dyDescent="0.3">
      <c r="A73" s="155" t="s">
        <v>724</v>
      </c>
      <c r="B73" s="178">
        <v>934076.28799999994</v>
      </c>
      <c r="C73" s="179">
        <f t="shared" si="0"/>
        <v>3.4915547530543045</v>
      </c>
      <c r="D73" s="178">
        <v>1199261.4739999999</v>
      </c>
      <c r="E73" s="179">
        <f t="shared" si="1"/>
        <v>4.3837458712800519</v>
      </c>
      <c r="F73" s="178">
        <v>490519.34499999997</v>
      </c>
      <c r="G73" s="179">
        <f t="shared" si="2"/>
        <v>2.1238703019647245</v>
      </c>
      <c r="H73" s="178">
        <v>479242.54599999997</v>
      </c>
      <c r="I73" s="179">
        <f t="shared" si="3"/>
        <v>2.0921568189986162</v>
      </c>
      <c r="J73" s="178">
        <v>-443556.94299999997</v>
      </c>
      <c r="K73" s="178">
        <v>-720018.92799999996</v>
      </c>
      <c r="L73" s="178"/>
      <c r="M73" s="155" t="s">
        <v>941</v>
      </c>
    </row>
    <row r="74" spans="1:13" x14ac:dyDescent="0.3">
      <c r="A74" s="155" t="s">
        <v>770</v>
      </c>
      <c r="B74" s="178">
        <v>144031.34599999999</v>
      </c>
      <c r="C74" s="179">
        <f t="shared" si="0"/>
        <v>0.53838571557348969</v>
      </c>
      <c r="D74" s="178">
        <v>168573.00099999999</v>
      </c>
      <c r="E74" s="179">
        <f t="shared" si="1"/>
        <v>0.61619689547622214</v>
      </c>
      <c r="F74" s="178">
        <v>147022.93299999999</v>
      </c>
      <c r="G74" s="179">
        <f t="shared" si="2"/>
        <v>0.63658578257795206</v>
      </c>
      <c r="H74" s="178">
        <v>224313.52900000001</v>
      </c>
      <c r="I74" s="179">
        <f t="shared" si="3"/>
        <v>0.97925170293831532</v>
      </c>
      <c r="J74" s="178">
        <v>2991.5869999999995</v>
      </c>
      <c r="K74" s="178">
        <v>55740.52800000002</v>
      </c>
      <c r="L74" s="178"/>
      <c r="M74" s="155" t="s">
        <v>985</v>
      </c>
    </row>
    <row r="75" spans="1:13" x14ac:dyDescent="0.3">
      <c r="A75" s="155" t="s">
        <v>771</v>
      </c>
      <c r="B75" s="178" t="s">
        <v>762</v>
      </c>
      <c r="C75" s="179" t="str">
        <f t="shared" si="0"/>
        <v>x</v>
      </c>
      <c r="D75" s="178">
        <v>1.08</v>
      </c>
      <c r="E75" s="179">
        <f t="shared" si="1"/>
        <v>3.9478009121657623E-6</v>
      </c>
      <c r="F75" s="178">
        <v>86.438999999999993</v>
      </c>
      <c r="G75" s="179">
        <f t="shared" si="2"/>
        <v>3.7426704349759904E-4</v>
      </c>
      <c r="H75" s="178">
        <v>32.630000000000003</v>
      </c>
      <c r="I75" s="179">
        <f t="shared" si="3"/>
        <v>1.4244786397559297E-4</v>
      </c>
      <c r="J75" s="178">
        <v>86.398999999999987</v>
      </c>
      <c r="K75" s="178">
        <v>31.550000000000004</v>
      </c>
      <c r="L75" s="178"/>
      <c r="M75" s="155" t="s">
        <v>986</v>
      </c>
    </row>
    <row r="76" spans="1:13" x14ac:dyDescent="0.3">
      <c r="A76" s="155" t="s">
        <v>772</v>
      </c>
      <c r="B76" s="178">
        <v>7553.2920000000004</v>
      </c>
      <c r="C76" s="179">
        <f t="shared" si="0"/>
        <v>2.8234024268269459E-2</v>
      </c>
      <c r="D76" s="178">
        <v>14417.578</v>
      </c>
      <c r="E76" s="179">
        <f t="shared" si="1"/>
        <v>5.2701599610760215E-2</v>
      </c>
      <c r="F76" s="178">
        <v>5099.1329999999998</v>
      </c>
      <c r="G76" s="179">
        <f t="shared" si="2"/>
        <v>2.2078430249205135E-2</v>
      </c>
      <c r="H76" s="178">
        <v>6730.4690000000001</v>
      </c>
      <c r="I76" s="179">
        <f t="shared" si="3"/>
        <v>2.9382192234261272E-2</v>
      </c>
      <c r="J76" s="178">
        <v>-2454.1590000000006</v>
      </c>
      <c r="K76" s="178">
        <v>-7687.1089999999995</v>
      </c>
      <c r="L76" s="178"/>
      <c r="M76" s="155" t="s">
        <v>987</v>
      </c>
    </row>
    <row r="77" spans="1:13" x14ac:dyDescent="0.3">
      <c r="A77" s="155" t="s">
        <v>725</v>
      </c>
      <c r="B77" s="178">
        <v>13636.967000000001</v>
      </c>
      <c r="C77" s="179">
        <f t="shared" si="0"/>
        <v>5.0974655451370053E-2</v>
      </c>
      <c r="D77" s="178">
        <v>9219.5329999999994</v>
      </c>
      <c r="E77" s="179">
        <f t="shared" si="1"/>
        <v>3.3700815543650321E-2</v>
      </c>
      <c r="F77" s="178">
        <v>10591.339</v>
      </c>
      <c r="G77" s="179">
        <f t="shared" si="2"/>
        <v>4.5858803713726644E-2</v>
      </c>
      <c r="H77" s="178">
        <v>16294.677</v>
      </c>
      <c r="I77" s="179">
        <f t="shared" si="3"/>
        <v>7.1135210935403717E-2</v>
      </c>
      <c r="J77" s="178">
        <v>-3045.6280000000006</v>
      </c>
      <c r="K77" s="178">
        <v>7075.1440000000002</v>
      </c>
      <c r="L77" s="178"/>
      <c r="M77" s="155" t="s">
        <v>942</v>
      </c>
    </row>
    <row r="78" spans="1:13" x14ac:dyDescent="0.3">
      <c r="A78" s="155" t="s">
        <v>773</v>
      </c>
      <c r="B78" s="178">
        <v>224878.84599999999</v>
      </c>
      <c r="C78" s="179">
        <f t="shared" ref="C78:C141" si="4">IF(B78=0,0,IF(OR(B78="x",B78="Ə"),"x",B78/$B$12*100))</f>
        <v>0.84059173078234373</v>
      </c>
      <c r="D78" s="178">
        <v>150899.79999999999</v>
      </c>
      <c r="E78" s="179">
        <f t="shared" ref="E78:E141" si="5">IF(D78=0,0,IF(OR(D78="x",D78="Ə"),"x",D78/$D$12*100))</f>
        <v>0.55159478526447314</v>
      </c>
      <c r="F78" s="178">
        <v>22984.688999999998</v>
      </c>
      <c r="G78" s="179">
        <f t="shared" ref="G78:G141" si="6">IF(F78=0,0,IF(OR(F78="x",F78="Ə"),"x",F78/$F$12*100))</f>
        <v>9.9520026813611759E-2</v>
      </c>
      <c r="H78" s="178">
        <v>21415.913</v>
      </c>
      <c r="I78" s="179">
        <f t="shared" ref="I78:I141" si="7">IF(H78=0,0,IF(OR(H78="x",H78="Ə"),"x",H78/$H$12*100))</f>
        <v>9.3492217650540402E-2</v>
      </c>
      <c r="J78" s="178">
        <v>-201894.15700000001</v>
      </c>
      <c r="K78" s="178">
        <v>-129483.88699999999</v>
      </c>
      <c r="L78" s="178"/>
      <c r="M78" s="155" t="s">
        <v>988</v>
      </c>
    </row>
    <row r="79" spans="1:13" x14ac:dyDescent="0.3">
      <c r="A79" s="155" t="s">
        <v>774</v>
      </c>
      <c r="B79" s="178">
        <v>4323.027</v>
      </c>
      <c r="C79" s="179">
        <f t="shared" si="4"/>
        <v>1.6159371202699977E-2</v>
      </c>
      <c r="D79" s="178">
        <v>4152.4070000000002</v>
      </c>
      <c r="E79" s="179">
        <f t="shared" si="5"/>
        <v>1.517858902063287E-2</v>
      </c>
      <c r="F79" s="178">
        <v>1760.366</v>
      </c>
      <c r="G79" s="179">
        <f t="shared" si="6"/>
        <v>7.6221031975577513E-3</v>
      </c>
      <c r="H79" s="178">
        <v>833.71400000000006</v>
      </c>
      <c r="I79" s="179">
        <f t="shared" si="7"/>
        <v>3.639619321683957E-3</v>
      </c>
      <c r="J79" s="178">
        <v>-2562.6610000000001</v>
      </c>
      <c r="K79" s="178">
        <v>-3318.6930000000002</v>
      </c>
      <c r="L79" s="178"/>
      <c r="M79" s="155" t="s">
        <v>989</v>
      </c>
    </row>
    <row r="80" spans="1:13" x14ac:dyDescent="0.3">
      <c r="A80" s="155" t="s">
        <v>775</v>
      </c>
      <c r="B80" s="178">
        <v>121.642</v>
      </c>
      <c r="C80" s="179">
        <f t="shared" si="4"/>
        <v>4.5469487741779793E-4</v>
      </c>
      <c r="D80" s="178">
        <v>909.74699999999996</v>
      </c>
      <c r="E80" s="179">
        <f t="shared" si="5"/>
        <v>3.3254629967037646E-3</v>
      </c>
      <c r="F80" s="178">
        <v>17889.944</v>
      </c>
      <c r="G80" s="179">
        <f t="shared" si="6"/>
        <v>7.746059590251636E-2</v>
      </c>
      <c r="H80" s="178">
        <v>22163.383000000002</v>
      </c>
      <c r="I80" s="179">
        <f t="shared" si="7"/>
        <v>9.675533456398927E-2</v>
      </c>
      <c r="J80" s="178">
        <v>17768.302</v>
      </c>
      <c r="K80" s="178">
        <v>21253.636000000002</v>
      </c>
      <c r="L80" s="178"/>
      <c r="M80" s="155" t="s">
        <v>990</v>
      </c>
    </row>
    <row r="81" spans="1:13" x14ac:dyDescent="0.3">
      <c r="A81" s="155" t="s">
        <v>726</v>
      </c>
      <c r="B81" s="178">
        <v>58.11</v>
      </c>
      <c r="C81" s="179">
        <f t="shared" si="4"/>
        <v>2.1721378575449463E-4</v>
      </c>
      <c r="D81" s="178">
        <v>9734.4</v>
      </c>
      <c r="E81" s="179">
        <f t="shared" si="5"/>
        <v>3.5582845554987405E-2</v>
      </c>
      <c r="F81" s="178">
        <v>7566.93</v>
      </c>
      <c r="G81" s="179">
        <f t="shared" si="6"/>
        <v>3.2763596518392023E-2</v>
      </c>
      <c r="H81" s="178">
        <v>6244.8130000000001</v>
      </c>
      <c r="I81" s="179">
        <f t="shared" si="7"/>
        <v>2.7262037167545654E-2</v>
      </c>
      <c r="J81" s="178">
        <v>7508.8200000000006</v>
      </c>
      <c r="K81" s="178">
        <v>-3489.5869999999995</v>
      </c>
      <c r="L81" s="178"/>
      <c r="M81" s="155" t="s">
        <v>943</v>
      </c>
    </row>
    <row r="82" spans="1:13" x14ac:dyDescent="0.3">
      <c r="A82" s="155" t="s">
        <v>737</v>
      </c>
      <c r="B82" s="178">
        <v>211.00800000000001</v>
      </c>
      <c r="C82" s="179">
        <f t="shared" si="4"/>
        <v>7.8874284124048194E-4</v>
      </c>
      <c r="D82" s="178">
        <v>358.07799999999997</v>
      </c>
      <c r="E82" s="179">
        <f t="shared" si="5"/>
        <v>1.3089080139134185E-3</v>
      </c>
      <c r="F82" s="178">
        <v>127361.867</v>
      </c>
      <c r="G82" s="179">
        <f t="shared" si="6"/>
        <v>0.55145651171837284</v>
      </c>
      <c r="H82" s="178">
        <v>121665.285</v>
      </c>
      <c r="I82" s="179">
        <f t="shared" si="7"/>
        <v>0.53113576366018245</v>
      </c>
      <c r="J82" s="178">
        <v>127150.859</v>
      </c>
      <c r="K82" s="178">
        <v>121307.20700000001</v>
      </c>
      <c r="L82" s="178"/>
      <c r="M82" s="155" t="s">
        <v>953</v>
      </c>
    </row>
    <row r="83" spans="1:13" x14ac:dyDescent="0.3">
      <c r="A83" s="155" t="s">
        <v>776</v>
      </c>
      <c r="B83" s="178" t="s">
        <v>762</v>
      </c>
      <c r="C83" s="179" t="str">
        <f t="shared" si="4"/>
        <v>x</v>
      </c>
      <c r="D83" s="178" t="s">
        <v>762</v>
      </c>
      <c r="E83" s="179" t="str">
        <f t="shared" si="5"/>
        <v>x</v>
      </c>
      <c r="F83" s="178" t="s">
        <v>777</v>
      </c>
      <c r="G83" s="179" t="str">
        <f t="shared" si="6"/>
        <v>x</v>
      </c>
      <c r="H83" s="178" t="s">
        <v>777</v>
      </c>
      <c r="I83" s="179" t="str">
        <f t="shared" si="7"/>
        <v>x</v>
      </c>
      <c r="J83" s="178" t="s">
        <v>762</v>
      </c>
      <c r="K83" s="178" t="s">
        <v>762</v>
      </c>
      <c r="L83" s="178"/>
      <c r="M83" s="155" t="s">
        <v>991</v>
      </c>
    </row>
    <row r="84" spans="1:13" x14ac:dyDescent="0.3">
      <c r="A84" s="155" t="s">
        <v>778</v>
      </c>
      <c r="B84" s="178">
        <v>8274</v>
      </c>
      <c r="C84" s="179">
        <f t="shared" si="4"/>
        <v>3.0928013480170168E-2</v>
      </c>
      <c r="D84" s="178">
        <v>13228.236999999999</v>
      </c>
      <c r="E84" s="179">
        <f t="shared" si="5"/>
        <v>4.8354116754578597E-2</v>
      </c>
      <c r="F84" s="178">
        <v>9512.4</v>
      </c>
      <c r="G84" s="179">
        <f t="shared" si="6"/>
        <v>4.118717042731361E-2</v>
      </c>
      <c r="H84" s="178">
        <v>8234.5220000000008</v>
      </c>
      <c r="I84" s="179">
        <f t="shared" si="7"/>
        <v>3.5948209309225494E-2</v>
      </c>
      <c r="J84" s="178">
        <v>1238.3999999999996</v>
      </c>
      <c r="K84" s="178">
        <v>-4993.7149999999983</v>
      </c>
      <c r="L84" s="178"/>
      <c r="M84" s="155" t="s">
        <v>992</v>
      </c>
    </row>
    <row r="85" spans="1:13" x14ac:dyDescent="0.3">
      <c r="A85" s="155" t="s">
        <v>779</v>
      </c>
      <c r="B85" s="178" t="s">
        <v>762</v>
      </c>
      <c r="C85" s="179" t="str">
        <f t="shared" si="4"/>
        <v>x</v>
      </c>
      <c r="D85" s="178" t="s">
        <v>762</v>
      </c>
      <c r="E85" s="179" t="str">
        <f t="shared" si="5"/>
        <v>x</v>
      </c>
      <c r="F85" s="178">
        <v>436.59100000000001</v>
      </c>
      <c r="G85" s="179">
        <f t="shared" si="6"/>
        <v>1.8903691943180773E-3</v>
      </c>
      <c r="H85" s="178">
        <v>144.54900000000001</v>
      </c>
      <c r="I85" s="179">
        <f t="shared" si="7"/>
        <v>6.3103574286877068E-4</v>
      </c>
      <c r="J85" s="178">
        <v>436.36200000000002</v>
      </c>
      <c r="K85" s="178">
        <v>144.09800000000001</v>
      </c>
      <c r="L85" s="178"/>
      <c r="M85" s="155" t="s">
        <v>993</v>
      </c>
    </row>
    <row r="86" spans="1:13" x14ac:dyDescent="0.3">
      <c r="A86" s="155" t="s">
        <v>780</v>
      </c>
      <c r="B86" s="178">
        <v>413.40600000000001</v>
      </c>
      <c r="C86" s="179">
        <f t="shared" si="4"/>
        <v>1.5453017090625129E-3</v>
      </c>
      <c r="D86" s="178">
        <v>1263.2449999999999</v>
      </c>
      <c r="E86" s="179">
        <f t="shared" si="5"/>
        <v>4.6176294104526283E-3</v>
      </c>
      <c r="F86" s="178">
        <v>3309.3249999999998</v>
      </c>
      <c r="G86" s="179">
        <f t="shared" si="6"/>
        <v>1.4328847901094319E-2</v>
      </c>
      <c r="H86" s="178">
        <v>2596.25</v>
      </c>
      <c r="I86" s="179">
        <f t="shared" si="7"/>
        <v>1.1334056599651646E-2</v>
      </c>
      <c r="J86" s="178">
        <v>2895.9189999999999</v>
      </c>
      <c r="K86" s="178">
        <v>1333.0050000000001</v>
      </c>
      <c r="L86" s="178"/>
      <c r="M86" s="155" t="s">
        <v>994</v>
      </c>
    </row>
    <row r="87" spans="1:13" x14ac:dyDescent="0.3">
      <c r="A87" s="155" t="s">
        <v>781</v>
      </c>
      <c r="B87" s="178" t="s">
        <v>762</v>
      </c>
      <c r="C87" s="179" t="str">
        <f t="shared" si="4"/>
        <v>x</v>
      </c>
      <c r="D87" s="178">
        <v>27.585999999999999</v>
      </c>
      <c r="E87" s="179">
        <f t="shared" si="5"/>
        <v>1.0083707033611548E-4</v>
      </c>
      <c r="F87" s="178" t="s">
        <v>777</v>
      </c>
      <c r="G87" s="179" t="str">
        <f t="shared" si="6"/>
        <v>x</v>
      </c>
      <c r="H87" s="178" t="s">
        <v>762</v>
      </c>
      <c r="I87" s="179" t="str">
        <f t="shared" si="7"/>
        <v>x</v>
      </c>
      <c r="J87" s="178" t="s">
        <v>762</v>
      </c>
      <c r="K87" s="178">
        <v>-27.581</v>
      </c>
      <c r="L87" s="178"/>
      <c r="M87" s="155" t="s">
        <v>995</v>
      </c>
    </row>
    <row r="88" spans="1:13" x14ac:dyDescent="0.3">
      <c r="A88" s="155" t="s">
        <v>730</v>
      </c>
      <c r="B88" s="178">
        <v>2187.614</v>
      </c>
      <c r="C88" s="179">
        <f t="shared" si="4"/>
        <v>8.1772486441151794E-3</v>
      </c>
      <c r="D88" s="178">
        <v>144997.37700000001</v>
      </c>
      <c r="E88" s="179">
        <f t="shared" si="5"/>
        <v>0.53001923813170648</v>
      </c>
      <c r="F88" s="178">
        <v>43862.571000000004</v>
      </c>
      <c r="G88" s="179">
        <f t="shared" si="6"/>
        <v>0.18991791631524579</v>
      </c>
      <c r="H88" s="178">
        <v>63727.42</v>
      </c>
      <c r="I88" s="179">
        <f t="shared" si="7"/>
        <v>0.27820517485980639</v>
      </c>
      <c r="J88" s="178">
        <v>41674.957000000002</v>
      </c>
      <c r="K88" s="178">
        <v>-81269.957000000009</v>
      </c>
      <c r="L88" s="178"/>
      <c r="M88" s="155" t="s">
        <v>947</v>
      </c>
    </row>
    <row r="89" spans="1:13" x14ac:dyDescent="0.3">
      <c r="A89" s="155" t="s">
        <v>782</v>
      </c>
      <c r="B89" s="178">
        <v>462175.82799999998</v>
      </c>
      <c r="C89" s="179">
        <f t="shared" si="4"/>
        <v>1.7276021559817272</v>
      </c>
      <c r="D89" s="178">
        <v>535351.33700000006</v>
      </c>
      <c r="E89" s="179">
        <f t="shared" si="5"/>
        <v>1.9569078671645934</v>
      </c>
      <c r="F89" s="178">
        <v>1017464.56</v>
      </c>
      <c r="G89" s="179">
        <f t="shared" si="6"/>
        <v>4.4054587944652939</v>
      </c>
      <c r="H89" s="178">
        <v>1175273.2660000001</v>
      </c>
      <c r="I89" s="179">
        <f t="shared" si="7"/>
        <v>5.130713034916301</v>
      </c>
      <c r="J89" s="178">
        <v>555288.73200000008</v>
      </c>
      <c r="K89" s="178">
        <v>639921.929</v>
      </c>
      <c r="L89" s="178"/>
      <c r="M89" s="155" t="s">
        <v>996</v>
      </c>
    </row>
    <row r="90" spans="1:13" x14ac:dyDescent="0.3">
      <c r="A90" s="155" t="s">
        <v>783</v>
      </c>
      <c r="B90" s="178">
        <v>7573.0690000000004</v>
      </c>
      <c r="C90" s="179">
        <f t="shared" si="4"/>
        <v>2.8307950219755722E-2</v>
      </c>
      <c r="D90" s="178">
        <v>8785.4809999999998</v>
      </c>
      <c r="E90" s="179">
        <f t="shared" si="5"/>
        <v>3.2114194357050901E-2</v>
      </c>
      <c r="F90" s="178">
        <v>4517.3810000000003</v>
      </c>
      <c r="G90" s="179">
        <f t="shared" si="6"/>
        <v>1.955953714437034E-2</v>
      </c>
      <c r="H90" s="178">
        <v>4145.7070000000003</v>
      </c>
      <c r="I90" s="179">
        <f t="shared" si="7"/>
        <v>1.8098287061558801E-2</v>
      </c>
      <c r="J90" s="178">
        <v>-3055.6880000000001</v>
      </c>
      <c r="K90" s="178">
        <v>-4639.7739999999994</v>
      </c>
      <c r="L90" s="178"/>
      <c r="M90" s="155" t="s">
        <v>997</v>
      </c>
    </row>
    <row r="91" spans="1:13" x14ac:dyDescent="0.3">
      <c r="A91" s="155" t="s">
        <v>784</v>
      </c>
      <c r="B91" s="178">
        <v>2375.11</v>
      </c>
      <c r="C91" s="179">
        <f t="shared" si="4"/>
        <v>8.8781041934840443E-3</v>
      </c>
      <c r="D91" s="178">
        <v>642.93799999999999</v>
      </c>
      <c r="E91" s="179">
        <f t="shared" si="5"/>
        <v>2.3501770582092878E-3</v>
      </c>
      <c r="F91" s="178">
        <v>11255.459000000001</v>
      </c>
      <c r="G91" s="179">
        <f t="shared" si="6"/>
        <v>4.8734337083243019E-2</v>
      </c>
      <c r="H91" s="178">
        <v>5700.567</v>
      </c>
      <c r="I91" s="179">
        <f t="shared" si="7"/>
        <v>2.4886104584730433E-2</v>
      </c>
      <c r="J91" s="178">
        <v>8880.3490000000002</v>
      </c>
      <c r="K91" s="178">
        <v>5057.6289999999999</v>
      </c>
      <c r="L91" s="178"/>
      <c r="M91" s="155" t="s">
        <v>998</v>
      </c>
    </row>
    <row r="92" spans="1:13" x14ac:dyDescent="0.3">
      <c r="A92" s="155" t="s">
        <v>785</v>
      </c>
      <c r="B92" s="178">
        <v>16629.633999999998</v>
      </c>
      <c r="C92" s="179">
        <f t="shared" si="4"/>
        <v>6.2161172893678528E-2</v>
      </c>
      <c r="D92" s="178">
        <v>20870.918000000001</v>
      </c>
      <c r="E92" s="179">
        <f t="shared" si="5"/>
        <v>7.629095288716374E-2</v>
      </c>
      <c r="F92" s="178">
        <v>9726.59</v>
      </c>
      <c r="G92" s="179">
        <f t="shared" si="6"/>
        <v>4.2114578866175138E-2</v>
      </c>
      <c r="H92" s="178">
        <v>11805.597</v>
      </c>
      <c r="I92" s="179">
        <f t="shared" si="7"/>
        <v>5.1537912215956737E-2</v>
      </c>
      <c r="J92" s="178">
        <v>-6903.0439999999981</v>
      </c>
      <c r="K92" s="178">
        <v>-9065.3210000000017</v>
      </c>
      <c r="L92" s="178"/>
      <c r="M92" s="155" t="s">
        <v>999</v>
      </c>
    </row>
    <row r="93" spans="1:13" x14ac:dyDescent="0.3">
      <c r="A93" s="155" t="s">
        <v>786</v>
      </c>
      <c r="B93" s="178">
        <v>14403.083000000001</v>
      </c>
      <c r="C93" s="179">
        <f t="shared" si="4"/>
        <v>5.383837867778702E-2</v>
      </c>
      <c r="D93" s="178">
        <v>4835.0420000000004</v>
      </c>
      <c r="E93" s="179">
        <f t="shared" si="5"/>
        <v>1.7673873349962753E-2</v>
      </c>
      <c r="F93" s="178">
        <v>16137.950999999999</v>
      </c>
      <c r="G93" s="179">
        <f t="shared" si="6"/>
        <v>6.9874746455640652E-2</v>
      </c>
      <c r="H93" s="178">
        <v>13246.021000000001</v>
      </c>
      <c r="I93" s="179">
        <f t="shared" si="7"/>
        <v>5.7826153773394055E-2</v>
      </c>
      <c r="J93" s="178">
        <v>1734.8679999999986</v>
      </c>
      <c r="K93" s="178">
        <v>8410.9789999999994</v>
      </c>
      <c r="L93" s="178"/>
      <c r="M93" s="155" t="s">
        <v>1000</v>
      </c>
    </row>
    <row r="94" spans="1:13" x14ac:dyDescent="0.3">
      <c r="A94" s="155" t="s">
        <v>787</v>
      </c>
      <c r="B94" s="178">
        <v>4413.0959999999995</v>
      </c>
      <c r="C94" s="179">
        <f t="shared" si="4"/>
        <v>1.6496046963655434E-2</v>
      </c>
      <c r="D94" s="178">
        <v>14110.437</v>
      </c>
      <c r="E94" s="179">
        <f t="shared" si="5"/>
        <v>5.1578885240423637E-2</v>
      </c>
      <c r="F94" s="178">
        <v>1763.204</v>
      </c>
      <c r="G94" s="179">
        <f t="shared" si="6"/>
        <v>7.6343912836004659E-3</v>
      </c>
      <c r="H94" s="178">
        <v>634.13199999999995</v>
      </c>
      <c r="I94" s="179">
        <f t="shared" si="7"/>
        <v>2.7683343205200952E-3</v>
      </c>
      <c r="J94" s="178">
        <v>-2649.8919999999998</v>
      </c>
      <c r="K94" s="178">
        <v>-13476.305</v>
      </c>
      <c r="L94" s="178"/>
      <c r="M94" s="155" t="s">
        <v>1001</v>
      </c>
    </row>
    <row r="95" spans="1:13" x14ac:dyDescent="0.3">
      <c r="A95" s="155" t="s">
        <v>738</v>
      </c>
      <c r="B95" s="178">
        <v>35336.082000000002</v>
      </c>
      <c r="C95" s="179">
        <f t="shared" si="4"/>
        <v>0.13208542668992007</v>
      </c>
      <c r="D95" s="178">
        <v>26212.393</v>
      </c>
      <c r="E95" s="179">
        <f t="shared" si="5"/>
        <v>9.5816026847636529E-2</v>
      </c>
      <c r="F95" s="178">
        <v>214272.845</v>
      </c>
      <c r="G95" s="179">
        <f t="shared" si="6"/>
        <v>0.92776714445990016</v>
      </c>
      <c r="H95" s="178">
        <v>216535.07399999999</v>
      </c>
      <c r="I95" s="179">
        <f t="shared" si="7"/>
        <v>0.94529447646634868</v>
      </c>
      <c r="J95" s="178">
        <v>178936.76300000001</v>
      </c>
      <c r="K95" s="178">
        <v>190322.68099999998</v>
      </c>
      <c r="L95" s="178"/>
      <c r="M95" s="155" t="s">
        <v>954</v>
      </c>
    </row>
    <row r="96" spans="1:13" x14ac:dyDescent="0.3">
      <c r="A96" s="155" t="s">
        <v>788</v>
      </c>
      <c r="B96" s="178">
        <v>25399.412</v>
      </c>
      <c r="C96" s="179">
        <f t="shared" si="4"/>
        <v>9.4942392642542422E-2</v>
      </c>
      <c r="D96" s="178">
        <v>17176.812000000002</v>
      </c>
      <c r="E96" s="179">
        <f t="shared" si="5"/>
        <v>6.2787624149722054E-2</v>
      </c>
      <c r="F96" s="178">
        <v>4056.5030000000002</v>
      </c>
      <c r="G96" s="179">
        <f t="shared" si="6"/>
        <v>1.7564009124922099E-2</v>
      </c>
      <c r="H96" s="178">
        <v>6338.6369999999997</v>
      </c>
      <c r="I96" s="179">
        <f t="shared" si="7"/>
        <v>2.7671630437225269E-2</v>
      </c>
      <c r="J96" s="178">
        <v>-21342.909</v>
      </c>
      <c r="K96" s="178">
        <v>-10838.175000000003</v>
      </c>
      <c r="L96" s="178"/>
      <c r="M96" s="155" t="s">
        <v>1002</v>
      </c>
    </row>
    <row r="97" spans="1:14" x14ac:dyDescent="0.3">
      <c r="A97" s="155" t="s">
        <v>789</v>
      </c>
      <c r="B97" s="178">
        <v>34.091999999999999</v>
      </c>
      <c r="C97" s="179">
        <f t="shared" si="4"/>
        <v>1.2743507802344227E-4</v>
      </c>
      <c r="D97" s="178" t="s">
        <v>762</v>
      </c>
      <c r="E97" s="179" t="str">
        <f t="shared" si="5"/>
        <v>x</v>
      </c>
      <c r="F97" s="178">
        <v>1305.3030000000001</v>
      </c>
      <c r="G97" s="179">
        <f t="shared" si="6"/>
        <v>5.6517531979609504E-3</v>
      </c>
      <c r="H97" s="178">
        <v>1461.5709999999999</v>
      </c>
      <c r="I97" s="179">
        <f t="shared" si="7"/>
        <v>6.3805598222087456E-3</v>
      </c>
      <c r="J97" s="178">
        <v>1271.211</v>
      </c>
      <c r="K97" s="178">
        <v>1461.454</v>
      </c>
      <c r="L97" s="178"/>
      <c r="M97" s="155" t="s">
        <v>1003</v>
      </c>
    </row>
    <row r="98" spans="1:14" x14ac:dyDescent="0.3">
      <c r="A98" s="155" t="s">
        <v>731</v>
      </c>
      <c r="B98" s="178">
        <v>1347619.328</v>
      </c>
      <c r="C98" s="179">
        <f t="shared" si="4"/>
        <v>5.0373687143487871</v>
      </c>
      <c r="D98" s="178">
        <v>1162396.9180000001</v>
      </c>
      <c r="E98" s="179">
        <f t="shared" si="5"/>
        <v>4.2489922344250663</v>
      </c>
      <c r="F98" s="178">
        <v>47225.517</v>
      </c>
      <c r="G98" s="179">
        <f t="shared" si="6"/>
        <v>0.20447893456929864</v>
      </c>
      <c r="H98" s="178">
        <v>40201.529000000002</v>
      </c>
      <c r="I98" s="179">
        <f t="shared" si="7"/>
        <v>0.17550174485451597</v>
      </c>
      <c r="J98" s="178">
        <v>-1300393.811</v>
      </c>
      <c r="K98" s="178">
        <v>-1122195.389</v>
      </c>
      <c r="L98" s="178"/>
      <c r="M98" s="155" t="s">
        <v>948</v>
      </c>
    </row>
    <row r="99" spans="1:14" x14ac:dyDescent="0.3">
      <c r="A99" s="155" t="s">
        <v>790</v>
      </c>
      <c r="B99" s="178">
        <v>157.876</v>
      </c>
      <c r="C99" s="179">
        <f t="shared" si="4"/>
        <v>5.9013670004778179E-4</v>
      </c>
      <c r="D99" s="178">
        <v>529.28800000000001</v>
      </c>
      <c r="E99" s="179">
        <f t="shared" si="5"/>
        <v>1.9347441196281409E-3</v>
      </c>
      <c r="F99" s="178">
        <v>21547.681</v>
      </c>
      <c r="G99" s="179">
        <f t="shared" si="6"/>
        <v>9.3298012032755923E-2</v>
      </c>
      <c r="H99" s="178">
        <v>17372.079000000002</v>
      </c>
      <c r="I99" s="179">
        <f t="shared" si="7"/>
        <v>7.5838662162588277E-2</v>
      </c>
      <c r="J99" s="178">
        <v>21389.805</v>
      </c>
      <c r="K99" s="178">
        <v>16842.791000000001</v>
      </c>
      <c r="L99" s="178"/>
      <c r="M99" s="155" t="s">
        <v>1004</v>
      </c>
    </row>
    <row r="100" spans="1:14" x14ac:dyDescent="0.3">
      <c r="A100" s="155" t="s">
        <v>791</v>
      </c>
      <c r="B100" s="178">
        <v>3117.5940000000001</v>
      </c>
      <c r="C100" s="179">
        <f t="shared" si="4"/>
        <v>1.1653491570908586E-2</v>
      </c>
      <c r="D100" s="178">
        <v>3019.1419999999998</v>
      </c>
      <c r="E100" s="179">
        <f t="shared" si="5"/>
        <v>1.1036084760701819E-2</v>
      </c>
      <c r="F100" s="178">
        <v>3891.895</v>
      </c>
      <c r="G100" s="179">
        <f t="shared" si="6"/>
        <v>1.6851282815084492E-2</v>
      </c>
      <c r="H100" s="178">
        <v>3191.7</v>
      </c>
      <c r="I100" s="179">
        <f t="shared" si="7"/>
        <v>1.3933522753628564E-2</v>
      </c>
      <c r="J100" s="178">
        <v>774.30099999999993</v>
      </c>
      <c r="K100" s="178">
        <v>172.55799999999999</v>
      </c>
      <c r="L100" s="178"/>
      <c r="M100" s="155" t="s">
        <v>1005</v>
      </c>
    </row>
    <row r="101" spans="1:14" x14ac:dyDescent="0.3">
      <c r="A101" s="155" t="s">
        <v>792</v>
      </c>
      <c r="B101" s="178">
        <v>3.992</v>
      </c>
      <c r="C101" s="179">
        <f t="shared" si="4"/>
        <v>1.4922000219100717E-5</v>
      </c>
      <c r="D101" s="178" t="s">
        <v>777</v>
      </c>
      <c r="E101" s="179" t="str">
        <f t="shared" si="5"/>
        <v>x</v>
      </c>
      <c r="F101" s="178">
        <v>2312.3270000000002</v>
      </c>
      <c r="G101" s="179">
        <f t="shared" si="6"/>
        <v>1.0012006037664398E-2</v>
      </c>
      <c r="H101" s="178">
        <v>2260.0329999999999</v>
      </c>
      <c r="I101" s="179">
        <f t="shared" si="7"/>
        <v>9.8662848104306249E-3</v>
      </c>
      <c r="J101" s="178">
        <v>2308.335</v>
      </c>
      <c r="K101" s="178">
        <v>2260.0329999999999</v>
      </c>
      <c r="L101" s="178"/>
      <c r="M101" s="155" t="s">
        <v>1006</v>
      </c>
    </row>
    <row r="102" spans="1:14" x14ac:dyDescent="0.3">
      <c r="A102" s="155" t="s">
        <v>793</v>
      </c>
      <c r="B102" s="178" t="s">
        <v>777</v>
      </c>
      <c r="C102" s="179" t="str">
        <f t="shared" si="4"/>
        <v>x</v>
      </c>
      <c r="D102" s="178" t="s">
        <v>777</v>
      </c>
      <c r="E102" s="179" t="str">
        <f t="shared" si="5"/>
        <v>x</v>
      </c>
      <c r="F102" s="178">
        <v>319.85899999999998</v>
      </c>
      <c r="G102" s="179">
        <f t="shared" si="6"/>
        <v>1.3849383063906169E-3</v>
      </c>
      <c r="H102" s="178" t="s">
        <v>762</v>
      </c>
      <c r="I102" s="179" t="str">
        <f t="shared" si="7"/>
        <v>x</v>
      </c>
      <c r="J102" s="178">
        <v>319.85899999999998</v>
      </c>
      <c r="K102" s="178" t="s">
        <v>762</v>
      </c>
      <c r="L102" s="178"/>
      <c r="M102" s="155" t="s">
        <v>1007</v>
      </c>
    </row>
    <row r="103" spans="1:14" x14ac:dyDescent="0.3">
      <c r="A103" s="155" t="s">
        <v>794</v>
      </c>
      <c r="B103" s="178">
        <v>335.56700000000001</v>
      </c>
      <c r="C103" s="179">
        <f t="shared" si="4"/>
        <v>1.2543413946700826E-3</v>
      </c>
      <c r="D103" s="178">
        <v>297.43599999999998</v>
      </c>
      <c r="E103" s="179">
        <f t="shared" si="5"/>
        <v>1.0872389926953106E-3</v>
      </c>
      <c r="F103" s="178">
        <v>926.55399999999997</v>
      </c>
      <c r="G103" s="179">
        <f t="shared" si="6"/>
        <v>4.0118306114239454E-3</v>
      </c>
      <c r="H103" s="178">
        <v>1071.6320000000001</v>
      </c>
      <c r="I103" s="179">
        <f t="shared" si="7"/>
        <v>4.6782620094358764E-3</v>
      </c>
      <c r="J103" s="178">
        <v>590.98699999999997</v>
      </c>
      <c r="K103" s="178">
        <v>774.19600000000014</v>
      </c>
      <c r="L103" s="178"/>
      <c r="M103" s="155" t="s">
        <v>1008</v>
      </c>
      <c r="N103" s="65"/>
    </row>
    <row r="104" spans="1:14" x14ac:dyDescent="0.3">
      <c r="A104" s="155" t="s">
        <v>795</v>
      </c>
      <c r="B104" s="178">
        <v>15421.463</v>
      </c>
      <c r="C104" s="179">
        <f t="shared" si="4"/>
        <v>5.7645058683580559E-2</v>
      </c>
      <c r="D104" s="178">
        <v>15660.550999999999</v>
      </c>
      <c r="E104" s="179">
        <f t="shared" si="5"/>
        <v>5.7245127335943002E-2</v>
      </c>
      <c r="F104" s="178">
        <v>46236.04</v>
      </c>
      <c r="G104" s="179">
        <f t="shared" si="6"/>
        <v>0.20019465743283393</v>
      </c>
      <c r="H104" s="178">
        <v>47733.525999999998</v>
      </c>
      <c r="I104" s="179">
        <f t="shared" si="7"/>
        <v>0.208383046850243</v>
      </c>
      <c r="J104" s="178">
        <v>30814.577000000001</v>
      </c>
      <c r="K104" s="178">
        <v>32072.974999999999</v>
      </c>
      <c r="L104" s="178"/>
      <c r="M104" s="155" t="s">
        <v>1009</v>
      </c>
    </row>
    <row r="105" spans="1:14" x14ac:dyDescent="0.3">
      <c r="A105" s="155" t="s">
        <v>796</v>
      </c>
      <c r="B105" s="178" t="s">
        <v>777</v>
      </c>
      <c r="C105" s="179" t="str">
        <f t="shared" si="4"/>
        <v>x</v>
      </c>
      <c r="D105" s="178" t="s">
        <v>762</v>
      </c>
      <c r="E105" s="179" t="str">
        <f t="shared" si="5"/>
        <v>x</v>
      </c>
      <c r="F105" s="178">
        <v>942.84100000000001</v>
      </c>
      <c r="G105" s="179">
        <f t="shared" si="6"/>
        <v>4.0823507162081911E-3</v>
      </c>
      <c r="H105" s="178">
        <v>540.99699999999996</v>
      </c>
      <c r="I105" s="179">
        <f t="shared" si="7"/>
        <v>2.3617489141037041E-3</v>
      </c>
      <c r="J105" s="178">
        <v>942.84100000000001</v>
      </c>
      <c r="K105" s="178">
        <v>540.952</v>
      </c>
      <c r="L105" s="178"/>
      <c r="M105" s="155" t="s">
        <v>1010</v>
      </c>
    </row>
    <row r="106" spans="1:14" x14ac:dyDescent="0.3">
      <c r="A106" s="155" t="s">
        <v>797</v>
      </c>
      <c r="B106" s="178" t="s">
        <v>762</v>
      </c>
      <c r="C106" s="179" t="str">
        <f t="shared" si="4"/>
        <v>x</v>
      </c>
      <c r="D106" s="178" t="s">
        <v>777</v>
      </c>
      <c r="E106" s="179" t="str">
        <f t="shared" si="5"/>
        <v>x</v>
      </c>
      <c r="F106" s="178">
        <v>931.62599999999998</v>
      </c>
      <c r="G106" s="179">
        <f t="shared" si="6"/>
        <v>4.0337915601232569E-3</v>
      </c>
      <c r="H106" s="178">
        <v>45.162999999999997</v>
      </c>
      <c r="I106" s="179">
        <f t="shared" si="7"/>
        <v>1.9716128963315064E-4</v>
      </c>
      <c r="J106" s="178">
        <v>931.62099999999998</v>
      </c>
      <c r="K106" s="178">
        <v>45.162999999999997</v>
      </c>
      <c r="L106" s="178"/>
      <c r="M106" s="155" t="s">
        <v>1011</v>
      </c>
    </row>
    <row r="107" spans="1:14" x14ac:dyDescent="0.3">
      <c r="A107" s="155" t="s">
        <v>739</v>
      </c>
      <c r="B107" s="178">
        <v>574.54700000000003</v>
      </c>
      <c r="C107" s="179">
        <f t="shared" si="4"/>
        <v>2.1476429007724596E-3</v>
      </c>
      <c r="D107" s="178">
        <v>919.16200000000003</v>
      </c>
      <c r="E107" s="179">
        <f t="shared" si="5"/>
        <v>3.3598783166926913E-3</v>
      </c>
      <c r="F107" s="178">
        <v>50902.822999999997</v>
      </c>
      <c r="G107" s="179">
        <f t="shared" si="6"/>
        <v>0.22040108133934436</v>
      </c>
      <c r="H107" s="178">
        <v>61848.150999999998</v>
      </c>
      <c r="I107" s="179">
        <f t="shared" si="7"/>
        <v>0.27000113395004394</v>
      </c>
      <c r="J107" s="178">
        <v>50328.275999999998</v>
      </c>
      <c r="K107" s="178">
        <v>60928.989000000001</v>
      </c>
      <c r="L107" s="178"/>
      <c r="M107" s="155" t="s">
        <v>955</v>
      </c>
    </row>
    <row r="108" spans="1:14" x14ac:dyDescent="0.3">
      <c r="A108" s="155" t="s">
        <v>798</v>
      </c>
      <c r="B108" s="178">
        <v>32569.407999999999</v>
      </c>
      <c r="C108" s="179">
        <f t="shared" si="4"/>
        <v>0.12174366565931379</v>
      </c>
      <c r="D108" s="178">
        <v>2373.5279999999998</v>
      </c>
      <c r="E108" s="179">
        <f t="shared" si="5"/>
        <v>8.6761259291212745E-3</v>
      </c>
      <c r="F108" s="178">
        <v>3031.0250000000001</v>
      </c>
      <c r="G108" s="179">
        <f t="shared" si="6"/>
        <v>1.3123853417060705E-2</v>
      </c>
      <c r="H108" s="178">
        <v>3278.6709999999998</v>
      </c>
      <c r="I108" s="179">
        <f t="shared" si="7"/>
        <v>1.4313198915989008E-2</v>
      </c>
      <c r="J108" s="178">
        <v>-29538.382999999998</v>
      </c>
      <c r="K108" s="178">
        <v>905.14300000000003</v>
      </c>
      <c r="L108" s="178"/>
      <c r="M108" s="155" t="s">
        <v>1012</v>
      </c>
    </row>
    <row r="109" spans="1:14" x14ac:dyDescent="0.3">
      <c r="A109" s="155" t="s">
        <v>799</v>
      </c>
      <c r="B109" s="178">
        <v>7.3730000000000002</v>
      </c>
      <c r="C109" s="179">
        <f t="shared" si="4"/>
        <v>2.7560097098053502E-5</v>
      </c>
      <c r="D109" s="178">
        <v>0.64900000000000002</v>
      </c>
      <c r="E109" s="179">
        <f t="shared" si="5"/>
        <v>2.3723359185144258E-6</v>
      </c>
      <c r="F109" s="178">
        <v>317.197</v>
      </c>
      <c r="G109" s="179">
        <f t="shared" si="6"/>
        <v>1.3734122721955129E-3</v>
      </c>
      <c r="H109" s="178">
        <v>69.850999999999999</v>
      </c>
      <c r="I109" s="179">
        <f t="shared" si="7"/>
        <v>3.0493796342504268E-4</v>
      </c>
      <c r="J109" s="178">
        <v>309.82400000000001</v>
      </c>
      <c r="K109" s="178">
        <v>69.201999999999998</v>
      </c>
      <c r="L109" s="178"/>
      <c r="M109" s="155" t="s">
        <v>1013</v>
      </c>
    </row>
    <row r="110" spans="1:14" x14ac:dyDescent="0.3">
      <c r="A110" s="155" t="s">
        <v>800</v>
      </c>
      <c r="B110" s="178">
        <v>82.349000000000004</v>
      </c>
      <c r="C110" s="179">
        <f t="shared" si="4"/>
        <v>3.0781858618304732E-4</v>
      </c>
      <c r="D110" s="178">
        <v>630.55399999999997</v>
      </c>
      <c r="E110" s="179">
        <f t="shared" si="5"/>
        <v>2.3049089410831208E-3</v>
      </c>
      <c r="F110" s="178">
        <v>4702.5659999999998</v>
      </c>
      <c r="G110" s="179">
        <f t="shared" si="6"/>
        <v>2.0361358572777689E-2</v>
      </c>
      <c r="H110" s="178">
        <v>4985.9830000000002</v>
      </c>
      <c r="I110" s="179">
        <f t="shared" si="7"/>
        <v>2.1766553115801991E-2</v>
      </c>
      <c r="J110" s="178">
        <v>4620.2169999999996</v>
      </c>
      <c r="K110" s="178">
        <v>4355.4290000000001</v>
      </c>
      <c r="L110" s="178"/>
      <c r="M110" s="155" t="s">
        <v>1014</v>
      </c>
    </row>
    <row r="111" spans="1:14" x14ac:dyDescent="0.3">
      <c r="A111" s="155" t="s">
        <v>801</v>
      </c>
      <c r="B111" s="178">
        <v>50619.86</v>
      </c>
      <c r="C111" s="179">
        <f t="shared" si="4"/>
        <v>0.18921582214700589</v>
      </c>
      <c r="D111" s="178">
        <v>69708.183000000005</v>
      </c>
      <c r="E111" s="179">
        <f t="shared" si="5"/>
        <v>0.25480928558594251</v>
      </c>
      <c r="F111" s="178">
        <v>146113.845</v>
      </c>
      <c r="G111" s="179">
        <f t="shared" si="6"/>
        <v>0.63264957695272328</v>
      </c>
      <c r="H111" s="178">
        <v>144945.38399999999</v>
      </c>
      <c r="I111" s="179">
        <f t="shared" si="7"/>
        <v>0.63276617664486934</v>
      </c>
      <c r="J111" s="178">
        <v>95493.985000000001</v>
      </c>
      <c r="K111" s="178">
        <v>75237.200999999986</v>
      </c>
      <c r="L111" s="178"/>
      <c r="M111" s="155" t="s">
        <v>1015</v>
      </c>
    </row>
    <row r="112" spans="1:14" x14ac:dyDescent="0.3">
      <c r="A112" s="155" t="s">
        <v>802</v>
      </c>
      <c r="B112" s="178">
        <v>15016.241</v>
      </c>
      <c r="C112" s="179">
        <f t="shared" si="4"/>
        <v>5.6130348570157605E-2</v>
      </c>
      <c r="D112" s="178">
        <v>22604.811000000002</v>
      </c>
      <c r="E112" s="179">
        <f t="shared" si="5"/>
        <v>8.2628975449198769E-2</v>
      </c>
      <c r="F112" s="178">
        <v>1955.69</v>
      </c>
      <c r="G112" s="179">
        <f t="shared" si="6"/>
        <v>8.4678248741635095E-3</v>
      </c>
      <c r="H112" s="178">
        <v>3273.44</v>
      </c>
      <c r="I112" s="179">
        <f t="shared" si="7"/>
        <v>1.4290362729153081E-2</v>
      </c>
      <c r="J112" s="178">
        <v>-13060.550999999999</v>
      </c>
      <c r="K112" s="178">
        <v>-19331.371000000003</v>
      </c>
      <c r="L112" s="178"/>
      <c r="M112" s="155" t="s">
        <v>1016</v>
      </c>
    </row>
    <row r="113" spans="1:13" x14ac:dyDescent="0.3">
      <c r="A113" s="155" t="s">
        <v>803</v>
      </c>
      <c r="B113" s="178">
        <v>25807.205999999998</v>
      </c>
      <c r="C113" s="179">
        <f t="shared" si="4"/>
        <v>9.6466716830254831E-2</v>
      </c>
      <c r="D113" s="178">
        <v>37734.635999999999</v>
      </c>
      <c r="E113" s="179">
        <f t="shared" si="5"/>
        <v>0.13793410224170649</v>
      </c>
      <c r="F113" s="178">
        <v>10086.757</v>
      </c>
      <c r="G113" s="179">
        <f t="shared" si="6"/>
        <v>4.3674044365028655E-2</v>
      </c>
      <c r="H113" s="178">
        <v>4257.0379999999996</v>
      </c>
      <c r="I113" s="179">
        <f t="shared" si="7"/>
        <v>1.8584307997638071E-2</v>
      </c>
      <c r="J113" s="178">
        <v>-15720.448999999999</v>
      </c>
      <c r="K113" s="178">
        <v>-33477.597999999998</v>
      </c>
      <c r="L113" s="178"/>
      <c r="M113" s="155" t="s">
        <v>1017</v>
      </c>
    </row>
    <row r="114" spans="1:13" x14ac:dyDescent="0.3">
      <c r="A114" s="155" t="s">
        <v>804</v>
      </c>
      <c r="B114" s="178" t="s">
        <v>777</v>
      </c>
      <c r="C114" s="179" t="str">
        <f t="shared" si="4"/>
        <v>x</v>
      </c>
      <c r="D114" s="178" t="s">
        <v>777</v>
      </c>
      <c r="E114" s="179" t="str">
        <f t="shared" si="5"/>
        <v>x</v>
      </c>
      <c r="F114" s="178">
        <v>32368.208999999999</v>
      </c>
      <c r="G114" s="179">
        <f t="shared" si="6"/>
        <v>0.14014916745615263</v>
      </c>
      <c r="H114" s="178">
        <v>53501.508999999998</v>
      </c>
      <c r="I114" s="179">
        <f t="shared" si="7"/>
        <v>0.23356345928657563</v>
      </c>
      <c r="J114" s="178">
        <v>32368.208999999999</v>
      </c>
      <c r="K114" s="178">
        <v>53501.508999999998</v>
      </c>
      <c r="L114" s="178"/>
      <c r="M114" s="155" t="s">
        <v>1018</v>
      </c>
    </row>
    <row r="115" spans="1:13" x14ac:dyDescent="0.3">
      <c r="A115" s="155" t="s">
        <v>805</v>
      </c>
      <c r="B115" s="178" t="s">
        <v>777</v>
      </c>
      <c r="C115" s="179" t="str">
        <f t="shared" si="4"/>
        <v>x</v>
      </c>
      <c r="D115" s="178" t="s">
        <v>777</v>
      </c>
      <c r="E115" s="179" t="str">
        <f t="shared" si="5"/>
        <v>x</v>
      </c>
      <c r="F115" s="178">
        <v>907.18600000000004</v>
      </c>
      <c r="G115" s="179">
        <f t="shared" si="6"/>
        <v>3.9279702694664789E-3</v>
      </c>
      <c r="H115" s="178">
        <v>424.04199999999997</v>
      </c>
      <c r="I115" s="179">
        <f t="shared" si="7"/>
        <v>1.8511761304302293E-3</v>
      </c>
      <c r="J115" s="178">
        <v>907.18600000000004</v>
      </c>
      <c r="K115" s="178">
        <v>424.04199999999997</v>
      </c>
      <c r="L115" s="178"/>
      <c r="M115" s="155" t="s">
        <v>1019</v>
      </c>
    </row>
    <row r="116" spans="1:13" x14ac:dyDescent="0.3">
      <c r="A116" s="155" t="s">
        <v>806</v>
      </c>
      <c r="B116" s="178">
        <v>265833.08399999997</v>
      </c>
      <c r="C116" s="179">
        <f t="shared" si="4"/>
        <v>0.99367768980266002</v>
      </c>
      <c r="D116" s="178">
        <v>214580.01199999999</v>
      </c>
      <c r="E116" s="179">
        <f t="shared" si="5"/>
        <v>0.78436959917235205</v>
      </c>
      <c r="F116" s="178">
        <v>225395.644</v>
      </c>
      <c r="G116" s="179">
        <f t="shared" si="6"/>
        <v>0.97592708496300695</v>
      </c>
      <c r="H116" s="178">
        <v>240326.606</v>
      </c>
      <c r="I116" s="179">
        <f t="shared" si="7"/>
        <v>1.0491575752744076</v>
      </c>
      <c r="J116" s="178">
        <v>-40437.439999999973</v>
      </c>
      <c r="K116" s="178">
        <v>25746.594000000012</v>
      </c>
      <c r="L116" s="178"/>
      <c r="M116" s="155" t="s">
        <v>1020</v>
      </c>
    </row>
    <row r="117" spans="1:13" x14ac:dyDescent="0.3">
      <c r="A117" s="155" t="s">
        <v>807</v>
      </c>
      <c r="B117" s="178">
        <v>353.79899999999998</v>
      </c>
      <c r="C117" s="179">
        <f t="shared" si="4"/>
        <v>1.3224921732258551E-3</v>
      </c>
      <c r="D117" s="178">
        <v>28.911999999999999</v>
      </c>
      <c r="E117" s="179">
        <f t="shared" si="5"/>
        <v>1.0568409256716346E-4</v>
      </c>
      <c r="F117" s="178">
        <v>1957.942</v>
      </c>
      <c r="G117" s="179">
        <f t="shared" si="6"/>
        <v>8.4775756739408851E-3</v>
      </c>
      <c r="H117" s="178">
        <v>561.19799999999998</v>
      </c>
      <c r="I117" s="179">
        <f t="shared" si="7"/>
        <v>2.4499373695180755E-3</v>
      </c>
      <c r="J117" s="178">
        <v>1604.143</v>
      </c>
      <c r="K117" s="178">
        <v>532.28599999999994</v>
      </c>
      <c r="L117" s="178"/>
      <c r="M117" s="155" t="s">
        <v>1021</v>
      </c>
    </row>
    <row r="118" spans="1:13" x14ac:dyDescent="0.3">
      <c r="A118" s="155" t="s">
        <v>808</v>
      </c>
      <c r="B118" s="178">
        <v>6322.009</v>
      </c>
      <c r="C118" s="179">
        <f t="shared" si="4"/>
        <v>2.3631517956702579E-2</v>
      </c>
      <c r="D118" s="178">
        <v>3298.4409999999998</v>
      </c>
      <c r="E118" s="179">
        <f t="shared" si="5"/>
        <v>1.2057026285671249E-2</v>
      </c>
      <c r="F118" s="178">
        <v>544.35400000000004</v>
      </c>
      <c r="G118" s="179">
        <f t="shared" si="6"/>
        <v>2.3569657468977207E-3</v>
      </c>
      <c r="H118" s="178">
        <v>1022.506</v>
      </c>
      <c r="I118" s="179">
        <f t="shared" si="7"/>
        <v>4.463800049102901E-3</v>
      </c>
      <c r="J118" s="178">
        <v>-5777.6549999999997</v>
      </c>
      <c r="K118" s="178">
        <v>-2275.9349999999999</v>
      </c>
      <c r="L118" s="178"/>
      <c r="M118" s="155" t="s">
        <v>1022</v>
      </c>
    </row>
    <row r="119" spans="1:13" x14ac:dyDescent="0.3">
      <c r="A119" s="155" t="s">
        <v>809</v>
      </c>
      <c r="B119" s="178">
        <v>7141536.8840000024</v>
      </c>
      <c r="C119" s="179">
        <f t="shared" si="4"/>
        <v>26.694893523988949</v>
      </c>
      <c r="D119" s="178">
        <v>7272032.3610000014</v>
      </c>
      <c r="E119" s="179">
        <f t="shared" si="5"/>
        <v>26.581977766717362</v>
      </c>
      <c r="F119" s="178">
        <v>7568124.4639999997</v>
      </c>
      <c r="G119" s="179">
        <f t="shared" si="6"/>
        <v>32.768768356449421</v>
      </c>
      <c r="H119" s="178">
        <v>7780410.2850000001</v>
      </c>
      <c r="I119" s="179">
        <f t="shared" si="7"/>
        <v>33.965762364449418</v>
      </c>
      <c r="J119" s="178">
        <v>426587.57999999728</v>
      </c>
      <c r="K119" s="178">
        <v>508377.92399999872</v>
      </c>
      <c r="L119" s="178"/>
      <c r="M119" s="155" t="s">
        <v>809</v>
      </c>
    </row>
    <row r="120" spans="1:13" x14ac:dyDescent="0.3">
      <c r="A120" s="155" t="s">
        <v>810</v>
      </c>
      <c r="B120" s="178">
        <v>15.936999999999999</v>
      </c>
      <c r="C120" s="179">
        <f t="shared" si="4"/>
        <v>5.9572123620192409E-5</v>
      </c>
      <c r="D120" s="178">
        <v>30.259</v>
      </c>
      <c r="E120" s="179">
        <f t="shared" si="5"/>
        <v>1.1060787759372575E-4</v>
      </c>
      <c r="F120" s="178">
        <v>1410.9359999999999</v>
      </c>
      <c r="G120" s="179">
        <f t="shared" si="6"/>
        <v>6.1091271912484917E-3</v>
      </c>
      <c r="H120" s="178">
        <v>545.48</v>
      </c>
      <c r="I120" s="179">
        <f t="shared" si="7"/>
        <v>2.3813196702852112E-3</v>
      </c>
      <c r="J120" s="178">
        <v>1394.999</v>
      </c>
      <c r="K120" s="178">
        <v>515.221</v>
      </c>
      <c r="L120" s="178"/>
      <c r="M120" s="155" t="s">
        <v>1023</v>
      </c>
    </row>
    <row r="121" spans="1:13" x14ac:dyDescent="0.3">
      <c r="A121" s="155" t="s">
        <v>811</v>
      </c>
      <c r="B121" s="178" t="s">
        <v>762</v>
      </c>
      <c r="C121" s="179" t="str">
        <f t="shared" si="4"/>
        <v>x</v>
      </c>
      <c r="D121" s="178">
        <v>2.5870000000000002</v>
      </c>
      <c r="E121" s="179">
        <f t="shared" si="5"/>
        <v>9.456445333122989E-6</v>
      </c>
      <c r="F121" s="178">
        <v>49.3</v>
      </c>
      <c r="G121" s="179">
        <f t="shared" si="6"/>
        <v>2.1346111413171872E-4</v>
      </c>
      <c r="H121" s="178">
        <v>17.588000000000001</v>
      </c>
      <c r="I121" s="179">
        <f t="shared" si="7"/>
        <v>7.6781275868916004E-5</v>
      </c>
      <c r="J121" s="178">
        <v>49.119</v>
      </c>
      <c r="K121" s="178">
        <v>15.001000000000001</v>
      </c>
      <c r="L121" s="178"/>
      <c r="M121" s="155" t="s">
        <v>1024</v>
      </c>
    </row>
    <row r="122" spans="1:13" x14ac:dyDescent="0.3">
      <c r="A122" s="155" t="s">
        <v>812</v>
      </c>
      <c r="B122" s="178">
        <v>122310.63499999999</v>
      </c>
      <c r="C122" s="179">
        <f t="shared" si="4"/>
        <v>0.45719421900509716</v>
      </c>
      <c r="D122" s="178">
        <v>182056.10500000001</v>
      </c>
      <c r="E122" s="179">
        <f t="shared" si="5"/>
        <v>0.66548264572624627</v>
      </c>
      <c r="F122" s="178">
        <v>46340.489000000001</v>
      </c>
      <c r="G122" s="179">
        <f t="shared" si="6"/>
        <v>0.20064690489551029</v>
      </c>
      <c r="H122" s="178">
        <v>61946.993999999999</v>
      </c>
      <c r="I122" s="179">
        <f t="shared" si="7"/>
        <v>0.2704326379101708</v>
      </c>
      <c r="J122" s="178">
        <v>-75970.145999999993</v>
      </c>
      <c r="K122" s="178">
        <v>-120109.111</v>
      </c>
      <c r="L122" s="178"/>
      <c r="M122" s="155" t="s">
        <v>1025</v>
      </c>
    </row>
    <row r="123" spans="1:13" x14ac:dyDescent="0.3">
      <c r="A123" s="155" t="s">
        <v>813</v>
      </c>
      <c r="B123" s="178">
        <v>38.534999999999997</v>
      </c>
      <c r="C123" s="179">
        <f t="shared" si="4"/>
        <v>1.440429054216047E-4</v>
      </c>
      <c r="D123" s="178" t="s">
        <v>762</v>
      </c>
      <c r="E123" s="179" t="str">
        <f t="shared" si="5"/>
        <v>x</v>
      </c>
      <c r="F123" s="178">
        <v>2390.4659999999999</v>
      </c>
      <c r="G123" s="179">
        <f t="shared" si="6"/>
        <v>1.0350335408803106E-2</v>
      </c>
      <c r="H123" s="178">
        <v>5939.585</v>
      </c>
      <c r="I123" s="179">
        <f t="shared" si="7"/>
        <v>2.5929549376385912E-2</v>
      </c>
      <c r="J123" s="178">
        <v>2351.931</v>
      </c>
      <c r="K123" s="178">
        <v>5939.3159999999998</v>
      </c>
      <c r="L123" s="178"/>
      <c r="M123" s="155" t="s">
        <v>1026</v>
      </c>
    </row>
    <row r="124" spans="1:13" x14ac:dyDescent="0.3">
      <c r="A124" s="155" t="s">
        <v>814</v>
      </c>
      <c r="B124" s="178">
        <v>7.141</v>
      </c>
      <c r="C124" s="179">
        <f t="shared" si="4"/>
        <v>2.6692886664478514E-5</v>
      </c>
      <c r="D124" s="178">
        <v>1.0649999999999999</v>
      </c>
      <c r="E124" s="179">
        <f t="shared" si="5"/>
        <v>3.8929703439412378E-6</v>
      </c>
      <c r="F124" s="178">
        <v>1342.636</v>
      </c>
      <c r="G124" s="179">
        <f t="shared" si="6"/>
        <v>5.8133991162952186E-3</v>
      </c>
      <c r="H124" s="178">
        <v>1723.6210000000001</v>
      </c>
      <c r="I124" s="179">
        <f t="shared" si="7"/>
        <v>7.5245519385067593E-3</v>
      </c>
      <c r="J124" s="178">
        <v>1335.4949999999999</v>
      </c>
      <c r="K124" s="178">
        <v>1722.556</v>
      </c>
      <c r="L124" s="178"/>
      <c r="M124" s="155" t="s">
        <v>1027</v>
      </c>
    </row>
    <row r="125" spans="1:13" x14ac:dyDescent="0.3">
      <c r="A125" s="155" t="s">
        <v>815</v>
      </c>
      <c r="B125" s="178">
        <v>85.796000000000006</v>
      </c>
      <c r="C125" s="179">
        <f t="shared" si="4"/>
        <v>3.2070338947844817E-4</v>
      </c>
      <c r="D125" s="178">
        <v>32.121000000000002</v>
      </c>
      <c r="E125" s="179">
        <f t="shared" si="5"/>
        <v>1.1741417879599672E-4</v>
      </c>
      <c r="F125" s="178">
        <v>4674.076</v>
      </c>
      <c r="G125" s="179">
        <f t="shared" si="6"/>
        <v>2.0238001429945789E-2</v>
      </c>
      <c r="H125" s="178">
        <v>5762.5619999999999</v>
      </c>
      <c r="I125" s="179">
        <f t="shared" si="7"/>
        <v>2.5156746795186053E-2</v>
      </c>
      <c r="J125" s="178">
        <v>4588.28</v>
      </c>
      <c r="K125" s="178">
        <v>5730.4409999999998</v>
      </c>
      <c r="L125" s="178"/>
      <c r="M125" s="155" t="s">
        <v>1028</v>
      </c>
    </row>
    <row r="126" spans="1:13" x14ac:dyDescent="0.3">
      <c r="A126" s="155" t="s">
        <v>816</v>
      </c>
      <c r="B126" s="178">
        <v>82.674999999999997</v>
      </c>
      <c r="C126" s="179">
        <f t="shared" si="4"/>
        <v>3.090371663612604E-4</v>
      </c>
      <c r="D126" s="178">
        <v>46.088999999999999</v>
      </c>
      <c r="E126" s="179">
        <f t="shared" si="5"/>
        <v>1.6847240392667392E-4</v>
      </c>
      <c r="F126" s="178">
        <v>1563.9590000000001</v>
      </c>
      <c r="G126" s="179">
        <f t="shared" si="6"/>
        <v>6.7716923041851668E-3</v>
      </c>
      <c r="H126" s="178">
        <v>1512.164</v>
      </c>
      <c r="I126" s="179">
        <f t="shared" si="7"/>
        <v>6.6014260429294687E-3</v>
      </c>
      <c r="J126" s="178">
        <v>1481.2840000000001</v>
      </c>
      <c r="K126" s="178">
        <v>1466.075</v>
      </c>
      <c r="L126" s="178"/>
      <c r="M126" s="155" t="s">
        <v>1029</v>
      </c>
    </row>
    <row r="127" spans="1:13" x14ac:dyDescent="0.3">
      <c r="A127" s="155" t="s">
        <v>817</v>
      </c>
      <c r="B127" s="178">
        <v>3539.335</v>
      </c>
      <c r="C127" s="179">
        <f t="shared" si="4"/>
        <v>1.3229949309987683E-2</v>
      </c>
      <c r="D127" s="178">
        <v>1384.116</v>
      </c>
      <c r="E127" s="179">
        <f t="shared" si="5"/>
        <v>5.0594577845770611E-3</v>
      </c>
      <c r="F127" s="178">
        <v>5933.3670000000002</v>
      </c>
      <c r="G127" s="179">
        <f t="shared" si="6"/>
        <v>2.5690530027837191E-2</v>
      </c>
      <c r="H127" s="178">
        <v>4278.3130000000001</v>
      </c>
      <c r="I127" s="179">
        <f t="shared" si="7"/>
        <v>1.867718505268192E-2</v>
      </c>
      <c r="J127" s="178">
        <v>2394.0320000000002</v>
      </c>
      <c r="K127" s="178">
        <v>2894.1970000000001</v>
      </c>
      <c r="L127" s="178"/>
      <c r="M127" s="155" t="s">
        <v>1030</v>
      </c>
    </row>
    <row r="128" spans="1:13" x14ac:dyDescent="0.3">
      <c r="A128" s="155" t="s">
        <v>818</v>
      </c>
      <c r="B128" s="178" t="s">
        <v>777</v>
      </c>
      <c r="C128" s="179" t="str">
        <f t="shared" si="4"/>
        <v>x</v>
      </c>
      <c r="D128" s="178">
        <v>0.64</v>
      </c>
      <c r="E128" s="179">
        <f t="shared" si="5"/>
        <v>2.3394375775797109E-6</v>
      </c>
      <c r="F128" s="178">
        <v>1348.155</v>
      </c>
      <c r="G128" s="179">
        <f t="shared" si="6"/>
        <v>5.8372955034938596E-3</v>
      </c>
      <c r="H128" s="178">
        <v>1669.0540000000001</v>
      </c>
      <c r="I128" s="179">
        <f t="shared" si="7"/>
        <v>7.2863370260471761E-3</v>
      </c>
      <c r="J128" s="178">
        <v>1348.155</v>
      </c>
      <c r="K128" s="178">
        <v>1668.414</v>
      </c>
      <c r="L128" s="178"/>
      <c r="M128" s="155" t="s">
        <v>1031</v>
      </c>
    </row>
    <row r="129" spans="1:13" x14ac:dyDescent="0.3">
      <c r="A129" s="155" t="s">
        <v>819</v>
      </c>
      <c r="B129" s="178">
        <v>3668560.2050000001</v>
      </c>
      <c r="C129" s="179">
        <f t="shared" si="4"/>
        <v>13.712990025750042</v>
      </c>
      <c r="D129" s="178">
        <v>3729440.361</v>
      </c>
      <c r="E129" s="179">
        <f t="shared" si="5"/>
        <v>13.63248894354038</v>
      </c>
      <c r="F129" s="178">
        <v>1041360.8320000001</v>
      </c>
      <c r="G129" s="179">
        <f t="shared" si="6"/>
        <v>4.5089258298550421</v>
      </c>
      <c r="H129" s="178">
        <v>1139648.04</v>
      </c>
      <c r="I129" s="179">
        <f t="shared" si="7"/>
        <v>4.975189365061941</v>
      </c>
      <c r="J129" s="178">
        <v>-2627199.3730000001</v>
      </c>
      <c r="K129" s="178">
        <v>-2589792.321</v>
      </c>
      <c r="L129" s="178"/>
      <c r="M129" s="155" t="s">
        <v>1032</v>
      </c>
    </row>
    <row r="130" spans="1:13" x14ac:dyDescent="0.3">
      <c r="A130" s="155" t="s">
        <v>820</v>
      </c>
      <c r="B130" s="178">
        <v>41.959000000000003</v>
      </c>
      <c r="C130" s="179">
        <f t="shared" si="4"/>
        <v>1.5684173526884943E-4</v>
      </c>
      <c r="D130" s="178">
        <v>31.649000000000001</v>
      </c>
      <c r="E130" s="179">
        <f t="shared" si="5"/>
        <v>1.1568884358253169E-4</v>
      </c>
      <c r="F130" s="178">
        <v>3911.3310000000001</v>
      </c>
      <c r="G130" s="179">
        <f t="shared" si="6"/>
        <v>1.6935437586164899E-2</v>
      </c>
      <c r="H130" s="178">
        <v>3723.6990000000001</v>
      </c>
      <c r="I130" s="179">
        <f t="shared" si="7"/>
        <v>1.6255990457801149E-2</v>
      </c>
      <c r="J130" s="178">
        <v>3869.3720000000003</v>
      </c>
      <c r="K130" s="178">
        <v>3692.05</v>
      </c>
      <c r="L130" s="178"/>
      <c r="M130" s="155" t="s">
        <v>1033</v>
      </c>
    </row>
    <row r="131" spans="1:13" x14ac:dyDescent="0.3">
      <c r="A131" s="155" t="s">
        <v>821</v>
      </c>
      <c r="B131" s="178">
        <v>17151.386999999999</v>
      </c>
      <c r="C131" s="179">
        <f t="shared" si="4"/>
        <v>6.411147308914858E-2</v>
      </c>
      <c r="D131" s="178">
        <v>2497.0230000000001</v>
      </c>
      <c r="E131" s="179">
        <f t="shared" si="5"/>
        <v>9.1275459973137862E-3</v>
      </c>
      <c r="F131" s="178">
        <v>174.792</v>
      </c>
      <c r="G131" s="179">
        <f t="shared" si="6"/>
        <v>7.5682140083795904E-4</v>
      </c>
      <c r="H131" s="178">
        <v>3.883</v>
      </c>
      <c r="I131" s="179">
        <f t="shared" si="7"/>
        <v>1.6951426779565661E-5</v>
      </c>
      <c r="J131" s="178">
        <v>-16976.594999999998</v>
      </c>
      <c r="K131" s="178">
        <v>-2493.1400000000003</v>
      </c>
      <c r="L131" s="178"/>
      <c r="M131" s="155" t="s">
        <v>1034</v>
      </c>
    </row>
    <row r="132" spans="1:13" x14ac:dyDescent="0.3">
      <c r="A132" s="155" t="s">
        <v>822</v>
      </c>
      <c r="B132" s="178">
        <v>298040.42099999997</v>
      </c>
      <c r="C132" s="179">
        <f t="shared" si="4"/>
        <v>1.1140679427512199</v>
      </c>
      <c r="D132" s="178">
        <v>289999.20600000001</v>
      </c>
      <c r="E132" s="179">
        <f t="shared" si="5"/>
        <v>1.060054749976062</v>
      </c>
      <c r="F132" s="178">
        <v>387614.58799999999</v>
      </c>
      <c r="G132" s="179">
        <f t="shared" si="6"/>
        <v>1.6783091644662704</v>
      </c>
      <c r="H132" s="178">
        <v>395919.68</v>
      </c>
      <c r="I132" s="179">
        <f t="shared" si="7"/>
        <v>1.7284067643855439</v>
      </c>
      <c r="J132" s="178">
        <v>89574.167000000016</v>
      </c>
      <c r="K132" s="178">
        <v>105920.47399999999</v>
      </c>
      <c r="L132" s="178"/>
      <c r="M132" s="155" t="s">
        <v>1035</v>
      </c>
    </row>
    <row r="133" spans="1:13" x14ac:dyDescent="0.3">
      <c r="A133" s="155" t="s">
        <v>823</v>
      </c>
      <c r="B133" s="178">
        <v>77269.543999999994</v>
      </c>
      <c r="C133" s="179">
        <f t="shared" si="4"/>
        <v>0.28883170152750814</v>
      </c>
      <c r="D133" s="178">
        <v>68114.301999999996</v>
      </c>
      <c r="E133" s="179">
        <f t="shared" si="5"/>
        <v>0.24898305885845759</v>
      </c>
      <c r="F133" s="178">
        <v>79344.337</v>
      </c>
      <c r="G133" s="179">
        <f t="shared" si="6"/>
        <v>0.34354828754690775</v>
      </c>
      <c r="H133" s="178">
        <v>108463.128</v>
      </c>
      <c r="I133" s="179">
        <f t="shared" si="7"/>
        <v>0.4735011003282662</v>
      </c>
      <c r="J133" s="178">
        <v>2074.7930000000051</v>
      </c>
      <c r="K133" s="178">
        <v>40348.826000000001</v>
      </c>
      <c r="L133" s="178"/>
      <c r="M133" s="155" t="s">
        <v>1036</v>
      </c>
    </row>
    <row r="134" spans="1:13" x14ac:dyDescent="0.3">
      <c r="A134" s="155" t="s">
        <v>824</v>
      </c>
      <c r="B134" s="178">
        <v>45222.04</v>
      </c>
      <c r="C134" s="179">
        <f t="shared" si="4"/>
        <v>0.16903890049804141</v>
      </c>
      <c r="D134" s="178">
        <v>55553.841999999997</v>
      </c>
      <c r="E134" s="179">
        <f t="shared" si="5"/>
        <v>0.20306991492769688</v>
      </c>
      <c r="F134" s="178">
        <v>67022.744000000006</v>
      </c>
      <c r="G134" s="179">
        <f t="shared" si="6"/>
        <v>0.29019776077900544</v>
      </c>
      <c r="H134" s="178">
        <v>66816.247000000003</v>
      </c>
      <c r="I134" s="179">
        <f t="shared" si="7"/>
        <v>0.29168960049082504</v>
      </c>
      <c r="J134" s="178">
        <v>21800.704000000005</v>
      </c>
      <c r="K134" s="178">
        <v>11262.405000000006</v>
      </c>
      <c r="L134" s="178"/>
      <c r="M134" s="155" t="s">
        <v>1037</v>
      </c>
    </row>
    <row r="135" spans="1:13" x14ac:dyDescent="0.3">
      <c r="A135" s="155" t="s">
        <v>825</v>
      </c>
      <c r="B135" s="178">
        <v>67465.055999999997</v>
      </c>
      <c r="C135" s="179">
        <f t="shared" si="4"/>
        <v>0.25218276062465983</v>
      </c>
      <c r="D135" s="178">
        <v>66670.414999999994</v>
      </c>
      <c r="E135" s="179">
        <f t="shared" si="5"/>
        <v>0.24370511588099067</v>
      </c>
      <c r="F135" s="178">
        <v>12615.3</v>
      </c>
      <c r="G135" s="179">
        <f t="shared" si="6"/>
        <v>5.4622231097482168E-2</v>
      </c>
      <c r="H135" s="178">
        <v>12015.8</v>
      </c>
      <c r="I135" s="179">
        <f t="shared" si="7"/>
        <v>5.2455563713083964E-2</v>
      </c>
      <c r="J135" s="178">
        <v>-54849.755999999994</v>
      </c>
      <c r="K135" s="178">
        <v>-54654.614999999991</v>
      </c>
      <c r="L135" s="178"/>
      <c r="M135" s="155" t="s">
        <v>1038</v>
      </c>
    </row>
    <row r="136" spans="1:13" x14ac:dyDescent="0.3">
      <c r="A136" s="155" t="s">
        <v>826</v>
      </c>
      <c r="B136" s="178">
        <v>15797.66</v>
      </c>
      <c r="C136" s="179">
        <f t="shared" si="4"/>
        <v>5.9051274043406474E-2</v>
      </c>
      <c r="D136" s="178">
        <v>15201.763999999999</v>
      </c>
      <c r="E136" s="179">
        <f t="shared" si="5"/>
        <v>5.5568090542341346E-2</v>
      </c>
      <c r="F136" s="178">
        <v>37598.029000000002</v>
      </c>
      <c r="G136" s="179">
        <f t="shared" si="6"/>
        <v>0.16279345151108865</v>
      </c>
      <c r="H136" s="178">
        <v>29285.332999999999</v>
      </c>
      <c r="I136" s="179">
        <f t="shared" si="7"/>
        <v>0.1278465562875864</v>
      </c>
      <c r="J136" s="178">
        <v>21800.369000000002</v>
      </c>
      <c r="K136" s="178">
        <v>14083.569</v>
      </c>
      <c r="L136" s="178"/>
      <c r="M136" s="155" t="s">
        <v>1039</v>
      </c>
    </row>
    <row r="137" spans="1:13" x14ac:dyDescent="0.3">
      <c r="A137" s="155" t="s">
        <v>827</v>
      </c>
      <c r="B137" s="178">
        <v>212.386</v>
      </c>
      <c r="C137" s="179">
        <f t="shared" si="4"/>
        <v>7.9389377217783681E-4</v>
      </c>
      <c r="D137" s="178" t="s">
        <v>762</v>
      </c>
      <c r="E137" s="179" t="str">
        <f t="shared" si="5"/>
        <v>x</v>
      </c>
      <c r="F137" s="178">
        <v>1993.8230000000001</v>
      </c>
      <c r="G137" s="179">
        <f t="shared" si="6"/>
        <v>8.6329346645323702E-3</v>
      </c>
      <c r="H137" s="178">
        <v>2939.4609999999998</v>
      </c>
      <c r="I137" s="179">
        <f t="shared" si="7"/>
        <v>1.2832361038601301E-2</v>
      </c>
      <c r="J137" s="178">
        <v>1781.4370000000001</v>
      </c>
      <c r="K137" s="178">
        <v>2939.415</v>
      </c>
      <c r="L137" s="178"/>
      <c r="M137" s="155" t="s">
        <v>1040</v>
      </c>
    </row>
    <row r="138" spans="1:13" x14ac:dyDescent="0.3">
      <c r="A138" s="155" t="s">
        <v>828</v>
      </c>
      <c r="B138" s="178">
        <v>5.9290000000000003</v>
      </c>
      <c r="C138" s="179">
        <f t="shared" si="4"/>
        <v>2.2162459744250538E-5</v>
      </c>
      <c r="D138" s="178" t="s">
        <v>762</v>
      </c>
      <c r="E138" s="179" t="str">
        <f t="shared" si="5"/>
        <v>x</v>
      </c>
      <c r="F138" s="178">
        <v>662.31100000000004</v>
      </c>
      <c r="G138" s="179">
        <f t="shared" si="6"/>
        <v>2.8677006888781498E-3</v>
      </c>
      <c r="H138" s="178">
        <v>79.822000000000003</v>
      </c>
      <c r="I138" s="179">
        <f t="shared" si="7"/>
        <v>3.4846685253630958E-4</v>
      </c>
      <c r="J138" s="178">
        <v>656.38200000000006</v>
      </c>
      <c r="K138" s="178">
        <v>79.691000000000003</v>
      </c>
      <c r="L138" s="178"/>
      <c r="M138" s="155" t="s">
        <v>1041</v>
      </c>
    </row>
    <row r="139" spans="1:13" x14ac:dyDescent="0.3">
      <c r="A139" s="155" t="s">
        <v>829</v>
      </c>
      <c r="B139" s="178">
        <v>7427.09</v>
      </c>
      <c r="C139" s="179">
        <f t="shared" si="4"/>
        <v>2.7762284220260707E-2</v>
      </c>
      <c r="D139" s="178">
        <v>5497.2820000000002</v>
      </c>
      <c r="E139" s="179">
        <f t="shared" si="5"/>
        <v>2.0094606383363359E-2</v>
      </c>
      <c r="F139" s="178">
        <v>39744.870000000003</v>
      </c>
      <c r="G139" s="179">
        <f t="shared" si="6"/>
        <v>0.17208892963935751</v>
      </c>
      <c r="H139" s="178">
        <v>30379.268</v>
      </c>
      <c r="I139" s="179">
        <f t="shared" si="7"/>
        <v>0.13262218313644145</v>
      </c>
      <c r="J139" s="178">
        <v>32317.780000000002</v>
      </c>
      <c r="K139" s="178">
        <v>24881.986000000001</v>
      </c>
      <c r="L139" s="178"/>
      <c r="M139" s="155" t="s">
        <v>1042</v>
      </c>
    </row>
    <row r="140" spans="1:13" x14ac:dyDescent="0.3">
      <c r="A140" s="155" t="s">
        <v>830</v>
      </c>
      <c r="B140" s="178">
        <v>77943.315000000002</v>
      </c>
      <c r="C140" s="179">
        <f t="shared" si="4"/>
        <v>0.29135024135957821</v>
      </c>
      <c r="D140" s="178">
        <v>93232.194000000003</v>
      </c>
      <c r="E140" s="179">
        <f t="shared" si="5"/>
        <v>0.34079827825594011</v>
      </c>
      <c r="F140" s="178">
        <v>25890.986000000001</v>
      </c>
      <c r="G140" s="179">
        <f t="shared" si="6"/>
        <v>0.11210382794175927</v>
      </c>
      <c r="H140" s="178">
        <v>16437.347000000002</v>
      </c>
      <c r="I140" s="179">
        <f t="shared" si="7"/>
        <v>7.1758043811695413E-2</v>
      </c>
      <c r="J140" s="178">
        <v>-52052.328999999998</v>
      </c>
      <c r="K140" s="178">
        <v>-76794.847000000009</v>
      </c>
      <c r="L140" s="178"/>
      <c r="M140" s="155" t="s">
        <v>1043</v>
      </c>
    </row>
    <row r="141" spans="1:13" x14ac:dyDescent="0.3">
      <c r="A141" s="155" t="s">
        <v>831</v>
      </c>
      <c r="B141" s="178">
        <v>230.48500000000001</v>
      </c>
      <c r="C141" s="179">
        <f t="shared" si="4"/>
        <v>8.6154739992470657E-4</v>
      </c>
      <c r="D141" s="178">
        <v>885.31600000000003</v>
      </c>
      <c r="E141" s="179">
        <f t="shared" si="5"/>
        <v>3.2361586225508748E-3</v>
      </c>
      <c r="F141" s="178">
        <v>11.342000000000001</v>
      </c>
      <c r="G141" s="179">
        <f t="shared" si="6"/>
        <v>4.9109045770425028E-5</v>
      </c>
      <c r="H141" s="178">
        <v>18.52</v>
      </c>
      <c r="I141" s="179">
        <f t="shared" si="7"/>
        <v>8.0849967539932014E-5</v>
      </c>
      <c r="J141" s="178">
        <v>-219.143</v>
      </c>
      <c r="K141" s="178">
        <v>-866.79600000000005</v>
      </c>
      <c r="L141" s="178"/>
      <c r="M141" s="155" t="s">
        <v>1044</v>
      </c>
    </row>
    <row r="142" spans="1:13" x14ac:dyDescent="0.3">
      <c r="A142" s="155" t="s">
        <v>832</v>
      </c>
      <c r="B142" s="178" t="s">
        <v>762</v>
      </c>
      <c r="C142" s="179" t="str">
        <f t="shared" ref="C142:C205" si="8">IF(B142=0,0,IF(OR(B142="x",B142="Ə"),"x",B142/$B$12*100))</f>
        <v>x</v>
      </c>
      <c r="D142" s="178" t="s">
        <v>762</v>
      </c>
      <c r="E142" s="179" t="str">
        <f t="shared" ref="E142:E205" si="9">IF(D142=0,0,IF(OR(D142="x",D142="Ə"),"x",D142/$D$12*100))</f>
        <v>x</v>
      </c>
      <c r="F142" s="178">
        <v>20.654</v>
      </c>
      <c r="G142" s="179">
        <f t="shared" ref="G142:G205" si="10">IF(F142=0,0,IF(OR(F142="x",F142="Ə"),"x",F142/$F$12*100))</f>
        <v>8.9428516253073397E-5</v>
      </c>
      <c r="H142" s="178">
        <v>0.8</v>
      </c>
      <c r="I142" s="179">
        <f t="shared" ref="I142:I205" si="11">IF(H142=0,0,IF(OR(H142="x",H142="Ə"),"x",H142/$H$12*100))</f>
        <v>3.4924392025888564E-6</v>
      </c>
      <c r="J142" s="178">
        <v>20.298999999999999</v>
      </c>
      <c r="K142" s="178">
        <v>0.74199999999999999</v>
      </c>
      <c r="L142" s="178"/>
      <c r="M142" s="155" t="s">
        <v>1045</v>
      </c>
    </row>
    <row r="143" spans="1:13" x14ac:dyDescent="0.3">
      <c r="A143" s="155" t="s">
        <v>833</v>
      </c>
      <c r="B143" s="178">
        <v>735.21500000000003</v>
      </c>
      <c r="C143" s="179">
        <f t="shared" si="8"/>
        <v>2.7482160298311956E-3</v>
      </c>
      <c r="D143" s="178">
        <v>6153.0829999999996</v>
      </c>
      <c r="E143" s="179">
        <f t="shared" si="9"/>
        <v>2.2491802481510781E-2</v>
      </c>
      <c r="F143" s="178">
        <v>870.09500000000003</v>
      </c>
      <c r="G143" s="179">
        <f t="shared" si="10"/>
        <v>3.767372172422674E-3</v>
      </c>
      <c r="H143" s="178">
        <v>1259.701</v>
      </c>
      <c r="I143" s="179">
        <f t="shared" si="11"/>
        <v>5.4992864449254801E-3</v>
      </c>
      <c r="J143" s="178">
        <v>134.88</v>
      </c>
      <c r="K143" s="178">
        <v>-4893.3819999999996</v>
      </c>
      <c r="L143" s="178"/>
      <c r="M143" s="155" t="s">
        <v>1046</v>
      </c>
    </row>
    <row r="144" spans="1:13" x14ac:dyDescent="0.3">
      <c r="A144" s="155" t="s">
        <v>834</v>
      </c>
      <c r="B144" s="178">
        <v>4074.192</v>
      </c>
      <c r="C144" s="179">
        <f t="shared" si="8"/>
        <v>1.5229231943050698E-2</v>
      </c>
      <c r="D144" s="178">
        <v>1564.183</v>
      </c>
      <c r="E144" s="179">
        <f t="shared" si="9"/>
        <v>5.7176695131427582E-3</v>
      </c>
      <c r="F144" s="178">
        <v>15648.811</v>
      </c>
      <c r="G144" s="179">
        <f t="shared" si="10"/>
        <v>6.7756848496890371E-2</v>
      </c>
      <c r="H144" s="178">
        <v>16100.517</v>
      </c>
      <c r="I144" s="179">
        <f t="shared" si="11"/>
        <v>7.0287595940935393E-2</v>
      </c>
      <c r="J144" s="178">
        <v>11574.618999999999</v>
      </c>
      <c r="K144" s="178">
        <v>14536.333999999999</v>
      </c>
      <c r="L144" s="178"/>
      <c r="M144" s="155" t="s">
        <v>1047</v>
      </c>
    </row>
    <row r="145" spans="1:13" x14ac:dyDescent="0.3">
      <c r="A145" s="155" t="s">
        <v>835</v>
      </c>
      <c r="B145" s="178">
        <v>35592.118999999999</v>
      </c>
      <c r="C145" s="179">
        <f t="shared" si="8"/>
        <v>0.13304248685277023</v>
      </c>
      <c r="D145" s="178">
        <v>47834.955000000002</v>
      </c>
      <c r="E145" s="179">
        <f t="shared" si="9"/>
        <v>0.17485451757630388</v>
      </c>
      <c r="F145" s="178">
        <v>543.88800000000003</v>
      </c>
      <c r="G145" s="179">
        <f t="shared" si="10"/>
        <v>2.3549480414375708E-3</v>
      </c>
      <c r="H145" s="178">
        <v>1104.8779999999999</v>
      </c>
      <c r="I145" s="179">
        <f t="shared" si="11"/>
        <v>4.8233990515974623E-3</v>
      </c>
      <c r="J145" s="178">
        <v>-35048.231</v>
      </c>
      <c r="K145" s="178">
        <v>-46730.077000000005</v>
      </c>
      <c r="L145" s="178"/>
      <c r="M145" s="155" t="s">
        <v>1048</v>
      </c>
    </row>
    <row r="146" spans="1:13" x14ac:dyDescent="0.3">
      <c r="A146" s="155" t="s">
        <v>836</v>
      </c>
      <c r="B146" s="178">
        <v>8272.6190000000006</v>
      </c>
      <c r="C146" s="179">
        <f t="shared" si="8"/>
        <v>3.0922851335304799E-2</v>
      </c>
      <c r="D146" s="178">
        <v>11844.834999999999</v>
      </c>
      <c r="E146" s="179">
        <f t="shared" si="9"/>
        <v>4.3297268905049022E-2</v>
      </c>
      <c r="F146" s="178">
        <v>16872.363000000001</v>
      </c>
      <c r="G146" s="179">
        <f t="shared" si="10"/>
        <v>7.3054632941476447E-2</v>
      </c>
      <c r="H146" s="178">
        <v>18659.304</v>
      </c>
      <c r="I146" s="179">
        <f t="shared" si="11"/>
        <v>8.1458105978278808E-2</v>
      </c>
      <c r="J146" s="178">
        <v>8599.7440000000006</v>
      </c>
      <c r="K146" s="178">
        <v>6814.469000000001</v>
      </c>
      <c r="L146" s="178"/>
      <c r="M146" s="155" t="s">
        <v>1049</v>
      </c>
    </row>
    <row r="147" spans="1:13" x14ac:dyDescent="0.3">
      <c r="A147" s="155" t="s">
        <v>837</v>
      </c>
      <c r="B147" s="178">
        <v>71.807000000000002</v>
      </c>
      <c r="C147" s="179">
        <f t="shared" si="8"/>
        <v>2.6841284311948026E-4</v>
      </c>
      <c r="D147" s="178">
        <v>67.284999999999997</v>
      </c>
      <c r="E147" s="179">
        <f t="shared" si="9"/>
        <v>2.4595165219914197E-4</v>
      </c>
      <c r="F147" s="178">
        <v>483.17099999999999</v>
      </c>
      <c r="G147" s="179">
        <f t="shared" si="10"/>
        <v>2.0920531435321839E-3</v>
      </c>
      <c r="H147" s="178">
        <v>281.363</v>
      </c>
      <c r="I147" s="179">
        <f t="shared" si="11"/>
        <v>1.2283039641975103E-3</v>
      </c>
      <c r="J147" s="178">
        <v>411.36399999999998</v>
      </c>
      <c r="K147" s="178">
        <v>214.078</v>
      </c>
      <c r="L147" s="178"/>
      <c r="M147" s="155" t="s">
        <v>1050</v>
      </c>
    </row>
    <row r="148" spans="1:13" x14ac:dyDescent="0.3">
      <c r="A148" s="155" t="s">
        <v>838</v>
      </c>
      <c r="B148" s="178">
        <v>181.01400000000001</v>
      </c>
      <c r="C148" s="179">
        <f t="shared" si="8"/>
        <v>6.7662598889285999E-4</v>
      </c>
      <c r="D148" s="178">
        <v>329.76499999999999</v>
      </c>
      <c r="E148" s="179">
        <f t="shared" si="9"/>
        <v>1.2054134887040208E-3</v>
      </c>
      <c r="F148" s="178">
        <v>3107.8229999999999</v>
      </c>
      <c r="G148" s="179">
        <f t="shared" si="10"/>
        <v>1.3456376472701431E-2</v>
      </c>
      <c r="H148" s="178">
        <v>2376.5149999999999</v>
      </c>
      <c r="I148" s="179">
        <f t="shared" si="11"/>
        <v>1.0374792689425568E-2</v>
      </c>
      <c r="J148" s="178">
        <v>2926.8089999999997</v>
      </c>
      <c r="K148" s="178">
        <v>2046.75</v>
      </c>
      <c r="L148" s="178"/>
      <c r="M148" s="155" t="s">
        <v>1051</v>
      </c>
    </row>
    <row r="149" spans="1:13" x14ac:dyDescent="0.3">
      <c r="A149" s="155" t="s">
        <v>839</v>
      </c>
      <c r="B149" s="178">
        <v>41.734999999999999</v>
      </c>
      <c r="C149" s="179">
        <f t="shared" si="8"/>
        <v>1.5600442864332874E-4</v>
      </c>
      <c r="D149" s="178">
        <v>0.69</v>
      </c>
      <c r="E149" s="179">
        <f t="shared" si="9"/>
        <v>2.5222061383281259E-6</v>
      </c>
      <c r="F149" s="178">
        <v>20.227</v>
      </c>
      <c r="G149" s="179">
        <f t="shared" si="10"/>
        <v>8.7579674554610028E-5</v>
      </c>
      <c r="H149" s="178">
        <v>3.9489999999999998</v>
      </c>
      <c r="I149" s="179">
        <f t="shared" si="11"/>
        <v>1.7239553013779239E-5</v>
      </c>
      <c r="J149" s="178">
        <v>-21.507999999999999</v>
      </c>
      <c r="K149" s="178">
        <v>3.2589999999999999</v>
      </c>
      <c r="L149" s="178"/>
      <c r="M149" s="155" t="s">
        <v>1052</v>
      </c>
    </row>
    <row r="150" spans="1:13" x14ac:dyDescent="0.3">
      <c r="A150" s="155" t="s">
        <v>840</v>
      </c>
      <c r="B150" s="178">
        <v>59.746000000000002</v>
      </c>
      <c r="C150" s="179">
        <f t="shared" si="8"/>
        <v>2.2332911450160105E-4</v>
      </c>
      <c r="D150" s="178">
        <v>9.31</v>
      </c>
      <c r="E150" s="179">
        <f t="shared" si="9"/>
        <v>3.403150601135486E-5</v>
      </c>
      <c r="F150" s="178">
        <v>895.524</v>
      </c>
      <c r="G150" s="179">
        <f t="shared" si="10"/>
        <v>3.8774756748822165E-3</v>
      </c>
      <c r="H150" s="178">
        <v>1623.7149999999999</v>
      </c>
      <c r="I150" s="179">
        <f t="shared" si="11"/>
        <v>7.0884073997894547E-3</v>
      </c>
      <c r="J150" s="178">
        <v>835.77800000000002</v>
      </c>
      <c r="K150" s="178">
        <v>1614.405</v>
      </c>
      <c r="L150" s="178"/>
      <c r="M150" s="155" t="s">
        <v>1053</v>
      </c>
    </row>
    <row r="151" spans="1:13" x14ac:dyDescent="0.3">
      <c r="A151" s="155" t="s">
        <v>841</v>
      </c>
      <c r="B151" s="178" t="s">
        <v>762</v>
      </c>
      <c r="C151" s="179" t="str">
        <f t="shared" si="8"/>
        <v>x</v>
      </c>
      <c r="D151" s="178" t="s">
        <v>777</v>
      </c>
      <c r="E151" s="179" t="str">
        <f t="shared" si="9"/>
        <v>x</v>
      </c>
      <c r="F151" s="178">
        <v>793.95899999999995</v>
      </c>
      <c r="G151" s="179">
        <f t="shared" si="10"/>
        <v>3.4377154708905735E-3</v>
      </c>
      <c r="H151" s="178">
        <v>219.61699999999999</v>
      </c>
      <c r="I151" s="179">
        <f t="shared" si="11"/>
        <v>9.5874877544369595E-4</v>
      </c>
      <c r="J151" s="178">
        <v>793.93399999999997</v>
      </c>
      <c r="K151" s="178">
        <v>219.61699999999999</v>
      </c>
      <c r="L151" s="178"/>
      <c r="M151" s="155" t="s">
        <v>1054</v>
      </c>
    </row>
    <row r="152" spans="1:13" x14ac:dyDescent="0.3">
      <c r="A152" s="155" t="s">
        <v>842</v>
      </c>
      <c r="B152" s="178" t="s">
        <v>777</v>
      </c>
      <c r="C152" s="179" t="str">
        <f t="shared" si="8"/>
        <v>x</v>
      </c>
      <c r="D152" s="178" t="s">
        <v>777</v>
      </c>
      <c r="E152" s="179" t="str">
        <f t="shared" si="9"/>
        <v>x</v>
      </c>
      <c r="F152" s="178">
        <v>0.67700000000000005</v>
      </c>
      <c r="G152" s="179">
        <f t="shared" si="10"/>
        <v>2.9313017092732981E-6</v>
      </c>
      <c r="H152" s="178" t="s">
        <v>762</v>
      </c>
      <c r="I152" s="179" t="str">
        <f t="shared" si="11"/>
        <v>x</v>
      </c>
      <c r="J152" s="178">
        <v>0.67700000000000005</v>
      </c>
      <c r="K152" s="178" t="s">
        <v>762</v>
      </c>
      <c r="L152" s="178"/>
      <c r="M152" s="155" t="s">
        <v>1055</v>
      </c>
    </row>
    <row r="153" spans="1:13" x14ac:dyDescent="0.3">
      <c r="A153" s="155" t="s">
        <v>843</v>
      </c>
      <c r="B153" s="178">
        <v>101248.91099999999</v>
      </c>
      <c r="C153" s="179">
        <f t="shared" si="8"/>
        <v>0.37846600003149017</v>
      </c>
      <c r="D153" s="178">
        <v>84462.87</v>
      </c>
      <c r="E153" s="179">
        <f t="shared" si="9"/>
        <v>0.30874314373160949</v>
      </c>
      <c r="F153" s="178">
        <v>371100.86700000003</v>
      </c>
      <c r="G153" s="179">
        <f t="shared" si="10"/>
        <v>1.6068073940175818</v>
      </c>
      <c r="H153" s="178">
        <v>391921.54399999999</v>
      </c>
      <c r="I153" s="179">
        <f t="shared" si="11"/>
        <v>1.7109527057559415</v>
      </c>
      <c r="J153" s="178">
        <v>269851.95600000001</v>
      </c>
      <c r="K153" s="178">
        <v>307458.674</v>
      </c>
      <c r="L153" s="178"/>
      <c r="M153" s="155" t="s">
        <v>1056</v>
      </c>
    </row>
    <row r="154" spans="1:13" x14ac:dyDescent="0.3">
      <c r="A154" s="155" t="s">
        <v>844</v>
      </c>
      <c r="B154" s="178">
        <v>1213.6179999999999</v>
      </c>
      <c r="C154" s="179">
        <f t="shared" si="8"/>
        <v>4.536474965406957E-3</v>
      </c>
      <c r="D154" s="178">
        <v>1799.2070000000001</v>
      </c>
      <c r="E154" s="179">
        <f t="shared" si="9"/>
        <v>6.576769477569468E-3</v>
      </c>
      <c r="F154" s="178">
        <v>5629.7160000000003</v>
      </c>
      <c r="G154" s="179">
        <f t="shared" si="10"/>
        <v>2.4375769768867406E-2</v>
      </c>
      <c r="H154" s="178">
        <v>7516.0439999999999</v>
      </c>
      <c r="I154" s="179">
        <f t="shared" si="11"/>
        <v>3.2811658392478446E-2</v>
      </c>
      <c r="J154" s="178">
        <v>4416.098</v>
      </c>
      <c r="K154" s="178">
        <v>5716.8369999999995</v>
      </c>
      <c r="L154" s="178"/>
      <c r="M154" s="155" t="s">
        <v>1057</v>
      </c>
    </row>
    <row r="155" spans="1:13" x14ac:dyDescent="0.3">
      <c r="A155" s="155" t="s">
        <v>845</v>
      </c>
      <c r="B155" s="178">
        <v>3417.1579999999999</v>
      </c>
      <c r="C155" s="179">
        <f t="shared" si="8"/>
        <v>1.2773254615406255E-2</v>
      </c>
      <c r="D155" s="178">
        <v>1456.029</v>
      </c>
      <c r="E155" s="179">
        <f t="shared" si="9"/>
        <v>5.3223264947590771E-3</v>
      </c>
      <c r="F155" s="178">
        <v>48836.074999999997</v>
      </c>
      <c r="G155" s="179">
        <f t="shared" si="10"/>
        <v>0.21145239308965874</v>
      </c>
      <c r="H155" s="178">
        <v>40944.851999999999</v>
      </c>
      <c r="I155" s="179">
        <f t="shared" si="11"/>
        <v>0.17874675783624841</v>
      </c>
      <c r="J155" s="178">
        <v>45418.916999999994</v>
      </c>
      <c r="K155" s="178">
        <v>39488.822999999997</v>
      </c>
      <c r="L155" s="178"/>
      <c r="M155" s="155" t="s">
        <v>1058</v>
      </c>
    </row>
    <row r="156" spans="1:13" x14ac:dyDescent="0.3">
      <c r="A156" s="155" t="s">
        <v>846</v>
      </c>
      <c r="B156" s="178">
        <v>34027.315000000002</v>
      </c>
      <c r="C156" s="179">
        <f t="shared" si="8"/>
        <v>0.12719328704544317</v>
      </c>
      <c r="D156" s="178">
        <v>26835.665000000001</v>
      </c>
      <c r="E156" s="179">
        <f t="shared" si="9"/>
        <v>9.8094317375532258E-2</v>
      </c>
      <c r="F156" s="178">
        <v>27397.245999999999</v>
      </c>
      <c r="G156" s="179">
        <f t="shared" si="10"/>
        <v>0.11862569280528955</v>
      </c>
      <c r="H156" s="178">
        <v>27160.762999999999</v>
      </c>
      <c r="I156" s="179">
        <f t="shared" si="11"/>
        <v>0.11857164184178114</v>
      </c>
      <c r="J156" s="178">
        <v>-6630.0690000000031</v>
      </c>
      <c r="K156" s="178">
        <v>325.09799999999814</v>
      </c>
      <c r="L156" s="178"/>
      <c r="M156" s="155" t="s">
        <v>1059</v>
      </c>
    </row>
    <row r="157" spans="1:13" x14ac:dyDescent="0.3">
      <c r="A157" s="155" t="s">
        <v>847</v>
      </c>
      <c r="B157" s="178">
        <v>7934.491</v>
      </c>
      <c r="C157" s="179">
        <f t="shared" si="8"/>
        <v>2.9658936984081331E-2</v>
      </c>
      <c r="D157" s="178">
        <v>8682.6990000000005</v>
      </c>
      <c r="E157" s="179">
        <f t="shared" si="9"/>
        <v>3.1738487992834033E-2</v>
      </c>
      <c r="F157" s="178">
        <v>10268.972</v>
      </c>
      <c r="G157" s="179">
        <f t="shared" si="10"/>
        <v>4.4463006168507582E-2</v>
      </c>
      <c r="H157" s="178">
        <v>12406.316000000001</v>
      </c>
      <c r="I157" s="179">
        <f t="shared" si="11"/>
        <v>5.4160380447631717E-2</v>
      </c>
      <c r="J157" s="178">
        <v>2334.4809999999998</v>
      </c>
      <c r="K157" s="178">
        <v>3723.6170000000002</v>
      </c>
      <c r="L157" s="178"/>
      <c r="M157" s="155" t="s">
        <v>1060</v>
      </c>
    </row>
    <row r="158" spans="1:13" x14ac:dyDescent="0.3">
      <c r="A158" s="155" t="s">
        <v>848</v>
      </c>
      <c r="B158" s="178">
        <v>18.497</v>
      </c>
      <c r="C158" s="179">
        <f t="shared" si="8"/>
        <v>6.9141342197571624E-5</v>
      </c>
      <c r="D158" s="178" t="s">
        <v>762</v>
      </c>
      <c r="E158" s="179" t="str">
        <f t="shared" si="9"/>
        <v>x</v>
      </c>
      <c r="F158" s="178">
        <v>956.62800000000004</v>
      </c>
      <c r="G158" s="179">
        <f t="shared" si="10"/>
        <v>4.1420462208843377E-3</v>
      </c>
      <c r="H158" s="178">
        <v>1022.93</v>
      </c>
      <c r="I158" s="179">
        <f t="shared" si="11"/>
        <v>4.4656510418802729E-3</v>
      </c>
      <c r="J158" s="178">
        <v>938.13100000000009</v>
      </c>
      <c r="K158" s="178">
        <v>1022.516</v>
      </c>
      <c r="L158" s="178"/>
      <c r="M158" s="155" t="s">
        <v>1061</v>
      </c>
    </row>
    <row r="159" spans="1:13" x14ac:dyDescent="0.3">
      <c r="A159" s="155" t="s">
        <v>849</v>
      </c>
      <c r="B159" s="178">
        <v>360.40800000000002</v>
      </c>
      <c r="C159" s="179">
        <f t="shared" si="8"/>
        <v>1.3471964566547222E-3</v>
      </c>
      <c r="D159" s="178">
        <v>564.99199999999996</v>
      </c>
      <c r="E159" s="179">
        <f t="shared" si="9"/>
        <v>2.0652554934873688E-3</v>
      </c>
      <c r="F159" s="178">
        <v>8580.857</v>
      </c>
      <c r="G159" s="179">
        <f t="shared" si="10"/>
        <v>3.7153738243913943E-2</v>
      </c>
      <c r="H159" s="178">
        <v>10835.17</v>
      </c>
      <c r="I159" s="179">
        <f t="shared" si="11"/>
        <v>4.730146559339337E-2</v>
      </c>
      <c r="J159" s="178">
        <v>8220.4490000000005</v>
      </c>
      <c r="K159" s="178">
        <v>10270.178</v>
      </c>
      <c r="L159" s="178"/>
      <c r="M159" s="155" t="s">
        <v>1062</v>
      </c>
    </row>
    <row r="160" spans="1:13" x14ac:dyDescent="0.3">
      <c r="A160" s="155" t="s">
        <v>850</v>
      </c>
      <c r="B160" s="178">
        <v>415.73599999999999</v>
      </c>
      <c r="C160" s="179">
        <f t="shared" si="8"/>
        <v>1.5540111931583306E-3</v>
      </c>
      <c r="D160" s="178">
        <v>140.696</v>
      </c>
      <c r="E160" s="179">
        <f t="shared" si="9"/>
        <v>5.1429610846117973E-4</v>
      </c>
      <c r="F160" s="178">
        <v>739.67600000000004</v>
      </c>
      <c r="G160" s="179">
        <f t="shared" si="10"/>
        <v>3.2026787638233913E-3</v>
      </c>
      <c r="H160" s="178">
        <v>1157.4860000000001</v>
      </c>
      <c r="I160" s="179">
        <f t="shared" si="11"/>
        <v>5.0530618535597066E-3</v>
      </c>
      <c r="J160" s="178">
        <v>323.94000000000005</v>
      </c>
      <c r="K160" s="178">
        <v>1016.7900000000001</v>
      </c>
      <c r="L160" s="178"/>
      <c r="M160" s="155" t="s">
        <v>1063</v>
      </c>
    </row>
    <row r="161" spans="1:13" x14ac:dyDescent="0.3">
      <c r="A161" s="155" t="s">
        <v>851</v>
      </c>
      <c r="B161" s="178" t="s">
        <v>762</v>
      </c>
      <c r="C161" s="179" t="str">
        <f t="shared" si="8"/>
        <v>x</v>
      </c>
      <c r="D161" s="178" t="s">
        <v>762</v>
      </c>
      <c r="E161" s="179" t="str">
        <f t="shared" si="9"/>
        <v>x</v>
      </c>
      <c r="F161" s="178">
        <v>684.03599999999994</v>
      </c>
      <c r="G161" s="179">
        <f t="shared" si="10"/>
        <v>2.9617664638175323E-3</v>
      </c>
      <c r="H161" s="178">
        <v>2263.203</v>
      </c>
      <c r="I161" s="179">
        <f t="shared" si="11"/>
        <v>9.8801236007708838E-3</v>
      </c>
      <c r="J161" s="178">
        <v>683.96699999999998</v>
      </c>
      <c r="K161" s="178">
        <v>2262.768</v>
      </c>
      <c r="L161" s="178"/>
      <c r="M161" s="155" t="s">
        <v>1064</v>
      </c>
    </row>
    <row r="162" spans="1:13" x14ac:dyDescent="0.3">
      <c r="A162" s="155" t="s">
        <v>852</v>
      </c>
      <c r="B162" s="178">
        <v>119782.469</v>
      </c>
      <c r="C162" s="179">
        <f t="shared" si="8"/>
        <v>0.44774399515591801</v>
      </c>
      <c r="D162" s="178">
        <v>53050.303</v>
      </c>
      <c r="E162" s="179">
        <f t="shared" si="9"/>
        <v>0.19391855053154636</v>
      </c>
      <c r="F162" s="178">
        <v>1497.922</v>
      </c>
      <c r="G162" s="179">
        <f t="shared" si="10"/>
        <v>6.4857626572497442E-3</v>
      </c>
      <c r="H162" s="178">
        <v>12348.857</v>
      </c>
      <c r="I162" s="179">
        <f t="shared" si="11"/>
        <v>5.3909540367454767E-2</v>
      </c>
      <c r="J162" s="178">
        <v>-118284.54699999999</v>
      </c>
      <c r="K162" s="178">
        <v>-40701.445999999996</v>
      </c>
      <c r="L162" s="178"/>
      <c r="M162" s="155" t="s">
        <v>1065</v>
      </c>
    </row>
    <row r="163" spans="1:13" x14ac:dyDescent="0.3">
      <c r="A163" s="155" t="s">
        <v>853</v>
      </c>
      <c r="B163" s="178">
        <v>2251526.7680000002</v>
      </c>
      <c r="C163" s="179">
        <f t="shared" si="8"/>
        <v>8.4161530374266356</v>
      </c>
      <c r="D163" s="178">
        <v>2415208.9569999999</v>
      </c>
      <c r="E163" s="179">
        <f t="shared" si="9"/>
        <v>8.8284852995514065</v>
      </c>
      <c r="F163" s="178">
        <v>5238145.7039999999</v>
      </c>
      <c r="G163" s="179">
        <f t="shared" si="10"/>
        <v>22.680333021503372</v>
      </c>
      <c r="H163" s="178">
        <v>5318417.398</v>
      </c>
      <c r="I163" s="179">
        <f t="shared" si="11"/>
        <v>23.217811770632274</v>
      </c>
      <c r="J163" s="178">
        <v>2986618.9359999998</v>
      </c>
      <c r="K163" s="178">
        <v>2903208.4410000001</v>
      </c>
      <c r="L163" s="178"/>
      <c r="M163" s="155" t="s">
        <v>1066</v>
      </c>
    </row>
    <row r="164" spans="1:13" x14ac:dyDescent="0.3">
      <c r="A164" s="155" t="s">
        <v>854</v>
      </c>
      <c r="B164" s="178">
        <v>132617.976</v>
      </c>
      <c r="C164" s="179">
        <f t="shared" si="8"/>
        <v>0.49572281235688714</v>
      </c>
      <c r="D164" s="178">
        <v>90723.706000000006</v>
      </c>
      <c r="E164" s="179">
        <f t="shared" si="9"/>
        <v>0.33162882342764671</v>
      </c>
      <c r="F164" s="178">
        <v>15726.707</v>
      </c>
      <c r="G164" s="179">
        <f t="shared" si="10"/>
        <v>6.8094125716898574E-2</v>
      </c>
      <c r="H164" s="178">
        <v>12661.938</v>
      </c>
      <c r="I164" s="179">
        <f t="shared" si="11"/>
        <v>5.5276310814936919E-2</v>
      </c>
      <c r="J164" s="178">
        <v>-116891.269</v>
      </c>
      <c r="K164" s="178">
        <v>-78061.768000000011</v>
      </c>
      <c r="L164" s="178"/>
      <c r="M164" s="155" t="s">
        <v>1067</v>
      </c>
    </row>
    <row r="165" spans="1:13" x14ac:dyDescent="0.3">
      <c r="A165" s="155" t="s">
        <v>855</v>
      </c>
      <c r="B165" s="178" t="s">
        <v>762</v>
      </c>
      <c r="C165" s="179" t="str">
        <f t="shared" si="8"/>
        <v>x</v>
      </c>
      <c r="D165" s="178" t="s">
        <v>762</v>
      </c>
      <c r="E165" s="179" t="str">
        <f t="shared" si="9"/>
        <v>x</v>
      </c>
      <c r="F165" s="178">
        <v>248.02799999999999</v>
      </c>
      <c r="G165" s="179">
        <f t="shared" si="10"/>
        <v>1.073921566244664E-3</v>
      </c>
      <c r="H165" s="178">
        <v>102.956</v>
      </c>
      <c r="I165" s="179">
        <f t="shared" si="11"/>
        <v>4.4945946317717281E-4</v>
      </c>
      <c r="J165" s="178">
        <v>247.959</v>
      </c>
      <c r="K165" s="178">
        <v>102.861</v>
      </c>
      <c r="L165" s="178"/>
      <c r="M165" s="155" t="s">
        <v>1068</v>
      </c>
    </row>
    <row r="166" spans="1:13" x14ac:dyDescent="0.3">
      <c r="A166" s="155" t="s">
        <v>733</v>
      </c>
      <c r="B166" s="178">
        <v>36042.447999999997</v>
      </c>
      <c r="C166" s="179">
        <f t="shared" si="8"/>
        <v>0.13472580584993141</v>
      </c>
      <c r="D166" s="178">
        <v>10202.064</v>
      </c>
      <c r="E166" s="179">
        <f t="shared" si="9"/>
        <v>3.7292331078864344E-2</v>
      </c>
      <c r="F166" s="178">
        <v>29749.996999999999</v>
      </c>
      <c r="G166" s="179">
        <f t="shared" si="10"/>
        <v>0.12881272829686186</v>
      </c>
      <c r="H166" s="178">
        <v>10632.448</v>
      </c>
      <c r="I166" s="179">
        <f t="shared" si="11"/>
        <v>4.6416472768359349E-2</v>
      </c>
      <c r="J166" s="178">
        <v>-6292.4509999999973</v>
      </c>
      <c r="K166" s="178">
        <v>430.38400000000001</v>
      </c>
      <c r="L166" s="178"/>
      <c r="M166" s="155" t="s">
        <v>950</v>
      </c>
    </row>
    <row r="167" spans="1:13" x14ac:dyDescent="0.3">
      <c r="A167" s="155" t="s">
        <v>856</v>
      </c>
      <c r="B167" s="178" t="s">
        <v>762</v>
      </c>
      <c r="C167" s="179" t="str">
        <f t="shared" si="8"/>
        <v>x</v>
      </c>
      <c r="D167" s="178">
        <v>423.01</v>
      </c>
      <c r="E167" s="179">
        <f t="shared" si="9"/>
        <v>1.5462585776437399E-3</v>
      </c>
      <c r="F167" s="178">
        <v>6066.1620000000003</v>
      </c>
      <c r="G167" s="179">
        <f t="shared" si="10"/>
        <v>2.6265511136379215E-2</v>
      </c>
      <c r="H167" s="178">
        <v>39.524000000000001</v>
      </c>
      <c r="I167" s="179">
        <f t="shared" si="11"/>
        <v>1.7254395880390245E-4</v>
      </c>
      <c r="J167" s="178">
        <v>6065.7579999999998</v>
      </c>
      <c r="K167" s="178">
        <v>-383.48599999999999</v>
      </c>
      <c r="L167" s="178"/>
      <c r="M167" s="155" t="s">
        <v>1069</v>
      </c>
    </row>
    <row r="168" spans="1:13" x14ac:dyDescent="0.3">
      <c r="A168" s="155" t="s">
        <v>857</v>
      </c>
      <c r="B168" s="178">
        <v>2454.0079999999998</v>
      </c>
      <c r="C168" s="179">
        <f t="shared" si="8"/>
        <v>9.1730230244676612E-3</v>
      </c>
      <c r="D168" s="178" t="s">
        <v>762</v>
      </c>
      <c r="E168" s="179" t="str">
        <f t="shared" si="9"/>
        <v>x</v>
      </c>
      <c r="F168" s="178">
        <v>240.01</v>
      </c>
      <c r="G168" s="179">
        <f t="shared" si="10"/>
        <v>1.0392049087779678E-3</v>
      </c>
      <c r="H168" s="178">
        <v>222.613</v>
      </c>
      <c r="I168" s="179">
        <f t="shared" si="11"/>
        <v>9.7182796025739137E-4</v>
      </c>
      <c r="J168" s="178">
        <v>-2213.9979999999996</v>
      </c>
      <c r="K168" s="178">
        <v>222.34</v>
      </c>
      <c r="L168" s="178"/>
      <c r="M168" s="155" t="s">
        <v>1070</v>
      </c>
    </row>
    <row r="169" spans="1:13" x14ac:dyDescent="0.3">
      <c r="A169" s="155" t="s">
        <v>858</v>
      </c>
      <c r="B169" s="178">
        <v>11242751.820999999</v>
      </c>
      <c r="C169" s="179">
        <f t="shared" si="8"/>
        <v>42.025136557178591</v>
      </c>
      <c r="D169" s="178">
        <v>11497328.744999999</v>
      </c>
      <c r="E169" s="179">
        <f t="shared" si="9"/>
        <v>42.027004543500588</v>
      </c>
      <c r="F169" s="178">
        <v>3251193.8779999996</v>
      </c>
      <c r="G169" s="179">
        <f t="shared" si="10"/>
        <v>14.077149441300266</v>
      </c>
      <c r="H169" s="178">
        <v>2931775.7650000011</v>
      </c>
      <c r="I169" s="179">
        <f t="shared" si="11"/>
        <v>12.798810768607421</v>
      </c>
      <c r="J169" s="178">
        <v>-7991557.942999999</v>
      </c>
      <c r="K169" s="178">
        <v>-8565552.9799999986</v>
      </c>
      <c r="L169" s="178"/>
      <c r="M169" s="155" t="s">
        <v>858</v>
      </c>
    </row>
    <row r="170" spans="1:13" x14ac:dyDescent="0.3">
      <c r="A170" s="155" t="s">
        <v>722</v>
      </c>
      <c r="B170" s="178">
        <v>129279.887</v>
      </c>
      <c r="C170" s="179">
        <f t="shared" si="8"/>
        <v>0.4832451157663617</v>
      </c>
      <c r="D170" s="178">
        <v>41324.9</v>
      </c>
      <c r="E170" s="179">
        <f t="shared" si="9"/>
        <v>0.15105784992144347</v>
      </c>
      <c r="F170" s="178">
        <v>268430.64399999997</v>
      </c>
      <c r="G170" s="179">
        <f t="shared" si="10"/>
        <v>1.1622617512238287</v>
      </c>
      <c r="H170" s="178">
        <v>211169.78700000001</v>
      </c>
      <c r="I170" s="179">
        <f t="shared" si="11"/>
        <v>0.92187205315142329</v>
      </c>
      <c r="J170" s="178">
        <v>139150.75699999998</v>
      </c>
      <c r="K170" s="178">
        <v>169844.88700000002</v>
      </c>
      <c r="L170" s="178"/>
      <c r="M170" s="155" t="s">
        <v>939</v>
      </c>
    </row>
    <row r="171" spans="1:13" x14ac:dyDescent="0.3">
      <c r="A171" s="155" t="s">
        <v>859</v>
      </c>
      <c r="B171" s="178">
        <v>31.224</v>
      </c>
      <c r="C171" s="179">
        <f t="shared" si="8"/>
        <v>1.1671456283597213E-4</v>
      </c>
      <c r="D171" s="178">
        <v>47.622999999999998</v>
      </c>
      <c r="E171" s="179">
        <f t="shared" si="9"/>
        <v>1.7407974337043527E-4</v>
      </c>
      <c r="F171" s="178">
        <v>477.2</v>
      </c>
      <c r="G171" s="179">
        <f t="shared" si="10"/>
        <v>2.0661996686339996E-3</v>
      </c>
      <c r="H171" s="178">
        <v>2220.6509999999998</v>
      </c>
      <c r="I171" s="179">
        <f t="shared" si="11"/>
        <v>9.694360759585182E-3</v>
      </c>
      <c r="J171" s="178">
        <v>445.976</v>
      </c>
      <c r="K171" s="178">
        <v>2173.0279999999998</v>
      </c>
      <c r="L171" s="178"/>
      <c r="M171" s="155" t="s">
        <v>1071</v>
      </c>
    </row>
    <row r="172" spans="1:13" x14ac:dyDescent="0.3">
      <c r="A172" s="155" t="s">
        <v>860</v>
      </c>
      <c r="B172" s="178">
        <v>158.68100000000001</v>
      </c>
      <c r="C172" s="179">
        <f t="shared" si="8"/>
        <v>5.9314577073324676E-4</v>
      </c>
      <c r="D172" s="178">
        <v>559.62199999999996</v>
      </c>
      <c r="E172" s="179">
        <f t="shared" si="9"/>
        <v>2.045626150062989E-3</v>
      </c>
      <c r="F172" s="178">
        <v>9772.7209999999995</v>
      </c>
      <c r="G172" s="179">
        <f t="shared" si="10"/>
        <v>4.2314318717209823E-2</v>
      </c>
      <c r="H172" s="178">
        <v>6685.4539999999997</v>
      </c>
      <c r="I172" s="179">
        <f t="shared" si="11"/>
        <v>2.9185677045880598E-2</v>
      </c>
      <c r="J172" s="178">
        <v>9614.0399999999991</v>
      </c>
      <c r="K172" s="178">
        <v>6125.8319999999994</v>
      </c>
      <c r="L172" s="178"/>
      <c r="M172" s="155" t="s">
        <v>1072</v>
      </c>
    </row>
    <row r="173" spans="1:13" x14ac:dyDescent="0.3">
      <c r="A173" s="155" t="s">
        <v>861</v>
      </c>
      <c r="B173" s="178">
        <v>405096.56800000003</v>
      </c>
      <c r="C173" s="179">
        <f t="shared" si="8"/>
        <v>1.5142412516164701</v>
      </c>
      <c r="D173" s="178">
        <v>692433.95499999996</v>
      </c>
      <c r="E173" s="179">
        <f t="shared" si="9"/>
        <v>2.531103147373654</v>
      </c>
      <c r="F173" s="178">
        <v>3439.1819999999998</v>
      </c>
      <c r="G173" s="179">
        <f t="shared" si="10"/>
        <v>1.4891107939589305E-2</v>
      </c>
      <c r="H173" s="178">
        <v>7611.7730000000001</v>
      </c>
      <c r="I173" s="179">
        <f t="shared" si="11"/>
        <v>3.3229568033009228E-2</v>
      </c>
      <c r="J173" s="178">
        <v>-401657.38600000006</v>
      </c>
      <c r="K173" s="178">
        <v>-684822.18199999991</v>
      </c>
      <c r="L173" s="178"/>
      <c r="M173" s="155" t="s">
        <v>1073</v>
      </c>
    </row>
    <row r="174" spans="1:13" x14ac:dyDescent="0.3">
      <c r="A174" s="155" t="s">
        <v>862</v>
      </c>
      <c r="B174" s="178">
        <v>106308.257</v>
      </c>
      <c r="C174" s="179">
        <f t="shared" si="8"/>
        <v>0.39737771398953281</v>
      </c>
      <c r="D174" s="178">
        <v>115599.05499999999</v>
      </c>
      <c r="E174" s="179">
        <f t="shared" si="9"/>
        <v>0.42255745812453716</v>
      </c>
      <c r="F174" s="178">
        <v>17223.126</v>
      </c>
      <c r="G174" s="179">
        <f t="shared" si="10"/>
        <v>7.457338062456334E-2</v>
      </c>
      <c r="H174" s="178">
        <v>18346.346000000001</v>
      </c>
      <c r="I174" s="179">
        <f t="shared" si="11"/>
        <v>8.0091872493324071E-2</v>
      </c>
      <c r="J174" s="178">
        <v>-89085.130999999994</v>
      </c>
      <c r="K174" s="178">
        <v>-97252.708999999988</v>
      </c>
      <c r="L174" s="178"/>
      <c r="M174" s="155" t="s">
        <v>1074</v>
      </c>
    </row>
    <row r="175" spans="1:13" x14ac:dyDescent="0.3">
      <c r="A175" s="155" t="s">
        <v>863</v>
      </c>
      <c r="B175" s="178">
        <v>31415.165000000001</v>
      </c>
      <c r="C175" s="179">
        <f t="shared" si="8"/>
        <v>0.11742913301930991</v>
      </c>
      <c r="D175" s="178">
        <v>335.65199999999999</v>
      </c>
      <c r="E175" s="179">
        <f t="shared" si="9"/>
        <v>1.2269326590465392E-3</v>
      </c>
      <c r="F175" s="178">
        <v>6962.7520000000004</v>
      </c>
      <c r="G175" s="179">
        <f t="shared" si="10"/>
        <v>3.0147602420747523E-2</v>
      </c>
      <c r="H175" s="178">
        <v>8039.6019999999999</v>
      </c>
      <c r="I175" s="179">
        <f t="shared" si="11"/>
        <v>3.5097276497514714E-2</v>
      </c>
      <c r="J175" s="178">
        <v>-24452.413</v>
      </c>
      <c r="K175" s="178">
        <v>7703.95</v>
      </c>
      <c r="L175" s="178"/>
      <c r="M175" s="155" t="s">
        <v>1075</v>
      </c>
    </row>
    <row r="176" spans="1:13" x14ac:dyDescent="0.3">
      <c r="A176" s="155" t="s">
        <v>864</v>
      </c>
      <c r="B176" s="178">
        <v>1.8560000000000001</v>
      </c>
      <c r="C176" s="179">
        <f t="shared" si="8"/>
        <v>6.9376834685999325E-6</v>
      </c>
      <c r="D176" s="178">
        <v>9.5169999999999995</v>
      </c>
      <c r="E176" s="179">
        <f t="shared" si="9"/>
        <v>3.4788167852853293E-5</v>
      </c>
      <c r="F176" s="178">
        <v>238.108</v>
      </c>
      <c r="G176" s="179">
        <f t="shared" si="10"/>
        <v>1.0309695530157257E-3</v>
      </c>
      <c r="H176" s="178">
        <v>500.55200000000002</v>
      </c>
      <c r="I176" s="179">
        <f t="shared" si="11"/>
        <v>2.1851842846678216E-3</v>
      </c>
      <c r="J176" s="178">
        <v>236.25200000000001</v>
      </c>
      <c r="K176" s="178">
        <v>491.03500000000003</v>
      </c>
      <c r="L176" s="178"/>
      <c r="M176" s="155" t="s">
        <v>1076</v>
      </c>
    </row>
    <row r="177" spans="1:13" x14ac:dyDescent="0.3">
      <c r="A177" s="155" t="s">
        <v>865</v>
      </c>
      <c r="B177" s="178">
        <v>1.0429999999999999</v>
      </c>
      <c r="C177" s="179">
        <f t="shared" si="8"/>
        <v>3.8987089750806728E-6</v>
      </c>
      <c r="D177" s="178">
        <v>0.73399999999999999</v>
      </c>
      <c r="E177" s="179">
        <f t="shared" si="9"/>
        <v>2.683042471786731E-6</v>
      </c>
      <c r="F177" s="178">
        <v>1.92</v>
      </c>
      <c r="G177" s="179">
        <f t="shared" si="10"/>
        <v>8.3132928830202824E-6</v>
      </c>
      <c r="H177" s="178">
        <v>40.838000000000001</v>
      </c>
      <c r="I177" s="179">
        <f t="shared" si="11"/>
        <v>1.7828029019415463E-4</v>
      </c>
      <c r="J177" s="178">
        <v>0.877</v>
      </c>
      <c r="K177" s="178">
        <v>40.103999999999999</v>
      </c>
      <c r="L177" s="178"/>
      <c r="M177" s="155" t="s">
        <v>1077</v>
      </c>
    </row>
    <row r="178" spans="1:13" x14ac:dyDescent="0.3">
      <c r="A178" s="155" t="s">
        <v>866</v>
      </c>
      <c r="B178" s="178">
        <v>5220027.9469999997</v>
      </c>
      <c r="C178" s="179">
        <f t="shared" si="8"/>
        <v>19.51233922065277</v>
      </c>
      <c r="D178" s="178">
        <v>5122214.6490000002</v>
      </c>
      <c r="E178" s="179">
        <f t="shared" si="9"/>
        <v>18.723595984843548</v>
      </c>
      <c r="F178" s="178">
        <v>769361.13100000005</v>
      </c>
      <c r="G178" s="179">
        <f t="shared" si="10"/>
        <v>3.3312106327160085</v>
      </c>
      <c r="H178" s="178">
        <v>613649.50100000005</v>
      </c>
      <c r="I178" s="179">
        <f t="shared" si="11"/>
        <v>2.6789169674268618</v>
      </c>
      <c r="J178" s="178">
        <v>-4450666.8159999996</v>
      </c>
      <c r="K178" s="178">
        <v>-4508565.148</v>
      </c>
      <c r="L178" s="178"/>
      <c r="M178" s="155" t="s">
        <v>1078</v>
      </c>
    </row>
    <row r="179" spans="1:13" x14ac:dyDescent="0.3">
      <c r="A179" s="155" t="s">
        <v>867</v>
      </c>
      <c r="B179" s="178">
        <v>3744.9670000000001</v>
      </c>
      <c r="C179" s="179">
        <f t="shared" si="8"/>
        <v>1.399859679221567E-2</v>
      </c>
      <c r="D179" s="178">
        <v>9101.8310000000001</v>
      </c>
      <c r="E179" s="179">
        <f t="shared" si="9"/>
        <v>3.3270571040906124E-2</v>
      </c>
      <c r="F179" s="178">
        <v>16490.024000000001</v>
      </c>
      <c r="G179" s="179">
        <f t="shared" si="10"/>
        <v>7.1399166229184199E-2</v>
      </c>
      <c r="H179" s="178">
        <v>16079.05</v>
      </c>
      <c r="I179" s="179">
        <f t="shared" si="11"/>
        <v>7.0193880700482936E-2</v>
      </c>
      <c r="J179" s="178">
        <v>12745.057000000001</v>
      </c>
      <c r="K179" s="178">
        <v>6977.2189999999991</v>
      </c>
      <c r="L179" s="178"/>
      <c r="M179" s="155" t="s">
        <v>1079</v>
      </c>
    </row>
    <row r="180" spans="1:13" x14ac:dyDescent="0.3">
      <c r="A180" s="155" t="s">
        <v>868</v>
      </c>
      <c r="B180" s="178">
        <v>97552.820999999996</v>
      </c>
      <c r="C180" s="179">
        <f t="shared" si="8"/>
        <v>0.36465010429255829</v>
      </c>
      <c r="D180" s="178">
        <v>102907.702</v>
      </c>
      <c r="E180" s="179">
        <f t="shared" si="9"/>
        <v>0.37616585168933564</v>
      </c>
      <c r="F180" s="178">
        <v>116306.22900000001</v>
      </c>
      <c r="G180" s="179">
        <f t="shared" si="10"/>
        <v>0.50358736760241007</v>
      </c>
      <c r="H180" s="178">
        <v>104523.512</v>
      </c>
      <c r="I180" s="179">
        <f t="shared" si="11"/>
        <v>0.45630251362633339</v>
      </c>
      <c r="J180" s="178">
        <v>18753.40800000001</v>
      </c>
      <c r="K180" s="178">
        <v>1615.8099999999977</v>
      </c>
      <c r="L180" s="178"/>
      <c r="M180" s="155" t="s">
        <v>1080</v>
      </c>
    </row>
    <row r="181" spans="1:13" x14ac:dyDescent="0.3">
      <c r="A181" s="155" t="s">
        <v>869</v>
      </c>
      <c r="B181" s="178">
        <v>171241.277</v>
      </c>
      <c r="C181" s="179">
        <f t="shared" si="8"/>
        <v>0.64009578479786733</v>
      </c>
      <c r="D181" s="178">
        <v>108919.75199999999</v>
      </c>
      <c r="E181" s="179">
        <f t="shared" si="9"/>
        <v>0.39814212620228573</v>
      </c>
      <c r="F181" s="178">
        <v>22909.493999999999</v>
      </c>
      <c r="G181" s="179">
        <f t="shared" si="10"/>
        <v>9.9194444491560355E-2</v>
      </c>
      <c r="H181" s="178">
        <v>17785.458999999999</v>
      </c>
      <c r="I181" s="179">
        <f t="shared" si="11"/>
        <v>7.7643292809545988E-2</v>
      </c>
      <c r="J181" s="178">
        <v>-148331.783</v>
      </c>
      <c r="K181" s="178">
        <v>-91134.292999999991</v>
      </c>
      <c r="L181" s="178"/>
      <c r="M181" s="155" t="s">
        <v>1081</v>
      </c>
    </row>
    <row r="182" spans="1:13" x14ac:dyDescent="0.3">
      <c r="A182" s="155" t="s">
        <v>870</v>
      </c>
      <c r="B182" s="178">
        <v>60971.944000000003</v>
      </c>
      <c r="C182" s="179">
        <f t="shared" si="8"/>
        <v>0.22791166375926769</v>
      </c>
      <c r="D182" s="178">
        <v>63176.417999999998</v>
      </c>
      <c r="E182" s="179">
        <f t="shared" si="9"/>
        <v>0.23093325982200508</v>
      </c>
      <c r="F182" s="178">
        <v>328106.69099999999</v>
      </c>
      <c r="G182" s="179">
        <f t="shared" si="10"/>
        <v>1.420649489146685</v>
      </c>
      <c r="H182" s="178">
        <v>338393.23200000002</v>
      </c>
      <c r="I182" s="179">
        <f t="shared" si="11"/>
        <v>1.4772722366594322</v>
      </c>
      <c r="J182" s="178">
        <v>267134.74699999997</v>
      </c>
      <c r="K182" s="178">
        <v>275216.81400000001</v>
      </c>
      <c r="L182" s="178"/>
      <c r="M182" s="155" t="s">
        <v>1082</v>
      </c>
    </row>
    <row r="183" spans="1:13" x14ac:dyDescent="0.3">
      <c r="A183" s="155" t="s">
        <v>871</v>
      </c>
      <c r="B183" s="178">
        <v>1095171.3729999999</v>
      </c>
      <c r="C183" s="179">
        <f t="shared" si="8"/>
        <v>4.0937243155958996</v>
      </c>
      <c r="D183" s="178">
        <v>1068464.5900000001</v>
      </c>
      <c r="E183" s="179">
        <f t="shared" si="9"/>
        <v>3.9056347064989052</v>
      </c>
      <c r="F183" s="178">
        <v>165105.905</v>
      </c>
      <c r="G183" s="179">
        <f t="shared" si="10"/>
        <v>0.71488215884433493</v>
      </c>
      <c r="H183" s="178">
        <v>179435.63699999999</v>
      </c>
      <c r="I183" s="179">
        <f t="shared" si="11"/>
        <v>0.7833350662503793</v>
      </c>
      <c r="J183" s="178">
        <v>-930065.46799999988</v>
      </c>
      <c r="K183" s="178">
        <v>-889028.9530000001</v>
      </c>
      <c r="L183" s="178"/>
      <c r="M183" s="155" t="s">
        <v>1083</v>
      </c>
    </row>
    <row r="184" spans="1:13" x14ac:dyDescent="0.3">
      <c r="A184" s="155" t="s">
        <v>727</v>
      </c>
      <c r="B184" s="178">
        <v>7.5819999999999999</v>
      </c>
      <c r="C184" s="179">
        <f t="shared" si="8"/>
        <v>2.8341334083472351E-5</v>
      </c>
      <c r="D184" s="178">
        <v>8.8960000000000008</v>
      </c>
      <c r="E184" s="179">
        <f t="shared" si="9"/>
        <v>3.2518182328357988E-5</v>
      </c>
      <c r="F184" s="178">
        <v>26806.839</v>
      </c>
      <c r="G184" s="179">
        <f t="shared" si="10"/>
        <v>0.11606932493488051</v>
      </c>
      <c r="H184" s="178">
        <v>34366.112000000001</v>
      </c>
      <c r="I184" s="179">
        <f t="shared" si="11"/>
        <v>0.15002694598669916</v>
      </c>
      <c r="J184" s="178">
        <v>26799.257000000001</v>
      </c>
      <c r="K184" s="178">
        <v>34357.216</v>
      </c>
      <c r="L184" s="178"/>
      <c r="M184" s="155" t="s">
        <v>944</v>
      </c>
    </row>
    <row r="185" spans="1:13" x14ac:dyDescent="0.3">
      <c r="A185" s="155" t="s">
        <v>728</v>
      </c>
      <c r="B185" s="178">
        <v>354.839</v>
      </c>
      <c r="C185" s="179">
        <f t="shared" si="8"/>
        <v>1.3263796682729157E-3</v>
      </c>
      <c r="D185" s="178">
        <v>525.71100000000001</v>
      </c>
      <c r="E185" s="179">
        <f t="shared" si="9"/>
        <v>1.9216688567921993E-3</v>
      </c>
      <c r="F185" s="178">
        <v>2744.3809999999999</v>
      </c>
      <c r="G185" s="179">
        <f t="shared" si="10"/>
        <v>1.1882730747706296E-2</v>
      </c>
      <c r="H185" s="178">
        <v>2184.5729999999999</v>
      </c>
      <c r="I185" s="179">
        <f t="shared" si="11"/>
        <v>9.5368604826464309E-3</v>
      </c>
      <c r="J185" s="178">
        <v>2389.5419999999999</v>
      </c>
      <c r="K185" s="178">
        <v>1658.8619999999999</v>
      </c>
      <c r="L185" s="178"/>
      <c r="M185" s="155" t="s">
        <v>945</v>
      </c>
    </row>
    <row r="186" spans="1:13" x14ac:dyDescent="0.3">
      <c r="A186" s="155" t="s">
        <v>872</v>
      </c>
      <c r="B186" s="178">
        <v>8662.7240000000002</v>
      </c>
      <c r="C186" s="179">
        <f t="shared" si="8"/>
        <v>3.2381054465433122E-2</v>
      </c>
      <c r="D186" s="178">
        <v>4475.7659999999996</v>
      </c>
      <c r="E186" s="179">
        <f t="shared" si="9"/>
        <v>1.63605862013338E-2</v>
      </c>
      <c r="F186" s="178">
        <v>58407.504000000001</v>
      </c>
      <c r="G186" s="179">
        <f t="shared" si="10"/>
        <v>0.25289514964488474</v>
      </c>
      <c r="H186" s="178">
        <v>52526.879999999997</v>
      </c>
      <c r="I186" s="179">
        <f t="shared" si="11"/>
        <v>0.22930866862710064</v>
      </c>
      <c r="J186" s="178">
        <v>49744.78</v>
      </c>
      <c r="K186" s="178">
        <v>48051.114000000001</v>
      </c>
      <c r="L186" s="178"/>
      <c r="M186" s="155" t="s">
        <v>1084</v>
      </c>
    </row>
    <row r="187" spans="1:13" x14ac:dyDescent="0.3">
      <c r="A187" s="155" t="s">
        <v>873</v>
      </c>
      <c r="B187" s="178">
        <v>504426.10200000001</v>
      </c>
      <c r="C187" s="179">
        <f t="shared" si="8"/>
        <v>1.885532666473978</v>
      </c>
      <c r="D187" s="178">
        <v>502135.02500000002</v>
      </c>
      <c r="E187" s="179">
        <f t="shared" si="9"/>
        <v>1.8354899164123872</v>
      </c>
      <c r="F187" s="178">
        <v>383546.29800000001</v>
      </c>
      <c r="G187" s="179">
        <f t="shared" si="10"/>
        <v>1.6606941195167586</v>
      </c>
      <c r="H187" s="178">
        <v>293799.99800000002</v>
      </c>
      <c r="I187" s="179">
        <f t="shared" si="11"/>
        <v>1.2825982884196594</v>
      </c>
      <c r="J187" s="178">
        <v>-120879.804</v>
      </c>
      <c r="K187" s="178">
        <v>-208335.027</v>
      </c>
      <c r="L187" s="178"/>
      <c r="M187" s="155" t="s">
        <v>1085</v>
      </c>
    </row>
    <row r="188" spans="1:13" x14ac:dyDescent="0.3">
      <c r="A188" s="155" t="s">
        <v>874</v>
      </c>
      <c r="B188" s="178">
        <v>18.614999999999998</v>
      </c>
      <c r="C188" s="179">
        <f t="shared" si="8"/>
        <v>6.9582423366372693E-5</v>
      </c>
      <c r="D188" s="178">
        <v>71.622</v>
      </c>
      <c r="E188" s="179">
        <f t="shared" si="9"/>
        <v>2.6180499715845951E-4</v>
      </c>
      <c r="F188" s="178">
        <v>1434.3050000000001</v>
      </c>
      <c r="G188" s="179">
        <f t="shared" si="10"/>
        <v>6.210311223218962E-3</v>
      </c>
      <c r="H188" s="178">
        <v>3377.1979999999999</v>
      </c>
      <c r="I188" s="179">
        <f t="shared" si="11"/>
        <v>1.474332336263085E-2</v>
      </c>
      <c r="J188" s="178">
        <v>1415.69</v>
      </c>
      <c r="K188" s="178">
        <v>3305.576</v>
      </c>
      <c r="L188" s="178"/>
      <c r="M188" s="155" t="s">
        <v>1086</v>
      </c>
    </row>
    <row r="189" spans="1:13" x14ac:dyDescent="0.3">
      <c r="A189" s="155" t="s">
        <v>875</v>
      </c>
      <c r="B189" s="178">
        <v>12922.471</v>
      </c>
      <c r="C189" s="179">
        <f t="shared" si="8"/>
        <v>4.8303886546423508E-2</v>
      </c>
      <c r="D189" s="178">
        <v>13435.192999999999</v>
      </c>
      <c r="E189" s="179">
        <f t="shared" si="9"/>
        <v>4.9110617759743583E-2</v>
      </c>
      <c r="F189" s="178">
        <v>2153.5329999999999</v>
      </c>
      <c r="G189" s="179">
        <f t="shared" si="10"/>
        <v>9.3244534178381876E-3</v>
      </c>
      <c r="H189" s="178">
        <v>1645.492</v>
      </c>
      <c r="I189" s="179">
        <f t="shared" si="11"/>
        <v>7.1834759604329267E-3</v>
      </c>
      <c r="J189" s="178">
        <v>-10768.938</v>
      </c>
      <c r="K189" s="178">
        <v>-11789.700999999999</v>
      </c>
      <c r="L189" s="178"/>
      <c r="M189" s="155" t="s">
        <v>1087</v>
      </c>
    </row>
    <row r="190" spans="1:13" x14ac:dyDescent="0.3">
      <c r="A190" s="155" t="s">
        <v>876</v>
      </c>
      <c r="B190" s="178">
        <v>0.56999999999999995</v>
      </c>
      <c r="C190" s="179">
        <f t="shared" si="8"/>
        <v>2.1306463238695911E-6</v>
      </c>
      <c r="D190" s="178" t="s">
        <v>762</v>
      </c>
      <c r="E190" s="179" t="str">
        <f t="shared" si="9"/>
        <v>x</v>
      </c>
      <c r="F190" s="178" t="s">
        <v>777</v>
      </c>
      <c r="G190" s="179" t="str">
        <f t="shared" si="10"/>
        <v>x</v>
      </c>
      <c r="H190" s="178" t="s">
        <v>777</v>
      </c>
      <c r="I190" s="179" t="str">
        <f t="shared" si="11"/>
        <v>x</v>
      </c>
      <c r="J190" s="178">
        <v>-0.56999999999999995</v>
      </c>
      <c r="K190" s="178" t="s">
        <v>762</v>
      </c>
      <c r="L190" s="178"/>
      <c r="M190" s="155" t="s">
        <v>1088</v>
      </c>
    </row>
    <row r="191" spans="1:13" x14ac:dyDescent="0.3">
      <c r="A191" s="155" t="s">
        <v>877</v>
      </c>
      <c r="B191" s="178">
        <v>868368.79700000002</v>
      </c>
      <c r="C191" s="179">
        <f t="shared" si="8"/>
        <v>3.2459417282300165</v>
      </c>
      <c r="D191" s="178">
        <v>860233.73699999996</v>
      </c>
      <c r="E191" s="179">
        <f t="shared" si="9"/>
        <v>3.1444736403744096</v>
      </c>
      <c r="F191" s="178">
        <v>177218.182</v>
      </c>
      <c r="G191" s="179">
        <f t="shared" si="10"/>
        <v>0.76732638081374649</v>
      </c>
      <c r="H191" s="178">
        <v>179663.87</v>
      </c>
      <c r="I191" s="179">
        <f t="shared" si="11"/>
        <v>0.78433142859603477</v>
      </c>
      <c r="J191" s="178">
        <v>-691150.61499999999</v>
      </c>
      <c r="K191" s="178">
        <v>-680569.86699999997</v>
      </c>
      <c r="L191" s="178"/>
      <c r="M191" s="155" t="s">
        <v>1089</v>
      </c>
    </row>
    <row r="192" spans="1:13" x14ac:dyDescent="0.3">
      <c r="A192" s="155" t="s">
        <v>729</v>
      </c>
      <c r="B192" s="178">
        <v>36118.546999999999</v>
      </c>
      <c r="C192" s="179">
        <f t="shared" si="8"/>
        <v>0.13501026208607203</v>
      </c>
      <c r="D192" s="178">
        <v>99442.362999999998</v>
      </c>
      <c r="E192" s="179">
        <f t="shared" si="9"/>
        <v>0.36349875125862857</v>
      </c>
      <c r="F192" s="178">
        <v>43997.8</v>
      </c>
      <c r="G192" s="179">
        <f t="shared" si="10"/>
        <v>0.19050343625445304</v>
      </c>
      <c r="H192" s="178">
        <v>48162.464999999997</v>
      </c>
      <c r="I192" s="179">
        <f t="shared" si="11"/>
        <v>0.2102556010741421</v>
      </c>
      <c r="J192" s="178">
        <v>7879.2530000000042</v>
      </c>
      <c r="K192" s="178">
        <v>-51279.898000000001</v>
      </c>
      <c r="L192" s="178"/>
      <c r="M192" s="155" t="s">
        <v>946</v>
      </c>
    </row>
    <row r="193" spans="1:13" x14ac:dyDescent="0.3">
      <c r="A193" s="155" t="s">
        <v>878</v>
      </c>
      <c r="B193" s="178">
        <v>6793.665</v>
      </c>
      <c r="C193" s="179">
        <f t="shared" si="8"/>
        <v>2.5394556768160537E-2</v>
      </c>
      <c r="D193" s="178">
        <v>7954.6880000000001</v>
      </c>
      <c r="E193" s="179">
        <f t="shared" si="9"/>
        <v>2.9077337539253744E-2</v>
      </c>
      <c r="F193" s="178">
        <v>14423.733</v>
      </c>
      <c r="G193" s="179">
        <f t="shared" si="10"/>
        <v>6.2452456716398333E-2</v>
      </c>
      <c r="H193" s="178">
        <v>13164.102000000001</v>
      </c>
      <c r="I193" s="179">
        <f t="shared" si="11"/>
        <v>5.7468532364597959E-2</v>
      </c>
      <c r="J193" s="178">
        <v>7630.0680000000002</v>
      </c>
      <c r="K193" s="178">
        <v>5209.4140000000007</v>
      </c>
      <c r="L193" s="178"/>
      <c r="M193" s="155" t="s">
        <v>1090</v>
      </c>
    </row>
    <row r="194" spans="1:13" x14ac:dyDescent="0.3">
      <c r="A194" s="155" t="s">
        <v>879</v>
      </c>
      <c r="B194" s="178">
        <v>15209.798000000001</v>
      </c>
      <c r="C194" s="179">
        <f t="shared" si="8"/>
        <v>5.6853859992103621E-2</v>
      </c>
      <c r="D194" s="178">
        <v>15200.281000000001</v>
      </c>
      <c r="E194" s="179">
        <f t="shared" si="9"/>
        <v>5.5562669626829542E-2</v>
      </c>
      <c r="F194" s="178">
        <v>823.30799999999999</v>
      </c>
      <c r="G194" s="179">
        <f t="shared" si="10"/>
        <v>3.5647919463196167E-3</v>
      </c>
      <c r="H194" s="178">
        <v>391.005</v>
      </c>
      <c r="I194" s="179">
        <f t="shared" si="11"/>
        <v>1.7069514880103196E-3</v>
      </c>
      <c r="J194" s="178">
        <v>-14386.490000000002</v>
      </c>
      <c r="K194" s="178">
        <v>-14809.276000000002</v>
      </c>
      <c r="L194" s="178"/>
      <c r="M194" s="155" t="s">
        <v>1091</v>
      </c>
    </row>
    <row r="195" spans="1:13" x14ac:dyDescent="0.3">
      <c r="A195" s="155" t="s">
        <v>880</v>
      </c>
      <c r="B195" s="178">
        <v>11144.703</v>
      </c>
      <c r="C195" s="179">
        <f t="shared" si="8"/>
        <v>4.1658632416786676E-2</v>
      </c>
      <c r="D195" s="178">
        <v>10150.529</v>
      </c>
      <c r="E195" s="179">
        <f t="shared" si="9"/>
        <v>3.7103951523300947E-2</v>
      </c>
      <c r="F195" s="178">
        <v>26665.412</v>
      </c>
      <c r="G195" s="179">
        <f t="shared" si="10"/>
        <v>0.11545696864708524</v>
      </c>
      <c r="H195" s="178">
        <v>26018.073</v>
      </c>
      <c r="I195" s="179">
        <f t="shared" si="11"/>
        <v>0.11358317265127331</v>
      </c>
      <c r="J195" s="178">
        <v>15520.709000000001</v>
      </c>
      <c r="K195" s="178">
        <v>15867.544</v>
      </c>
      <c r="L195" s="178"/>
      <c r="M195" s="155" t="s">
        <v>1092</v>
      </c>
    </row>
    <row r="196" spans="1:13" x14ac:dyDescent="0.3">
      <c r="A196" s="155" t="s">
        <v>881</v>
      </c>
      <c r="B196" s="178">
        <v>11609.697</v>
      </c>
      <c r="C196" s="179">
        <f t="shared" si="8"/>
        <v>4.3396768832087401E-2</v>
      </c>
      <c r="D196" s="178">
        <v>14324.142</v>
      </c>
      <c r="E196" s="179">
        <f t="shared" si="9"/>
        <v>5.2360056345918428E-2</v>
      </c>
      <c r="F196" s="178">
        <v>12604.950999999999</v>
      </c>
      <c r="G196" s="179">
        <f t="shared" si="10"/>
        <v>5.4577421582874687E-2</v>
      </c>
      <c r="H196" s="178">
        <v>13144.241</v>
      </c>
      <c r="I196" s="179">
        <f t="shared" si="11"/>
        <v>5.7381828195844684E-2</v>
      </c>
      <c r="J196" s="178">
        <v>995.253999999999</v>
      </c>
      <c r="K196" s="178">
        <v>-1179.9009999999998</v>
      </c>
      <c r="L196" s="178"/>
      <c r="M196" s="155" t="s">
        <v>1093</v>
      </c>
    </row>
    <row r="197" spans="1:13" x14ac:dyDescent="0.3">
      <c r="A197" s="155" t="s">
        <v>882</v>
      </c>
      <c r="B197" s="178">
        <v>37213.525999999998</v>
      </c>
      <c r="C197" s="179">
        <f t="shared" si="8"/>
        <v>0.13910326731600955</v>
      </c>
      <c r="D197" s="178">
        <v>37506.281000000003</v>
      </c>
      <c r="E197" s="179">
        <f t="shared" si="9"/>
        <v>0.13709937994791241</v>
      </c>
      <c r="F197" s="178">
        <v>32.146999999999998</v>
      </c>
      <c r="G197" s="179">
        <f t="shared" si="10"/>
        <v>1.3919136787002761E-4</v>
      </c>
      <c r="H197" s="178">
        <v>202.94499999999999</v>
      </c>
      <c r="I197" s="179">
        <f t="shared" si="11"/>
        <v>8.8596634246174415E-4</v>
      </c>
      <c r="J197" s="178">
        <v>-37181.379000000001</v>
      </c>
      <c r="K197" s="178">
        <v>-37303.336000000003</v>
      </c>
      <c r="L197" s="178"/>
      <c r="M197" s="155" t="s">
        <v>1094</v>
      </c>
    </row>
    <row r="198" spans="1:13" x14ac:dyDescent="0.3">
      <c r="A198" s="155" t="s">
        <v>883</v>
      </c>
      <c r="B198" s="178">
        <v>217.839</v>
      </c>
      <c r="C198" s="179">
        <f t="shared" si="8"/>
        <v>8.1427695534285588E-4</v>
      </c>
      <c r="D198" s="178">
        <v>164.501</v>
      </c>
      <c r="E198" s="179">
        <f t="shared" si="9"/>
        <v>6.0131222023350017E-4</v>
      </c>
      <c r="F198" s="178">
        <v>359.51799999999997</v>
      </c>
      <c r="G198" s="179">
        <f t="shared" si="10"/>
        <v>1.5566554326654615E-3</v>
      </c>
      <c r="H198" s="178">
        <v>1061.308</v>
      </c>
      <c r="I198" s="179">
        <f t="shared" si="11"/>
        <v>4.6331920815264665E-3</v>
      </c>
      <c r="J198" s="178">
        <v>141.67899999999997</v>
      </c>
      <c r="K198" s="178">
        <v>896.80700000000002</v>
      </c>
      <c r="L198" s="178"/>
      <c r="M198" s="155" t="s">
        <v>1095</v>
      </c>
    </row>
    <row r="199" spans="1:13" x14ac:dyDescent="0.3">
      <c r="A199" s="155" t="s">
        <v>884</v>
      </c>
      <c r="B199" s="178">
        <v>430.58100000000002</v>
      </c>
      <c r="C199" s="179">
        <f t="shared" si="8"/>
        <v>1.6095014469791095E-3</v>
      </c>
      <c r="D199" s="178">
        <v>413.49599999999998</v>
      </c>
      <c r="E199" s="179">
        <f t="shared" si="9"/>
        <v>1.5114813759045315E-3</v>
      </c>
      <c r="F199" s="178">
        <v>24294.513999999999</v>
      </c>
      <c r="G199" s="179">
        <f t="shared" si="10"/>
        <v>0.10519135954824824</v>
      </c>
      <c r="H199" s="178">
        <v>21943.487000000001</v>
      </c>
      <c r="I199" s="179">
        <f t="shared" si="11"/>
        <v>9.5795367800373663E-2</v>
      </c>
      <c r="J199" s="178">
        <v>23863.933000000001</v>
      </c>
      <c r="K199" s="178">
        <v>21529.991000000002</v>
      </c>
      <c r="L199" s="178"/>
      <c r="M199" s="155" t="s">
        <v>1096</v>
      </c>
    </row>
    <row r="200" spans="1:13" x14ac:dyDescent="0.3">
      <c r="A200" s="155" t="s">
        <v>885</v>
      </c>
      <c r="B200" s="178">
        <v>154.18299999999999</v>
      </c>
      <c r="C200" s="179">
        <f t="shared" si="8"/>
        <v>5.763323546547108E-4</v>
      </c>
      <c r="D200" s="178">
        <v>183.12899999999999</v>
      </c>
      <c r="E200" s="179">
        <f t="shared" si="9"/>
        <v>6.6940447522592953E-4</v>
      </c>
      <c r="F200" s="178">
        <v>1238.624</v>
      </c>
      <c r="G200" s="179">
        <f t="shared" si="10"/>
        <v>5.3630437937177682E-3</v>
      </c>
      <c r="H200" s="178">
        <v>4036.893</v>
      </c>
      <c r="I200" s="179">
        <f t="shared" si="11"/>
        <v>1.7623254212320669E-2</v>
      </c>
      <c r="J200" s="178">
        <v>1084.441</v>
      </c>
      <c r="K200" s="178">
        <v>3853.7640000000001</v>
      </c>
      <c r="L200" s="178"/>
      <c r="M200" s="155" t="s">
        <v>1097</v>
      </c>
    </row>
    <row r="201" spans="1:13" x14ac:dyDescent="0.3">
      <c r="A201" s="155" t="s">
        <v>886</v>
      </c>
      <c r="B201" s="178">
        <v>110679.893</v>
      </c>
      <c r="C201" s="179">
        <f t="shared" si="8"/>
        <v>0.41371878446794685</v>
      </c>
      <c r="D201" s="178">
        <v>111855.243</v>
      </c>
      <c r="E201" s="179">
        <f t="shared" si="9"/>
        <v>0.40887243550548424</v>
      </c>
      <c r="F201" s="178">
        <v>27466.269</v>
      </c>
      <c r="G201" s="179">
        <f t="shared" si="10"/>
        <v>0.11892455135459408</v>
      </c>
      <c r="H201" s="178">
        <v>30396.135999999999</v>
      </c>
      <c r="I201" s="179">
        <f t="shared" si="11"/>
        <v>0.132695821217028</v>
      </c>
      <c r="J201" s="178">
        <v>-83213.623999999996</v>
      </c>
      <c r="K201" s="178">
        <v>-81459.107000000004</v>
      </c>
      <c r="L201" s="178"/>
      <c r="M201" s="155" t="s">
        <v>1098</v>
      </c>
    </row>
    <row r="202" spans="1:13" x14ac:dyDescent="0.3">
      <c r="A202" s="155" t="s">
        <v>887</v>
      </c>
      <c r="B202" s="178">
        <v>423.60500000000002</v>
      </c>
      <c r="C202" s="179">
        <f t="shared" si="8"/>
        <v>1.5834253263557513E-3</v>
      </c>
      <c r="D202" s="178">
        <v>337.94600000000003</v>
      </c>
      <c r="E202" s="179">
        <f t="shared" si="9"/>
        <v>1.2353180806136768E-3</v>
      </c>
      <c r="F202" s="178">
        <v>240.167</v>
      </c>
      <c r="G202" s="179">
        <f t="shared" si="10"/>
        <v>1.0398846936647565E-3</v>
      </c>
      <c r="H202" s="178">
        <v>145.791</v>
      </c>
      <c r="I202" s="179">
        <f t="shared" si="11"/>
        <v>6.364577547307899E-4</v>
      </c>
      <c r="J202" s="178">
        <v>-183.43800000000002</v>
      </c>
      <c r="K202" s="178">
        <v>-192.15500000000003</v>
      </c>
      <c r="L202" s="178"/>
      <c r="M202" s="155" t="s">
        <v>1099</v>
      </c>
    </row>
    <row r="203" spans="1:13" x14ac:dyDescent="0.3">
      <c r="A203" s="155" t="s">
        <v>888</v>
      </c>
      <c r="B203" s="178">
        <v>49849.000999999997</v>
      </c>
      <c r="C203" s="179">
        <f t="shared" si="8"/>
        <v>0.18633436970038872</v>
      </c>
      <c r="D203" s="178">
        <v>2940.0419999999999</v>
      </c>
      <c r="E203" s="179">
        <f t="shared" si="9"/>
        <v>1.0746944897597826E-2</v>
      </c>
      <c r="F203" s="178">
        <v>11477.956</v>
      </c>
      <c r="G203" s="179">
        <f t="shared" si="10"/>
        <v>4.9697713503343725E-2</v>
      </c>
      <c r="H203" s="178">
        <v>10202.072</v>
      </c>
      <c r="I203" s="179">
        <f t="shared" si="11"/>
        <v>4.4537645250542615E-2</v>
      </c>
      <c r="J203" s="178">
        <v>-38371.044999999998</v>
      </c>
      <c r="K203" s="178">
        <v>7262.0300000000007</v>
      </c>
      <c r="L203" s="178"/>
      <c r="M203" s="155" t="s">
        <v>1100</v>
      </c>
    </row>
    <row r="204" spans="1:13" x14ac:dyDescent="0.3">
      <c r="A204" s="155" t="s">
        <v>889</v>
      </c>
      <c r="B204" s="178">
        <v>43678.288999999997</v>
      </c>
      <c r="C204" s="179">
        <f t="shared" si="8"/>
        <v>0.16326839629958526</v>
      </c>
      <c r="D204" s="178">
        <v>30396.223000000002</v>
      </c>
      <c r="E204" s="179">
        <f t="shared" si="9"/>
        <v>0.11110947859795735</v>
      </c>
      <c r="F204" s="178">
        <v>12079.635</v>
      </c>
      <c r="G204" s="179">
        <f t="shared" si="10"/>
        <v>5.2302887330720166E-2</v>
      </c>
      <c r="H204" s="178">
        <v>16084.038</v>
      </c>
      <c r="I204" s="179">
        <f t="shared" si="11"/>
        <v>7.0215656058911072E-2</v>
      </c>
      <c r="J204" s="178">
        <v>-31598.653999999995</v>
      </c>
      <c r="K204" s="178">
        <v>-14312.185000000001</v>
      </c>
      <c r="L204" s="178"/>
      <c r="M204" s="155" t="s">
        <v>1101</v>
      </c>
    </row>
    <row r="205" spans="1:13" x14ac:dyDescent="0.3">
      <c r="A205" s="155" t="s">
        <v>890</v>
      </c>
      <c r="B205" s="178">
        <v>200144.848</v>
      </c>
      <c r="C205" s="179">
        <f t="shared" si="8"/>
        <v>0.74813663970638256</v>
      </c>
      <c r="D205" s="178">
        <v>197376.851</v>
      </c>
      <c r="E205" s="179">
        <f t="shared" si="9"/>
        <v>0.72148565964648681</v>
      </c>
      <c r="F205" s="178">
        <v>26957.97</v>
      </c>
      <c r="G205" s="179">
        <f t="shared" si="10"/>
        <v>0.11672369799045537</v>
      </c>
      <c r="H205" s="178">
        <v>18808.543000000001</v>
      </c>
      <c r="I205" s="179">
        <f t="shared" si="11"/>
        <v>8.2109616145972758E-2</v>
      </c>
      <c r="J205" s="178">
        <v>-173186.878</v>
      </c>
      <c r="K205" s="178">
        <v>-178568.30799999999</v>
      </c>
      <c r="L205" s="178"/>
      <c r="M205" s="155" t="s">
        <v>1102</v>
      </c>
    </row>
    <row r="206" spans="1:13" x14ac:dyDescent="0.3">
      <c r="A206" s="155" t="s">
        <v>891</v>
      </c>
      <c r="B206" s="178">
        <v>221.03800000000001</v>
      </c>
      <c r="C206" s="179">
        <f t="shared" ref="C206:C245" si="12">IF(B206=0,0,IF(OR(B206="x",B206="Ə"),"x",B206/$B$12*100))</f>
        <v>8.2623474058857323E-4</v>
      </c>
      <c r="D206" s="178">
        <v>1220.0899999999999</v>
      </c>
      <c r="E206" s="179">
        <f t="shared" ref="E206:E245" si="13">IF(D206=0,0,IF(OR(D206="x",D206="Ə"),"x",D206/$D$12*100))</f>
        <v>4.4598818656706712E-3</v>
      </c>
      <c r="F206" s="178">
        <v>17094.981</v>
      </c>
      <c r="G206" s="179">
        <f t="shared" ref="G206:G245" si="14">IF(F206=0,0,IF(OR(F206="x",F206="Ə"),"x",F206/$F$12*100))</f>
        <v>7.4018533272222381E-2</v>
      </c>
      <c r="H206" s="178">
        <v>16482.753000000001</v>
      </c>
      <c r="I206" s="179">
        <f t="shared" ref="I206:I245" si="15">IF(H206=0,0,IF(OR(H206="x",H206="Ə"),"x",H206/$H$12*100))</f>
        <v>7.1956265929736349E-2</v>
      </c>
      <c r="J206" s="178">
        <v>16873.942999999999</v>
      </c>
      <c r="K206" s="178">
        <v>15262.663</v>
      </c>
      <c r="L206" s="178"/>
      <c r="M206" s="155" t="s">
        <v>1103</v>
      </c>
    </row>
    <row r="207" spans="1:13" x14ac:dyDescent="0.3">
      <c r="A207" s="155" t="s">
        <v>892</v>
      </c>
      <c r="B207" s="178">
        <v>33396.377999999997</v>
      </c>
      <c r="C207" s="179">
        <f t="shared" si="12"/>
        <v>0.12483485967764787</v>
      </c>
      <c r="D207" s="178">
        <v>22557.882000000001</v>
      </c>
      <c r="E207" s="179">
        <f t="shared" si="13"/>
        <v>8.2457432533451516E-2</v>
      </c>
      <c r="F207" s="178">
        <v>32484.797999999999</v>
      </c>
      <c r="G207" s="179">
        <f t="shared" si="14"/>
        <v>0.14065397917695391</v>
      </c>
      <c r="H207" s="178">
        <v>37455.277000000002</v>
      </c>
      <c r="I207" s="179">
        <f t="shared" si="15"/>
        <v>0.16351284717328091</v>
      </c>
      <c r="J207" s="178">
        <v>-911.57999999999811</v>
      </c>
      <c r="K207" s="178">
        <v>14897.395</v>
      </c>
      <c r="L207" s="178"/>
      <c r="M207" s="155" t="s">
        <v>1104</v>
      </c>
    </row>
    <row r="208" spans="1:13" x14ac:dyDescent="0.3">
      <c r="A208" s="155" t="s">
        <v>732</v>
      </c>
      <c r="B208" s="178">
        <v>438191.02799999999</v>
      </c>
      <c r="C208" s="179">
        <f t="shared" si="12"/>
        <v>1.6379475490541</v>
      </c>
      <c r="D208" s="178">
        <v>514654.86300000001</v>
      </c>
      <c r="E208" s="179">
        <f t="shared" si="13"/>
        <v>1.8812545718536533</v>
      </c>
      <c r="F208" s="178">
        <v>188655.82199999999</v>
      </c>
      <c r="G208" s="179">
        <f t="shared" si="14"/>
        <v>0.81684953248590697</v>
      </c>
      <c r="H208" s="178">
        <v>178739.99600000001</v>
      </c>
      <c r="I208" s="179">
        <f t="shared" si="15"/>
        <v>0.78029821137621913</v>
      </c>
      <c r="J208" s="178">
        <v>-249535.20600000001</v>
      </c>
      <c r="K208" s="178">
        <v>-335914.86699999997</v>
      </c>
      <c r="L208" s="178"/>
      <c r="M208" s="155" t="s">
        <v>949</v>
      </c>
    </row>
    <row r="209" spans="1:13" x14ac:dyDescent="0.3">
      <c r="A209" s="155" t="s">
        <v>893</v>
      </c>
      <c r="B209" s="178">
        <v>242178.92800000001</v>
      </c>
      <c r="C209" s="179">
        <f t="shared" si="12"/>
        <v>0.90525902221382182</v>
      </c>
      <c r="D209" s="178">
        <v>361731.63900000002</v>
      </c>
      <c r="E209" s="179">
        <f t="shared" si="13"/>
        <v>1.3222634207439041</v>
      </c>
      <c r="F209" s="178">
        <v>153250.71100000001</v>
      </c>
      <c r="G209" s="179">
        <f t="shared" si="14"/>
        <v>0.66355106514275952</v>
      </c>
      <c r="H209" s="178">
        <v>93856.577999999994</v>
      </c>
      <c r="I209" s="179">
        <f t="shared" si="15"/>
        <v>0.40973549053504837</v>
      </c>
      <c r="J209" s="178">
        <v>-88928.217000000004</v>
      </c>
      <c r="K209" s="178">
        <v>-267875.06100000005</v>
      </c>
      <c r="L209" s="178"/>
      <c r="M209" s="155" t="s">
        <v>1105</v>
      </c>
    </row>
    <row r="210" spans="1:13" x14ac:dyDescent="0.3">
      <c r="A210" s="155" t="s">
        <v>894</v>
      </c>
      <c r="B210" s="178">
        <v>56.622999999999998</v>
      </c>
      <c r="C210" s="179">
        <f t="shared" si="12"/>
        <v>2.1165541543239974E-4</v>
      </c>
      <c r="D210" s="178">
        <v>1.071</v>
      </c>
      <c r="E210" s="179">
        <f t="shared" si="13"/>
        <v>3.9149025712310474E-6</v>
      </c>
      <c r="F210" s="178">
        <v>13385.088</v>
      </c>
      <c r="G210" s="179">
        <f t="shared" si="14"/>
        <v>5.7955290004687597E-2</v>
      </c>
      <c r="H210" s="178">
        <v>8726.5480000000007</v>
      </c>
      <c r="I210" s="179">
        <f t="shared" si="15"/>
        <v>3.8096172923091719E-2</v>
      </c>
      <c r="J210" s="178">
        <v>13328.465</v>
      </c>
      <c r="K210" s="178">
        <v>8725.4770000000008</v>
      </c>
      <c r="L210" s="178"/>
      <c r="M210" s="155" t="s">
        <v>1106</v>
      </c>
    </row>
    <row r="211" spans="1:13" x14ac:dyDescent="0.3">
      <c r="A211" s="155" t="s">
        <v>895</v>
      </c>
      <c r="B211" s="178">
        <v>231505.92000000001</v>
      </c>
      <c r="C211" s="179">
        <f t="shared" si="12"/>
        <v>0.86536357438955736</v>
      </c>
      <c r="D211" s="178">
        <v>204074.36</v>
      </c>
      <c r="E211" s="179">
        <f t="shared" si="13"/>
        <v>0.74596754125707798</v>
      </c>
      <c r="F211" s="178">
        <v>36071.538</v>
      </c>
      <c r="G211" s="179">
        <f t="shared" si="14"/>
        <v>0.15618398965364361</v>
      </c>
      <c r="H211" s="178">
        <v>52816.805999999997</v>
      </c>
      <c r="I211" s="179">
        <f t="shared" si="15"/>
        <v>0.23057435478741287</v>
      </c>
      <c r="J211" s="178">
        <v>-195434.38200000001</v>
      </c>
      <c r="K211" s="178">
        <v>-151257.554</v>
      </c>
      <c r="L211" s="178"/>
      <c r="M211" s="155" t="s">
        <v>1107</v>
      </c>
    </row>
    <row r="212" spans="1:13" x14ac:dyDescent="0.3">
      <c r="A212" s="155" t="s">
        <v>896</v>
      </c>
      <c r="B212" s="178">
        <v>281.42700000000002</v>
      </c>
      <c r="C212" s="179">
        <f t="shared" si="12"/>
        <v>1.0519673736625393E-3</v>
      </c>
      <c r="D212" s="178">
        <v>763.12300000000005</v>
      </c>
      <c r="E212" s="179">
        <f t="shared" si="13"/>
        <v>2.789497847680253E-3</v>
      </c>
      <c r="F212" s="178">
        <v>7.9749999999999996</v>
      </c>
      <c r="G212" s="179">
        <f t="shared" si="14"/>
        <v>3.453047434483685E-5</v>
      </c>
      <c r="H212" s="178">
        <v>30.178999999999998</v>
      </c>
      <c r="I212" s="179">
        <f t="shared" si="15"/>
        <v>1.3174790336866135E-4</v>
      </c>
      <c r="J212" s="178">
        <v>-273.452</v>
      </c>
      <c r="K212" s="178">
        <v>-732.94400000000007</v>
      </c>
      <c r="L212" s="178"/>
      <c r="M212" s="155" t="s">
        <v>1108</v>
      </c>
    </row>
    <row r="213" spans="1:13" x14ac:dyDescent="0.3">
      <c r="A213" s="155" t="s">
        <v>897</v>
      </c>
      <c r="B213" s="178">
        <v>1521.672</v>
      </c>
      <c r="C213" s="179">
        <f t="shared" si="12"/>
        <v>5.6879734262022608E-3</v>
      </c>
      <c r="D213" s="178">
        <v>1957.5360000000001</v>
      </c>
      <c r="E213" s="179">
        <f t="shared" si="13"/>
        <v>7.1555207466641839E-3</v>
      </c>
      <c r="F213" s="178">
        <v>3974.3029999999999</v>
      </c>
      <c r="G213" s="179">
        <f t="shared" si="14"/>
        <v>1.7208096273367793E-2</v>
      </c>
      <c r="H213" s="178">
        <v>3945.3649999999998</v>
      </c>
      <c r="I213" s="179">
        <f t="shared" si="15"/>
        <v>1.7223684243152473E-2</v>
      </c>
      <c r="J213" s="178">
        <v>2452.6309999999999</v>
      </c>
      <c r="K213" s="178">
        <v>1987.8289999999997</v>
      </c>
      <c r="L213" s="178"/>
      <c r="M213" s="155" t="s">
        <v>1109</v>
      </c>
    </row>
    <row r="214" spans="1:13" x14ac:dyDescent="0.3">
      <c r="A214" s="155" t="s">
        <v>898</v>
      </c>
      <c r="B214" s="178">
        <v>1604.0060000000001</v>
      </c>
      <c r="C214" s="179">
        <f t="shared" si="12"/>
        <v>5.995735942745206E-3</v>
      </c>
      <c r="D214" s="178">
        <v>1421.7639999999999</v>
      </c>
      <c r="E214" s="179">
        <f t="shared" si="13"/>
        <v>5.1970752000781873E-3</v>
      </c>
      <c r="F214" s="178">
        <v>159.81700000000001</v>
      </c>
      <c r="G214" s="179">
        <f t="shared" si="14"/>
        <v>6.919820461904441E-4</v>
      </c>
      <c r="H214" s="178">
        <v>785.88199999999995</v>
      </c>
      <c r="I214" s="179">
        <f t="shared" si="15"/>
        <v>3.4308063817611689E-3</v>
      </c>
      <c r="J214" s="178">
        <v>-1444.1890000000001</v>
      </c>
      <c r="K214" s="178">
        <v>-635.88199999999995</v>
      </c>
      <c r="L214" s="178"/>
      <c r="M214" s="155" t="s">
        <v>1110</v>
      </c>
    </row>
    <row r="215" spans="1:13" x14ac:dyDescent="0.3">
      <c r="A215" s="155" t="s">
        <v>899</v>
      </c>
      <c r="B215" s="178">
        <v>534948.84400000004</v>
      </c>
      <c r="C215" s="179">
        <f t="shared" si="12"/>
        <v>1.9996259437313817</v>
      </c>
      <c r="D215" s="178">
        <v>631466.25399999996</v>
      </c>
      <c r="E215" s="179">
        <f t="shared" si="13"/>
        <v>2.3082435680954601</v>
      </c>
      <c r="F215" s="178">
        <v>146847.13</v>
      </c>
      <c r="G215" s="179">
        <f t="shared" si="14"/>
        <v>0.63582458370883044</v>
      </c>
      <c r="H215" s="178">
        <v>151460.58100000001</v>
      </c>
      <c r="I215" s="179">
        <f t="shared" si="15"/>
        <v>0.66120858841410612</v>
      </c>
      <c r="J215" s="178">
        <v>-388101.71400000004</v>
      </c>
      <c r="K215" s="178">
        <v>-480005.67299999995</v>
      </c>
      <c r="L215" s="178"/>
      <c r="M215" s="155" t="s">
        <v>1111</v>
      </c>
    </row>
    <row r="216" spans="1:13" x14ac:dyDescent="0.3">
      <c r="A216" s="155" t="s">
        <v>900</v>
      </c>
      <c r="B216" s="178">
        <v>6822.01</v>
      </c>
      <c r="C216" s="179">
        <f t="shared" si="12"/>
        <v>2.5500509698072965E-2</v>
      </c>
      <c r="D216" s="178">
        <v>23486.66</v>
      </c>
      <c r="E216" s="179">
        <f t="shared" si="13"/>
        <v>8.5852460899747338E-2</v>
      </c>
      <c r="F216" s="178">
        <v>7738.0330000000004</v>
      </c>
      <c r="G216" s="179">
        <f t="shared" si="14"/>
        <v>3.3504445139310467E-2</v>
      </c>
      <c r="H216" s="178">
        <v>5385.0309999999999</v>
      </c>
      <c r="I216" s="179">
        <f t="shared" si="15"/>
        <v>2.3508616714445339E-2</v>
      </c>
      <c r="J216" s="178">
        <v>916.02300000000014</v>
      </c>
      <c r="K216" s="178">
        <v>-18101.629000000001</v>
      </c>
      <c r="L216" s="178"/>
      <c r="M216" s="155" t="s">
        <v>1112</v>
      </c>
    </row>
    <row r="217" spans="1:13" x14ac:dyDescent="0.3">
      <c r="A217" s="155" t="s">
        <v>901</v>
      </c>
      <c r="B217" s="178">
        <v>511894.40700000001</v>
      </c>
      <c r="C217" s="179">
        <f t="shared" si="12"/>
        <v>1.9134490113753584</v>
      </c>
      <c r="D217" s="178">
        <v>498892.85</v>
      </c>
      <c r="E217" s="179">
        <f t="shared" si="13"/>
        <v>1.823638563243497</v>
      </c>
      <c r="F217" s="178">
        <v>70782.126999999993</v>
      </c>
      <c r="G217" s="179">
        <f t="shared" si="14"/>
        <v>0.30647528783028005</v>
      </c>
      <c r="H217" s="178">
        <v>84967.697</v>
      </c>
      <c r="I217" s="179">
        <f t="shared" si="15"/>
        <v>0.3709306449456144</v>
      </c>
      <c r="J217" s="178">
        <v>-441112.28</v>
      </c>
      <c r="K217" s="178">
        <v>-413925.15299999999</v>
      </c>
      <c r="L217" s="178"/>
      <c r="M217" s="155" t="s">
        <v>1113</v>
      </c>
    </row>
    <row r="218" spans="1:13" x14ac:dyDescent="0.3">
      <c r="A218" s="155" t="s">
        <v>902</v>
      </c>
      <c r="B218" s="178">
        <v>696.65499999999997</v>
      </c>
      <c r="C218" s="179">
        <f t="shared" si="12"/>
        <v>2.6040796750094208E-3</v>
      </c>
      <c r="D218" s="178">
        <v>872.73099999999999</v>
      </c>
      <c r="E218" s="179">
        <f t="shared" si="13"/>
        <v>3.1901557758104979E-3</v>
      </c>
      <c r="F218" s="178">
        <v>943.38199999999995</v>
      </c>
      <c r="G218" s="179">
        <f t="shared" si="14"/>
        <v>4.0846931596715836E-3</v>
      </c>
      <c r="H218" s="178">
        <v>1316.4559999999999</v>
      </c>
      <c r="I218" s="179">
        <f t="shared" si="15"/>
        <v>5.7470531786041439E-3</v>
      </c>
      <c r="J218" s="178">
        <v>246.72699999999998</v>
      </c>
      <c r="K218" s="178">
        <v>443.72499999999991</v>
      </c>
      <c r="L218" s="178"/>
      <c r="M218" s="155" t="s">
        <v>1114</v>
      </c>
    </row>
    <row r="219" spans="1:13" x14ac:dyDescent="0.3">
      <c r="A219" s="155" t="s">
        <v>903</v>
      </c>
      <c r="B219" s="178">
        <v>78412.754000000015</v>
      </c>
      <c r="C219" s="179">
        <f t="shared" si="12"/>
        <v>0.29310499307822913</v>
      </c>
      <c r="D219" s="178">
        <v>57199.450000000004</v>
      </c>
      <c r="E219" s="179">
        <f t="shared" si="13"/>
        <v>0.20908522304201846</v>
      </c>
      <c r="F219" s="178">
        <v>334694.86099999998</v>
      </c>
      <c r="G219" s="179">
        <f t="shared" si="14"/>
        <v>1.4491752114243557</v>
      </c>
      <c r="H219" s="178">
        <v>276026.97899999993</v>
      </c>
      <c r="I219" s="179">
        <f t="shared" si="15"/>
        <v>1.2050093030397133</v>
      </c>
      <c r="J219" s="178">
        <v>256282.10699999996</v>
      </c>
      <c r="K219" s="178">
        <v>218827.52899999992</v>
      </c>
      <c r="L219" s="178"/>
      <c r="M219" s="155" t="s">
        <v>1115</v>
      </c>
    </row>
    <row r="220" spans="1:13" x14ac:dyDescent="0.3">
      <c r="A220" s="155" t="s">
        <v>904</v>
      </c>
      <c r="B220" s="178" t="s">
        <v>762</v>
      </c>
      <c r="C220" s="179" t="str">
        <f t="shared" si="12"/>
        <v>x</v>
      </c>
      <c r="D220" s="178">
        <v>30.899000000000001</v>
      </c>
      <c r="E220" s="179">
        <f t="shared" si="13"/>
        <v>1.1294731517130546E-4</v>
      </c>
      <c r="F220" s="178">
        <v>6.17</v>
      </c>
      <c r="G220" s="179">
        <f t="shared" si="14"/>
        <v>2.6715113066789137E-5</v>
      </c>
      <c r="H220" s="178">
        <v>310.47899999999998</v>
      </c>
      <c r="I220" s="179">
        <f t="shared" si="15"/>
        <v>1.3554112889757317E-3</v>
      </c>
      <c r="J220" s="178">
        <v>6.0949999999999998</v>
      </c>
      <c r="K220" s="178">
        <v>279.58</v>
      </c>
      <c r="L220" s="178"/>
      <c r="M220" s="155" t="s">
        <v>1116</v>
      </c>
    </row>
    <row r="221" spans="1:13" x14ac:dyDescent="0.3">
      <c r="A221" s="155" t="s">
        <v>905</v>
      </c>
      <c r="B221" s="178">
        <v>48931.321000000004</v>
      </c>
      <c r="C221" s="179">
        <f t="shared" si="12"/>
        <v>0.18290410387847883</v>
      </c>
      <c r="D221" s="178">
        <v>23297.982</v>
      </c>
      <c r="E221" s="179">
        <f t="shared" si="13"/>
        <v>8.516277276964955E-2</v>
      </c>
      <c r="F221" s="178">
        <v>294164.55900000001</v>
      </c>
      <c r="G221" s="179">
        <f t="shared" si="14"/>
        <v>1.2736854868601564</v>
      </c>
      <c r="H221" s="178">
        <v>243372.23499999999</v>
      </c>
      <c r="I221" s="179">
        <f t="shared" si="15"/>
        <v>1.0624534179195846</v>
      </c>
      <c r="J221" s="178">
        <v>245233.23800000001</v>
      </c>
      <c r="K221" s="178">
        <v>220074.253</v>
      </c>
      <c r="L221" s="178"/>
      <c r="M221" s="155" t="s">
        <v>1117</v>
      </c>
    </row>
    <row r="222" spans="1:13" x14ac:dyDescent="0.3">
      <c r="A222" s="155" t="s">
        <v>906</v>
      </c>
      <c r="B222" s="178" t="s">
        <v>762</v>
      </c>
      <c r="C222" s="179" t="str">
        <f t="shared" si="12"/>
        <v>x</v>
      </c>
      <c r="D222" s="178" t="s">
        <v>777</v>
      </c>
      <c r="E222" s="179" t="str">
        <f t="shared" si="13"/>
        <v>x</v>
      </c>
      <c r="F222" s="178" t="s">
        <v>777</v>
      </c>
      <c r="G222" s="179" t="str">
        <f t="shared" si="14"/>
        <v>x</v>
      </c>
      <c r="H222" s="178" t="s">
        <v>777</v>
      </c>
      <c r="I222" s="179" t="str">
        <f t="shared" si="15"/>
        <v>x</v>
      </c>
      <c r="J222" s="178" t="s">
        <v>762</v>
      </c>
      <c r="K222" s="178" t="s">
        <v>777</v>
      </c>
      <c r="L222" s="178"/>
      <c r="M222" s="155" t="s">
        <v>1118</v>
      </c>
    </row>
    <row r="223" spans="1:13" x14ac:dyDescent="0.3">
      <c r="A223" s="155" t="s">
        <v>907</v>
      </c>
      <c r="B223" s="178">
        <v>19.527000000000001</v>
      </c>
      <c r="C223" s="179">
        <f t="shared" si="12"/>
        <v>7.2991457484564059E-5</v>
      </c>
      <c r="D223" s="178" t="s">
        <v>777</v>
      </c>
      <c r="E223" s="179" t="str">
        <f t="shared" si="13"/>
        <v>x</v>
      </c>
      <c r="F223" s="178" t="s">
        <v>762</v>
      </c>
      <c r="G223" s="179" t="str">
        <f t="shared" si="14"/>
        <v>x</v>
      </c>
      <c r="H223" s="178" t="s">
        <v>762</v>
      </c>
      <c r="I223" s="179" t="str">
        <f t="shared" si="15"/>
        <v>x</v>
      </c>
      <c r="J223" s="178">
        <v>-19.486000000000001</v>
      </c>
      <c r="K223" s="178" t="s">
        <v>762</v>
      </c>
      <c r="L223" s="178"/>
      <c r="M223" s="155" t="s">
        <v>1119</v>
      </c>
    </row>
    <row r="224" spans="1:13" x14ac:dyDescent="0.3">
      <c r="A224" s="155" t="s">
        <v>908</v>
      </c>
      <c r="B224" s="178">
        <v>95.591999999999999</v>
      </c>
      <c r="C224" s="179">
        <f t="shared" si="12"/>
        <v>3.573206024409508E-4</v>
      </c>
      <c r="D224" s="178">
        <v>81.352999999999994</v>
      </c>
      <c r="E224" s="179">
        <f t="shared" si="13"/>
        <v>2.9737541445131599E-4</v>
      </c>
      <c r="F224" s="178">
        <v>61.859000000000002</v>
      </c>
      <c r="G224" s="179">
        <f t="shared" si="14"/>
        <v>2.6783957523476647E-4</v>
      </c>
      <c r="H224" s="178">
        <v>49.914999999999999</v>
      </c>
      <c r="I224" s="179">
        <f t="shared" si="15"/>
        <v>2.1790637849652841E-4</v>
      </c>
      <c r="J224" s="178">
        <v>-33.732999999999997</v>
      </c>
      <c r="K224" s="178">
        <v>-31.437999999999995</v>
      </c>
      <c r="L224" s="178"/>
      <c r="M224" s="155" t="s">
        <v>1120</v>
      </c>
    </row>
    <row r="225" spans="1:13" x14ac:dyDescent="0.3">
      <c r="A225" s="155" t="s">
        <v>909</v>
      </c>
      <c r="B225" s="178">
        <v>6.8719999999999999</v>
      </c>
      <c r="C225" s="179">
        <f t="shared" si="12"/>
        <v>2.5687371118652333E-5</v>
      </c>
      <c r="D225" s="178">
        <v>5.798</v>
      </c>
      <c r="E225" s="179">
        <f t="shared" si="13"/>
        <v>2.1193842304386197E-5</v>
      </c>
      <c r="F225" s="178" t="s">
        <v>762</v>
      </c>
      <c r="G225" s="179" t="str">
        <f t="shared" si="14"/>
        <v>x</v>
      </c>
      <c r="H225" s="178" t="s">
        <v>777</v>
      </c>
      <c r="I225" s="179" t="str">
        <f t="shared" si="15"/>
        <v>x</v>
      </c>
      <c r="J225" s="178">
        <v>-6.7829999999999995</v>
      </c>
      <c r="K225" s="178">
        <v>-5.798</v>
      </c>
      <c r="L225" s="178"/>
      <c r="M225" s="155" t="s">
        <v>1121</v>
      </c>
    </row>
    <row r="226" spans="1:13" x14ac:dyDescent="0.3">
      <c r="A226" s="155" t="s">
        <v>910</v>
      </c>
      <c r="B226" s="178" t="s">
        <v>762</v>
      </c>
      <c r="C226" s="179" t="str">
        <f t="shared" si="12"/>
        <v>x</v>
      </c>
      <c r="D226" s="178" t="s">
        <v>762</v>
      </c>
      <c r="E226" s="179" t="str">
        <f t="shared" si="13"/>
        <v>x</v>
      </c>
      <c r="F226" s="178">
        <v>9.9860000000000007</v>
      </c>
      <c r="G226" s="179">
        <f t="shared" si="14"/>
        <v>4.323778267179196E-5</v>
      </c>
      <c r="H226" s="178">
        <v>28.760999999999999</v>
      </c>
      <c r="I226" s="179">
        <f t="shared" si="15"/>
        <v>1.2555755488207263E-4</v>
      </c>
      <c r="J226" s="178">
        <v>9.8849999999999998</v>
      </c>
      <c r="K226" s="178">
        <v>28.718999999999998</v>
      </c>
      <c r="L226" s="178"/>
      <c r="M226" s="155" t="s">
        <v>1122</v>
      </c>
    </row>
    <row r="227" spans="1:13" x14ac:dyDescent="0.3">
      <c r="A227" s="155" t="s">
        <v>911</v>
      </c>
      <c r="B227" s="178" t="s">
        <v>762</v>
      </c>
      <c r="C227" s="179" t="str">
        <f t="shared" si="12"/>
        <v>x</v>
      </c>
      <c r="D227" s="178" t="s">
        <v>777</v>
      </c>
      <c r="E227" s="179" t="str">
        <f t="shared" si="13"/>
        <v>x</v>
      </c>
      <c r="F227" s="178">
        <v>75.66</v>
      </c>
      <c r="G227" s="179">
        <f t="shared" si="14"/>
        <v>3.2759569767151802E-4</v>
      </c>
      <c r="H227" s="178">
        <v>143.47499999999999</v>
      </c>
      <c r="I227" s="179">
        <f t="shared" si="15"/>
        <v>6.2634714323929518E-4</v>
      </c>
      <c r="J227" s="178">
        <v>75.570999999999998</v>
      </c>
      <c r="K227" s="178">
        <v>143.47499999999999</v>
      </c>
      <c r="L227" s="178"/>
      <c r="M227" s="155" t="s">
        <v>1123</v>
      </c>
    </row>
    <row r="228" spans="1:13" x14ac:dyDescent="0.3">
      <c r="A228" s="155" t="s">
        <v>912</v>
      </c>
      <c r="B228" s="178">
        <v>28.096</v>
      </c>
      <c r="C228" s="179">
        <f t="shared" si="12"/>
        <v>1.0502217388673689E-4</v>
      </c>
      <c r="D228" s="178">
        <v>41.436999999999998</v>
      </c>
      <c r="E228" s="179">
        <f t="shared" si="13"/>
        <v>1.5146761703464139E-4</v>
      </c>
      <c r="F228" s="178">
        <v>308.86700000000002</v>
      </c>
      <c r="G228" s="179">
        <f t="shared" si="14"/>
        <v>1.3373447046353261E-3</v>
      </c>
      <c r="H228" s="178">
        <v>846.67600000000004</v>
      </c>
      <c r="I228" s="179">
        <f t="shared" si="15"/>
        <v>3.6962055678639028E-3</v>
      </c>
      <c r="J228" s="178">
        <v>280.77100000000002</v>
      </c>
      <c r="K228" s="178">
        <v>805.23900000000003</v>
      </c>
      <c r="L228" s="178"/>
      <c r="M228" s="155" t="s">
        <v>1124</v>
      </c>
    </row>
    <row r="229" spans="1:13" x14ac:dyDescent="0.3">
      <c r="A229" s="155" t="s">
        <v>913</v>
      </c>
      <c r="B229" s="178" t="s">
        <v>762</v>
      </c>
      <c r="C229" s="179" t="str">
        <f t="shared" si="12"/>
        <v>x</v>
      </c>
      <c r="D229" s="178" t="s">
        <v>762</v>
      </c>
      <c r="E229" s="179" t="str">
        <f t="shared" si="13"/>
        <v>x</v>
      </c>
      <c r="F229" s="178" t="s">
        <v>762</v>
      </c>
      <c r="G229" s="179" t="str">
        <f t="shared" si="14"/>
        <v>x</v>
      </c>
      <c r="H229" s="178" t="s">
        <v>777</v>
      </c>
      <c r="I229" s="179" t="str">
        <f t="shared" si="15"/>
        <v>x</v>
      </c>
      <c r="J229" s="178" t="s">
        <v>762</v>
      </c>
      <c r="K229" s="178" t="s">
        <v>762</v>
      </c>
      <c r="L229" s="178"/>
      <c r="M229" s="155" t="s">
        <v>1125</v>
      </c>
    </row>
    <row r="230" spans="1:13" x14ac:dyDescent="0.3">
      <c r="A230" s="155" t="s">
        <v>914</v>
      </c>
      <c r="B230" s="178">
        <v>6.3170000000000002</v>
      </c>
      <c r="C230" s="179">
        <f t="shared" si="12"/>
        <v>2.3612794434884573E-5</v>
      </c>
      <c r="D230" s="178">
        <v>100.779</v>
      </c>
      <c r="E230" s="179">
        <f t="shared" si="13"/>
        <v>3.6838465567329016E-4</v>
      </c>
      <c r="F230" s="178">
        <v>2604.21</v>
      </c>
      <c r="G230" s="179">
        <f t="shared" si="14"/>
        <v>1.1275812739005341E-2</v>
      </c>
      <c r="H230" s="178">
        <v>1791.9570000000001</v>
      </c>
      <c r="I230" s="179">
        <f t="shared" si="15"/>
        <v>7.8228760951918989E-3</v>
      </c>
      <c r="J230" s="178">
        <v>2597.893</v>
      </c>
      <c r="K230" s="178">
        <v>1691.1780000000001</v>
      </c>
      <c r="L230" s="178"/>
      <c r="M230" s="155" t="s">
        <v>1126</v>
      </c>
    </row>
    <row r="231" spans="1:13" x14ac:dyDescent="0.3">
      <c r="A231" s="155" t="s">
        <v>915</v>
      </c>
      <c r="B231" s="178" t="s">
        <v>762</v>
      </c>
      <c r="C231" s="179" t="str">
        <f t="shared" si="12"/>
        <v>x</v>
      </c>
      <c r="D231" s="178" t="s">
        <v>777</v>
      </c>
      <c r="E231" s="179" t="str">
        <f t="shared" si="13"/>
        <v>x</v>
      </c>
      <c r="F231" s="178" t="s">
        <v>777</v>
      </c>
      <c r="G231" s="179" t="str">
        <f t="shared" si="14"/>
        <v>x</v>
      </c>
      <c r="H231" s="178" t="s">
        <v>777</v>
      </c>
      <c r="I231" s="179" t="str">
        <f t="shared" si="15"/>
        <v>x</v>
      </c>
      <c r="J231" s="178" t="s">
        <v>762</v>
      </c>
      <c r="K231" s="178" t="s">
        <v>777</v>
      </c>
      <c r="L231" s="178"/>
      <c r="M231" s="155" t="s">
        <v>1127</v>
      </c>
    </row>
    <row r="232" spans="1:13" x14ac:dyDescent="0.3">
      <c r="A232" s="155" t="s">
        <v>916</v>
      </c>
      <c r="B232" s="178" t="s">
        <v>762</v>
      </c>
      <c r="C232" s="179" t="str">
        <f t="shared" si="12"/>
        <v>x</v>
      </c>
      <c r="D232" s="178" t="s">
        <v>777</v>
      </c>
      <c r="E232" s="179" t="str">
        <f t="shared" si="13"/>
        <v>x</v>
      </c>
      <c r="F232" s="178" t="s">
        <v>777</v>
      </c>
      <c r="G232" s="179" t="str">
        <f t="shared" si="14"/>
        <v>x</v>
      </c>
      <c r="H232" s="178" t="s">
        <v>762</v>
      </c>
      <c r="I232" s="179" t="str">
        <f t="shared" si="15"/>
        <v>x</v>
      </c>
      <c r="J232" s="178" t="s">
        <v>762</v>
      </c>
      <c r="K232" s="178" t="s">
        <v>762</v>
      </c>
      <c r="L232" s="178"/>
      <c r="M232" s="155" t="s">
        <v>1128</v>
      </c>
    </row>
    <row r="233" spans="1:13" x14ac:dyDescent="0.3">
      <c r="A233" s="155" t="s">
        <v>917</v>
      </c>
      <c r="B233" s="178">
        <v>22257.151000000002</v>
      </c>
      <c r="C233" s="179">
        <f t="shared" si="12"/>
        <v>8.3196696417474375E-2</v>
      </c>
      <c r="D233" s="178">
        <v>20660.095000000001</v>
      </c>
      <c r="E233" s="179">
        <f t="shared" si="13"/>
        <v>7.5520316561510467E-2</v>
      </c>
      <c r="F233" s="178">
        <v>32567.686000000002</v>
      </c>
      <c r="G233" s="179">
        <f t="shared" si="14"/>
        <v>0.14101287095845796</v>
      </c>
      <c r="H233" s="178">
        <v>27477.919000000002</v>
      </c>
      <c r="I233" s="179">
        <f t="shared" si="15"/>
        <v>0.11995620190145147</v>
      </c>
      <c r="J233" s="178">
        <v>10310.535</v>
      </c>
      <c r="K233" s="178">
        <v>6817.8240000000005</v>
      </c>
      <c r="L233" s="178"/>
      <c r="M233" s="155" t="s">
        <v>1129</v>
      </c>
    </row>
    <row r="234" spans="1:13" x14ac:dyDescent="0.3">
      <c r="A234" s="155" t="s">
        <v>918</v>
      </c>
      <c r="B234" s="178">
        <v>8.73</v>
      </c>
      <c r="C234" s="179">
        <f t="shared" si="12"/>
        <v>3.2632530539265849E-5</v>
      </c>
      <c r="D234" s="178">
        <v>2.0990000000000002</v>
      </c>
      <c r="E234" s="179">
        <f t="shared" si="13"/>
        <v>7.6726241802184592E-6</v>
      </c>
      <c r="F234" s="178">
        <v>4773.9570000000003</v>
      </c>
      <c r="G234" s="179">
        <f t="shared" si="14"/>
        <v>2.0670470183304618E-2</v>
      </c>
      <c r="H234" s="178">
        <v>1889.4</v>
      </c>
      <c r="I234" s="179">
        <f t="shared" si="15"/>
        <v>8.2482682867142301E-3</v>
      </c>
      <c r="J234" s="178">
        <v>4765.2270000000008</v>
      </c>
      <c r="K234" s="178">
        <v>1887.3010000000002</v>
      </c>
      <c r="L234" s="178"/>
      <c r="M234" s="155" t="s">
        <v>1130</v>
      </c>
    </row>
    <row r="235" spans="1:13" x14ac:dyDescent="0.3">
      <c r="A235" s="155" t="s">
        <v>919</v>
      </c>
      <c r="B235" s="178">
        <v>7032.7169999999996</v>
      </c>
      <c r="C235" s="179">
        <f t="shared" si="12"/>
        <v>2.6288127408535405E-2</v>
      </c>
      <c r="D235" s="178">
        <v>12806.63</v>
      </c>
      <c r="E235" s="179">
        <f t="shared" si="13"/>
        <v>4.681298666274946E-2</v>
      </c>
      <c r="F235" s="178">
        <v>54.793999999999997</v>
      </c>
      <c r="G235" s="179">
        <f t="shared" si="14"/>
        <v>2.372492553292778E-4</v>
      </c>
      <c r="H235" s="178" t="s">
        <v>762</v>
      </c>
      <c r="I235" s="179" t="str">
        <f t="shared" si="15"/>
        <v>x</v>
      </c>
      <c r="J235" s="178">
        <v>-6977.9229999999998</v>
      </c>
      <c r="K235" s="178">
        <v>-12806.529999999999</v>
      </c>
      <c r="L235" s="178"/>
      <c r="M235" s="155" t="s">
        <v>1131</v>
      </c>
    </row>
    <row r="236" spans="1:13" x14ac:dyDescent="0.3">
      <c r="A236" s="155" t="s">
        <v>920</v>
      </c>
      <c r="B236" s="178" t="s">
        <v>762</v>
      </c>
      <c r="C236" s="179" t="str">
        <f t="shared" si="12"/>
        <v>x</v>
      </c>
      <c r="D236" s="178" t="s">
        <v>777</v>
      </c>
      <c r="E236" s="179" t="str">
        <f t="shared" si="13"/>
        <v>x</v>
      </c>
      <c r="F236" s="178">
        <v>3.7970000000000002</v>
      </c>
      <c r="G236" s="179">
        <f t="shared" si="14"/>
        <v>1.6440402644181257E-5</v>
      </c>
      <c r="H236" s="178" t="s">
        <v>777</v>
      </c>
      <c r="I236" s="179" t="str">
        <f t="shared" si="15"/>
        <v>x</v>
      </c>
      <c r="J236" s="178">
        <v>3.5580000000000003</v>
      </c>
      <c r="K236" s="178" t="s">
        <v>777</v>
      </c>
      <c r="L236" s="178"/>
      <c r="M236" s="155" t="s">
        <v>1132</v>
      </c>
    </row>
    <row r="237" spans="1:13" x14ac:dyDescent="0.3">
      <c r="A237" s="155" t="s">
        <v>921</v>
      </c>
      <c r="B237" s="178" t="s">
        <v>762</v>
      </c>
      <c r="C237" s="179" t="str">
        <f t="shared" si="12"/>
        <v>x</v>
      </c>
      <c r="D237" s="178" t="s">
        <v>777</v>
      </c>
      <c r="E237" s="179" t="str">
        <f t="shared" si="13"/>
        <v>x</v>
      </c>
      <c r="F237" s="178">
        <v>19.532</v>
      </c>
      <c r="G237" s="179">
        <f t="shared" si="14"/>
        <v>8.4570435724558415E-5</v>
      </c>
      <c r="H237" s="178">
        <v>98.212000000000003</v>
      </c>
      <c r="I237" s="179">
        <f t="shared" si="15"/>
        <v>4.287492987058209E-4</v>
      </c>
      <c r="J237" s="178">
        <v>19.460999999999999</v>
      </c>
      <c r="K237" s="178">
        <v>98.212000000000003</v>
      </c>
      <c r="L237" s="178"/>
      <c r="M237" s="155" t="s">
        <v>1133</v>
      </c>
    </row>
    <row r="238" spans="1:13" x14ac:dyDescent="0.3">
      <c r="A238" s="155" t="s">
        <v>922</v>
      </c>
      <c r="B238" s="178" t="s">
        <v>777</v>
      </c>
      <c r="C238" s="179" t="str">
        <f t="shared" si="12"/>
        <v>x</v>
      </c>
      <c r="D238" s="178" t="s">
        <v>777</v>
      </c>
      <c r="E238" s="179" t="str">
        <f t="shared" si="13"/>
        <v>x</v>
      </c>
      <c r="F238" s="178">
        <v>0.5</v>
      </c>
      <c r="G238" s="179">
        <f t="shared" si="14"/>
        <v>2.1649200216198654E-6</v>
      </c>
      <c r="H238" s="178">
        <v>5.7409999999999997</v>
      </c>
      <c r="I238" s="179">
        <f t="shared" si="15"/>
        <v>2.5062616827578274E-5</v>
      </c>
      <c r="J238" s="178">
        <v>0.5</v>
      </c>
      <c r="K238" s="178">
        <v>5.7409999999999997</v>
      </c>
      <c r="L238" s="178"/>
      <c r="M238" s="155" t="s">
        <v>1134</v>
      </c>
    </row>
    <row r="239" spans="1:13" x14ac:dyDescent="0.3">
      <c r="A239" s="155" t="s">
        <v>923</v>
      </c>
      <c r="B239" s="178">
        <v>24.638000000000002</v>
      </c>
      <c r="C239" s="179">
        <f t="shared" si="12"/>
        <v>9.2096252855261394E-5</v>
      </c>
      <c r="D239" s="178" t="s">
        <v>777</v>
      </c>
      <c r="E239" s="179" t="str">
        <f t="shared" si="13"/>
        <v>x</v>
      </c>
      <c r="F239" s="178" t="s">
        <v>777</v>
      </c>
      <c r="G239" s="179" t="str">
        <f t="shared" si="14"/>
        <v>x</v>
      </c>
      <c r="H239" s="178" t="s">
        <v>777</v>
      </c>
      <c r="I239" s="179" t="str">
        <f t="shared" si="15"/>
        <v>x</v>
      </c>
      <c r="J239" s="178">
        <v>-24.638000000000002</v>
      </c>
      <c r="K239" s="178" t="s">
        <v>777</v>
      </c>
      <c r="L239" s="178"/>
      <c r="M239" s="155" t="s">
        <v>1135</v>
      </c>
    </row>
    <row r="240" spans="1:13" x14ac:dyDescent="0.3">
      <c r="A240" s="155" t="s">
        <v>924</v>
      </c>
      <c r="B240" s="178" t="s">
        <v>762</v>
      </c>
      <c r="C240" s="179" t="str">
        <f t="shared" si="12"/>
        <v>x</v>
      </c>
      <c r="D240" s="178">
        <v>11.007999999999999</v>
      </c>
      <c r="E240" s="179">
        <f t="shared" si="13"/>
        <v>4.0238326334371028E-5</v>
      </c>
      <c r="F240" s="178" t="s">
        <v>777</v>
      </c>
      <c r="G240" s="179" t="str">
        <f t="shared" si="14"/>
        <v>x</v>
      </c>
      <c r="H240" s="178" t="s">
        <v>777</v>
      </c>
      <c r="I240" s="179" t="str">
        <f t="shared" si="15"/>
        <v>x</v>
      </c>
      <c r="J240" s="178" t="s">
        <v>762</v>
      </c>
      <c r="K240" s="178">
        <v>-11.007999999999999</v>
      </c>
      <c r="L240" s="178"/>
      <c r="M240" s="155" t="s">
        <v>1136</v>
      </c>
    </row>
    <row r="241" spans="1:13" x14ac:dyDescent="0.3">
      <c r="A241" s="155" t="s">
        <v>925</v>
      </c>
      <c r="B241" s="178" t="s">
        <v>762</v>
      </c>
      <c r="C241" s="179" t="str">
        <f t="shared" si="12"/>
        <v>x</v>
      </c>
      <c r="D241" s="178">
        <v>159.18199999999999</v>
      </c>
      <c r="E241" s="179">
        <f t="shared" si="13"/>
        <v>5.8186930074108367E-4</v>
      </c>
      <c r="F241" s="178">
        <v>2.524</v>
      </c>
      <c r="G241" s="179">
        <f t="shared" si="14"/>
        <v>1.0928516269137081E-5</v>
      </c>
      <c r="H241" s="178" t="s">
        <v>777</v>
      </c>
      <c r="I241" s="179" t="str">
        <f t="shared" si="15"/>
        <v>x</v>
      </c>
      <c r="J241" s="178">
        <v>2.44</v>
      </c>
      <c r="K241" s="178">
        <v>-159.18199999999999</v>
      </c>
      <c r="L241" s="178"/>
      <c r="M241" s="155" t="s">
        <v>1137</v>
      </c>
    </row>
    <row r="242" spans="1:13" x14ac:dyDescent="0.3">
      <c r="A242" s="155" t="s">
        <v>926</v>
      </c>
      <c r="B242" s="178" t="s">
        <v>762</v>
      </c>
      <c r="C242" s="179" t="str">
        <f t="shared" si="12"/>
        <v>x</v>
      </c>
      <c r="D242" s="178">
        <v>0.56499999999999995</v>
      </c>
      <c r="E242" s="179">
        <f t="shared" si="13"/>
        <v>2.0652847364570887E-6</v>
      </c>
      <c r="F242" s="178">
        <v>40</v>
      </c>
      <c r="G242" s="179">
        <f t="shared" si="14"/>
        <v>1.7319360172958923E-4</v>
      </c>
      <c r="H242" s="178" t="s">
        <v>777</v>
      </c>
      <c r="I242" s="179" t="str">
        <f t="shared" si="15"/>
        <v>x</v>
      </c>
      <c r="J242" s="178">
        <v>39.607999999999997</v>
      </c>
      <c r="K242" s="178">
        <v>-0.56499999999999995</v>
      </c>
      <c r="L242" s="178"/>
      <c r="M242" s="155" t="s">
        <v>1138</v>
      </c>
    </row>
    <row r="243" spans="1:13" x14ac:dyDescent="0.3">
      <c r="A243" s="155" t="s">
        <v>927</v>
      </c>
      <c r="B243" s="178" t="s">
        <v>762</v>
      </c>
      <c r="C243" s="179" t="str">
        <f t="shared" si="12"/>
        <v>x</v>
      </c>
      <c r="D243" s="178">
        <v>1.28</v>
      </c>
      <c r="E243" s="179">
        <f t="shared" si="13"/>
        <v>4.6788751551594217E-6</v>
      </c>
      <c r="F243" s="178" t="s">
        <v>777</v>
      </c>
      <c r="G243" s="179" t="str">
        <f t="shared" si="14"/>
        <v>x</v>
      </c>
      <c r="H243" s="178" t="s">
        <v>777</v>
      </c>
      <c r="I243" s="179" t="str">
        <f t="shared" si="15"/>
        <v>x</v>
      </c>
      <c r="J243" s="178" t="s">
        <v>762</v>
      </c>
      <c r="K243" s="178">
        <v>-1.28</v>
      </c>
      <c r="L243" s="178"/>
      <c r="M243" s="155" t="s">
        <v>1139</v>
      </c>
    </row>
    <row r="244" spans="1:13" x14ac:dyDescent="0.3">
      <c r="A244" s="155" t="s">
        <v>928</v>
      </c>
      <c r="B244" s="178" t="s">
        <v>777</v>
      </c>
      <c r="C244" s="179" t="str">
        <f t="shared" si="12"/>
        <v>x</v>
      </c>
      <c r="D244" s="178" t="s">
        <v>777</v>
      </c>
      <c r="E244" s="179" t="str">
        <f t="shared" si="13"/>
        <v>x</v>
      </c>
      <c r="F244" s="178" t="s">
        <v>762</v>
      </c>
      <c r="G244" s="179" t="str">
        <f t="shared" si="14"/>
        <v>x</v>
      </c>
      <c r="H244" s="178">
        <v>11.56</v>
      </c>
      <c r="I244" s="179">
        <f t="shared" si="15"/>
        <v>5.0465746477408971E-5</v>
      </c>
      <c r="J244" s="178" t="s">
        <v>762</v>
      </c>
      <c r="K244" s="178">
        <v>11.56</v>
      </c>
      <c r="L244" s="178"/>
      <c r="M244" s="155" t="s">
        <v>1140</v>
      </c>
    </row>
    <row r="245" spans="1:13" x14ac:dyDescent="0.3">
      <c r="A245" s="155" t="s">
        <v>929</v>
      </c>
      <c r="B245" s="178" t="s">
        <v>777</v>
      </c>
      <c r="C245" s="179" t="str">
        <f t="shared" si="12"/>
        <v>x</v>
      </c>
      <c r="D245" s="178" t="s">
        <v>762</v>
      </c>
      <c r="E245" s="179" t="str">
        <f t="shared" si="13"/>
        <v>x</v>
      </c>
      <c r="F245" s="178" t="s">
        <v>777</v>
      </c>
      <c r="G245" s="179" t="str">
        <f t="shared" si="14"/>
        <v>x</v>
      </c>
      <c r="H245" s="178" t="s">
        <v>762</v>
      </c>
      <c r="I245" s="179" t="str">
        <f t="shared" si="15"/>
        <v>x</v>
      </c>
      <c r="J245" s="178" t="s">
        <v>777</v>
      </c>
      <c r="K245" s="178" t="s">
        <v>762</v>
      </c>
      <c r="L245" s="178"/>
      <c r="M245" s="155" t="s">
        <v>1141</v>
      </c>
    </row>
    <row r="246" spans="1:13" x14ac:dyDescent="0.3">
      <c r="A246" s="155" t="s">
        <v>930</v>
      </c>
      <c r="B246" s="178">
        <v>55759.237999999998</v>
      </c>
      <c r="C246" s="179">
        <f t="shared" ref="C246" si="16">IF(B246=0,0,IF(OR(B246="x",B246="Ə"),"x",B246/$B$12*100))</f>
        <v>0.20842669380082388</v>
      </c>
      <c r="D246" s="178">
        <v>55937.027999999998</v>
      </c>
      <c r="E246" s="179">
        <f t="shared" ref="E246" si="17">IF(D246=0,0,IF(OR(D246="x",D246="Ə"),"x",D246/$D$12*100))</f>
        <v>0.20447060200207576</v>
      </c>
      <c r="F246" s="178">
        <v>1229211.9470000002</v>
      </c>
      <c r="G246" s="179">
        <f t="shared" ref="G246" si="18">IF(F246=0,0,IF(OR(F246="x",F246="Ə"),"x",F246/$F$12*100))</f>
        <v>5.3222911097492744</v>
      </c>
      <c r="H246" s="178">
        <v>1152274.4040000001</v>
      </c>
      <c r="I246" s="179">
        <f t="shared" ref="I246" si="19">IF(H246=0,0,IF(OR(H246="x",H246="Ə"),"x",H246/$H$12*100))</f>
        <v>5.0303103758366374</v>
      </c>
      <c r="J246" s="178">
        <v>1173452.7090000003</v>
      </c>
      <c r="K246" s="178">
        <v>1096337.3760000002</v>
      </c>
      <c r="L246" s="178"/>
      <c r="M246" s="155" t="s">
        <v>1142</v>
      </c>
    </row>
    <row r="247" spans="1:13" x14ac:dyDescent="0.3">
      <c r="A247" s="155" t="s">
        <v>931</v>
      </c>
      <c r="B247" s="178" t="s">
        <v>777</v>
      </c>
      <c r="C247" s="179" t="str">
        <f t="shared" ref="C247" si="20">IF(B247=0,0,IF(OR(B247="x",B247="Ə"),"x",B247/$B$12*100))</f>
        <v>x</v>
      </c>
      <c r="D247" s="178" t="s">
        <v>777</v>
      </c>
      <c r="E247" s="179" t="str">
        <f t="shared" ref="E247" si="21">IF(D247=0,0,IF(OR(D247="x",D247="Ə"),"x",D247/$D$12*100))</f>
        <v>x</v>
      </c>
      <c r="F247" s="178">
        <v>1182140.4680000001</v>
      </c>
      <c r="G247" s="179">
        <f t="shared" ref="G247" si="22">IF(F247=0,0,IF(OR(F247="x",F247="Ə"),"x",F247/$F$12*100))</f>
        <v>5.1184791350805554</v>
      </c>
      <c r="H247" s="178">
        <v>1094472.807</v>
      </c>
      <c r="I247" s="179">
        <f t="shared" ref="I247" si="23">IF(H247=0,0,IF(OR(H247="x",H247="Ə"),"x",H247/$H$12*100))</f>
        <v>4.7779746716678337</v>
      </c>
      <c r="J247" s="178">
        <v>1182140.4680000001</v>
      </c>
      <c r="K247" s="178">
        <v>1094472.807</v>
      </c>
      <c r="L247" s="178"/>
      <c r="M247" s="155" t="s">
        <v>1143</v>
      </c>
    </row>
    <row r="248" spans="1:13" x14ac:dyDescent="0.3">
      <c r="A248" s="155" t="s">
        <v>932</v>
      </c>
      <c r="B248" s="178">
        <v>55759.237999999998</v>
      </c>
      <c r="C248" s="179">
        <f t="shared" ref="C248" si="24">IF(B248=0,0,IF(OR(B248="x",B248="Ə"),"x",B248/$B$12*100))</f>
        <v>0.20842669380082388</v>
      </c>
      <c r="D248" s="178">
        <v>55937.027999999998</v>
      </c>
      <c r="E248" s="179">
        <f t="shared" ref="E248" si="25">IF(D248=0,0,IF(OR(D248="x",D248="Ə"),"x",D248/$D$12*100))</f>
        <v>0.20447060200207576</v>
      </c>
      <c r="F248" s="178">
        <v>47071.478999999999</v>
      </c>
      <c r="G248" s="179">
        <f t="shared" ref="G248" si="26">IF(F248=0,0,IF(OR(F248="x",F248="Ə"),"x",F248/$F$12*100))</f>
        <v>0.20381197466871809</v>
      </c>
      <c r="H248" s="178">
        <v>57801.597000000002</v>
      </c>
      <c r="I248" s="179">
        <f t="shared" ref="I248" si="27">IF(H248=0,0,IF(OR(H248="x",H248="Ə"),"x",H248/$H$12*100))</f>
        <v>0.25233570416880302</v>
      </c>
      <c r="J248" s="178">
        <v>-8687.7589999999982</v>
      </c>
      <c r="K248" s="178">
        <v>1864.5690000000031</v>
      </c>
      <c r="L248" s="178"/>
      <c r="M248" s="155" t="s">
        <v>1144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3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393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394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395</v>
      </c>
    </row>
    <row r="8" spans="2:2" s="14" customFormat="1" ht="18" customHeight="1" x14ac:dyDescent="0.25">
      <c r="B8" s="17" t="s">
        <v>396</v>
      </c>
    </row>
    <row r="9" spans="2:2" s="14" customFormat="1" ht="18" customHeight="1" x14ac:dyDescent="0.25">
      <c r="B9" s="17" t="s">
        <v>397</v>
      </c>
    </row>
    <row r="10" spans="2:2" s="14" customFormat="1" ht="18" customHeight="1" x14ac:dyDescent="0.25">
      <c r="B10" s="17" t="s">
        <v>398</v>
      </c>
    </row>
    <row r="11" spans="2:2" s="14" customFormat="1" ht="18" customHeight="1" x14ac:dyDescent="0.25">
      <c r="B11" s="17" t="s">
        <v>399</v>
      </c>
    </row>
    <row r="12" spans="2:2" s="14" customFormat="1" ht="18" customHeight="1" x14ac:dyDescent="0.25">
      <c r="B12" s="17" t="s">
        <v>400</v>
      </c>
    </row>
    <row r="13" spans="2:2" s="14" customFormat="1" ht="18" customHeight="1" x14ac:dyDescent="0.25">
      <c r="B13" s="17" t="s">
        <v>401</v>
      </c>
    </row>
    <row r="14" spans="2:2" s="14" customFormat="1" ht="18" customHeight="1" x14ac:dyDescent="0.25">
      <c r="B14" s="17" t="s">
        <v>402</v>
      </c>
    </row>
    <row r="15" spans="2:2" s="14" customFormat="1" ht="18" customHeight="1" x14ac:dyDescent="0.25">
      <c r="B15" s="17" t="s">
        <v>403</v>
      </c>
    </row>
    <row r="16" spans="2:2" s="14" customFormat="1" ht="18" customHeight="1" x14ac:dyDescent="0.25">
      <c r="B16" s="17" t="s">
        <v>404</v>
      </c>
    </row>
    <row r="17" spans="2:2" s="14" customFormat="1" ht="18" customHeight="1" x14ac:dyDescent="0.25">
      <c r="B17" s="17" t="s">
        <v>405</v>
      </c>
    </row>
    <row r="18" spans="2:2" s="14" customFormat="1" ht="18" customHeight="1" x14ac:dyDescent="0.25">
      <c r="B18" s="17" t="s">
        <v>406</v>
      </c>
    </row>
    <row r="19" spans="2:2" ht="18" customHeight="1" x14ac:dyDescent="0.3">
      <c r="B19" s="17" t="s">
        <v>407</v>
      </c>
    </row>
    <row r="20" spans="2:2" ht="18" customHeight="1" x14ac:dyDescent="0.3">
      <c r="B20" s="17" t="s">
        <v>408</v>
      </c>
    </row>
    <row r="21" spans="2:2" ht="18" customHeight="1" x14ac:dyDescent="0.3">
      <c r="B21" s="17" t="s">
        <v>409</v>
      </c>
    </row>
    <row r="22" spans="2:2" ht="18" customHeight="1" x14ac:dyDescent="0.3">
      <c r="B22" s="17" t="s">
        <v>410</v>
      </c>
    </row>
    <row r="23" spans="2:2" ht="18" customHeight="1" x14ac:dyDescent="0.3"/>
    <row r="24" spans="2:2" ht="18" customHeight="1" x14ac:dyDescent="0.3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3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3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5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5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5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5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5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5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5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5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5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5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5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5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5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5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5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5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5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5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5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5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5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5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5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5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5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5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5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5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5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5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5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5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5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5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3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3">
      <c r="B6" s="187"/>
      <c r="C6" s="187"/>
      <c r="D6" s="187"/>
      <c r="E6" s="187"/>
      <c r="F6" s="21"/>
      <c r="G6" s="51" t="s">
        <v>711</v>
      </c>
      <c r="H6" s="25"/>
      <c r="I6" s="51" t="s">
        <v>712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517</v>
      </c>
      <c r="E9" s="32"/>
      <c r="F9" s="29"/>
      <c r="G9" s="33">
        <f>G15+G27</f>
        <v>19054.775991999984</v>
      </c>
      <c r="H9" s="34"/>
      <c r="I9" s="33">
        <f>I15+I27</f>
        <v>19820.146754999994</v>
      </c>
      <c r="J9" s="34"/>
      <c r="K9" s="35">
        <f>I9/G9*100-100</f>
        <v>4.0166872773594662</v>
      </c>
    </row>
    <row r="10" spans="1:15" ht="13.5" customHeight="1" x14ac:dyDescent="0.3">
      <c r="B10" s="29"/>
      <c r="C10" s="29"/>
      <c r="D10" s="29" t="s">
        <v>521</v>
      </c>
      <c r="E10" s="29"/>
      <c r="F10" s="29"/>
      <c r="G10" s="34">
        <f>G16+G28</f>
        <v>26371.801211000013</v>
      </c>
      <c r="H10" s="34"/>
      <c r="I10" s="34">
        <f>I16+I28</f>
        <v>27796.276793999983</v>
      </c>
      <c r="J10" s="34"/>
      <c r="K10" s="36">
        <f>I10/G10*100-100</f>
        <v>5.4015103921146022</v>
      </c>
      <c r="N10" s="28"/>
      <c r="O10" s="28"/>
    </row>
    <row r="11" spans="1:15" ht="13.5" customHeight="1" x14ac:dyDescent="0.3">
      <c r="B11" s="32"/>
      <c r="C11" s="32"/>
      <c r="D11" s="32" t="s">
        <v>518</v>
      </c>
      <c r="E11" s="32"/>
      <c r="F11" s="29"/>
      <c r="G11" s="33">
        <f>G9-G10</f>
        <v>-7317.0252190000283</v>
      </c>
      <c r="H11" s="34"/>
      <c r="I11" s="33">
        <f>I9-I10</f>
        <v>-7976.1300389999888</v>
      </c>
      <c r="J11" s="34"/>
      <c r="K11" s="35"/>
    </row>
    <row r="12" spans="1:15" ht="13.5" customHeight="1" x14ac:dyDescent="0.3">
      <c r="B12" s="29"/>
      <c r="C12" s="29"/>
      <c r="D12" s="29" t="s">
        <v>519</v>
      </c>
      <c r="E12" s="29"/>
      <c r="F12" s="29"/>
      <c r="G12" s="34">
        <f>G9/G10*100</f>
        <v>72.254359266336337</v>
      </c>
      <c r="H12" s="34"/>
      <c r="I12" s="34">
        <f>I9/I10*100</f>
        <v>71.305041685576782</v>
      </c>
      <c r="J12" s="34"/>
      <c r="K12" s="37"/>
    </row>
    <row r="13" spans="1:15" ht="25.5" customHeight="1" x14ac:dyDescent="0.3">
      <c r="B13" s="38"/>
      <c r="C13" s="32"/>
      <c r="D13" s="186" t="s">
        <v>648</v>
      </c>
      <c r="E13" s="186"/>
      <c r="F13" s="29"/>
      <c r="G13" s="39">
        <v>-5728.5797020000282</v>
      </c>
      <c r="H13" s="40"/>
      <c r="I13" s="39">
        <v>-6205.9247789999899</v>
      </c>
      <c r="J13" s="40"/>
      <c r="K13" s="41"/>
    </row>
    <row r="14" spans="1:15" ht="13.5" customHeight="1" x14ac:dyDescent="0.3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517</v>
      </c>
      <c r="E15" s="32"/>
      <c r="G15" s="33">
        <v>13234.159349999989</v>
      </c>
      <c r="H15" s="42"/>
      <c r="I15" s="33">
        <v>14059.313133000005</v>
      </c>
      <c r="J15" s="42"/>
      <c r="K15" s="35">
        <f>I15/G15*100-100</f>
        <v>6.2350298283208758</v>
      </c>
    </row>
    <row r="16" spans="1:15" ht="13.5" customHeight="1" x14ac:dyDescent="0.3">
      <c r="D16" s="29" t="s">
        <v>521</v>
      </c>
      <c r="E16" s="29"/>
      <c r="G16" s="42">
        <v>20072.763792000002</v>
      </c>
      <c r="H16" s="42"/>
      <c r="I16" s="42">
        <v>20982.667987999976</v>
      </c>
      <c r="J16" s="42"/>
      <c r="K16" s="43">
        <f>I16/G16*100-100</f>
        <v>4.5330289611768251</v>
      </c>
    </row>
    <row r="17" spans="2:11" ht="13.5" customHeight="1" x14ac:dyDescent="0.3">
      <c r="B17" s="32"/>
      <c r="C17" s="32"/>
      <c r="D17" s="32" t="s">
        <v>518</v>
      </c>
      <c r="E17" s="32"/>
      <c r="G17" s="33">
        <f>G15-G16</f>
        <v>-6838.6044420000126</v>
      </c>
      <c r="H17" s="42"/>
      <c r="I17" s="33">
        <f>I15-I16</f>
        <v>-6923.3548549999705</v>
      </c>
      <c r="J17" s="42"/>
      <c r="K17" s="35"/>
    </row>
    <row r="18" spans="2:11" ht="13.5" customHeight="1" x14ac:dyDescent="0.3">
      <c r="D18" s="29" t="s">
        <v>519</v>
      </c>
      <c r="E18" s="29"/>
      <c r="G18" s="44">
        <f>G15/G16*100</f>
        <v>65.930927535123303</v>
      </c>
      <c r="H18" s="44"/>
      <c r="I18" s="44">
        <f>I15/I16*100</f>
        <v>67.004411169449725</v>
      </c>
      <c r="J18" s="42"/>
      <c r="K18" s="45"/>
    </row>
    <row r="19" spans="2:11" ht="26.25" customHeight="1" x14ac:dyDescent="0.3">
      <c r="B19" s="38"/>
      <c r="C19" s="32"/>
      <c r="D19" s="186" t="s">
        <v>648</v>
      </c>
      <c r="E19" s="186"/>
      <c r="G19" s="39">
        <v>-6479.9455600000165</v>
      </c>
      <c r="H19" s="46"/>
      <c r="I19" s="39">
        <v>-6577.8224159999736</v>
      </c>
      <c r="J19" s="46"/>
      <c r="K19" s="41"/>
    </row>
    <row r="20" spans="2:11" ht="13.5" customHeight="1" x14ac:dyDescent="0.3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517</v>
      </c>
      <c r="G21" s="33">
        <v>12135.987067999999</v>
      </c>
      <c r="H21" s="42"/>
      <c r="I21" s="33">
        <v>12926.982107000014</v>
      </c>
      <c r="J21" s="42"/>
      <c r="K21" s="35">
        <f>I21/G21*100-100</f>
        <v>6.5177643529771103</v>
      </c>
    </row>
    <row r="22" spans="2:11" ht="13.5" customHeight="1" x14ac:dyDescent="0.3">
      <c r="E22" s="29" t="s">
        <v>521</v>
      </c>
      <c r="F22" s="29"/>
      <c r="G22" s="42">
        <v>18688.265349000001</v>
      </c>
      <c r="H22" s="42"/>
      <c r="I22" s="42">
        <v>19560.356242999995</v>
      </c>
      <c r="J22" s="42"/>
      <c r="K22" s="43">
        <f>I22/G22*100-100</f>
        <v>4.6665160073118273</v>
      </c>
    </row>
    <row r="23" spans="2:11" ht="13.5" customHeight="1" x14ac:dyDescent="0.3">
      <c r="B23" s="32"/>
      <c r="C23" s="32"/>
      <c r="D23" s="32"/>
      <c r="E23" s="32" t="s">
        <v>518</v>
      </c>
      <c r="G23" s="33">
        <f>G21-G22</f>
        <v>-6552.2782810000026</v>
      </c>
      <c r="H23" s="42"/>
      <c r="I23" s="33">
        <f>I21-I22</f>
        <v>-6633.3741359999804</v>
      </c>
      <c r="J23" s="42"/>
      <c r="K23" s="35"/>
    </row>
    <row r="24" spans="2:11" ht="13.5" customHeight="1" x14ac:dyDescent="0.3">
      <c r="E24" s="29" t="s">
        <v>519</v>
      </c>
      <c r="F24" s="29"/>
      <c r="G24" s="42">
        <f>G21/G22*100</f>
        <v>64.939077230350804</v>
      </c>
      <c r="H24" s="42"/>
      <c r="I24" s="42">
        <f>I21/I22*100</f>
        <v>66.087661934205073</v>
      </c>
      <c r="J24" s="42"/>
      <c r="K24" s="45"/>
    </row>
    <row r="25" spans="2:11" ht="26.25" customHeight="1" x14ac:dyDescent="0.3">
      <c r="B25" s="38"/>
      <c r="C25" s="32"/>
      <c r="D25" s="32"/>
      <c r="E25" s="181" t="s">
        <v>699</v>
      </c>
      <c r="G25" s="39">
        <v>-6194.5761359999997</v>
      </c>
      <c r="H25" s="46"/>
      <c r="I25" s="39">
        <v>-6288.5965769999802</v>
      </c>
      <c r="J25" s="46"/>
      <c r="K25" s="41"/>
    </row>
    <row r="26" spans="2:11" ht="13.5" customHeight="1" x14ac:dyDescent="0.3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517</v>
      </c>
      <c r="E27" s="32"/>
      <c r="G27" s="33">
        <v>5820.6166419999945</v>
      </c>
      <c r="H27" s="42"/>
      <c r="I27" s="33">
        <v>5760.8336219999883</v>
      </c>
      <c r="J27" s="42"/>
      <c r="K27" s="35">
        <f>I27/G27*100-100</f>
        <v>-1.0270908337894724</v>
      </c>
    </row>
    <row r="28" spans="2:11" ht="13.5" customHeight="1" x14ac:dyDescent="0.3">
      <c r="D28" s="29" t="s">
        <v>521</v>
      </c>
      <c r="G28" s="42">
        <v>6299.037419000013</v>
      </c>
      <c r="H28" s="42"/>
      <c r="I28" s="42">
        <v>6813.6088060000056</v>
      </c>
      <c r="J28" s="42"/>
      <c r="K28" s="43">
        <f>I28/G28*100-100</f>
        <v>8.1690479476732776</v>
      </c>
    </row>
    <row r="29" spans="2:11" ht="13.5" customHeight="1" x14ac:dyDescent="0.3">
      <c r="B29" s="32"/>
      <c r="C29" s="32"/>
      <c r="D29" s="32" t="s">
        <v>518</v>
      </c>
      <c r="E29" s="32"/>
      <c r="G29" s="33">
        <f>G27-G28</f>
        <v>-478.42077700001846</v>
      </c>
      <c r="H29" s="42"/>
      <c r="I29" s="33">
        <f>I27-I28</f>
        <v>-1052.7751840000174</v>
      </c>
      <c r="J29" s="42"/>
      <c r="K29" s="35"/>
    </row>
    <row r="30" spans="2:11" ht="13.5" customHeight="1" x14ac:dyDescent="0.3">
      <c r="D30" s="29" t="s">
        <v>519</v>
      </c>
      <c r="G30" s="42">
        <f>G27/G28*100</f>
        <v>92.404858946274231</v>
      </c>
      <c r="H30" s="42"/>
      <c r="I30" s="42">
        <f>I27/I28*100</f>
        <v>84.54893414084836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517</v>
      </c>
      <c r="G32" s="42">
        <v>5165.5482459999948</v>
      </c>
      <c r="H32" s="42"/>
      <c r="I32" s="42">
        <v>5126.1938939999918</v>
      </c>
      <c r="J32" s="42"/>
      <c r="K32" s="43">
        <f>I32/G32*100-100</f>
        <v>-0.76186205463238821</v>
      </c>
    </row>
    <row r="33" spans="2:14" ht="13.5" customHeight="1" x14ac:dyDescent="0.3">
      <c r="B33" s="32"/>
      <c r="C33" s="32"/>
      <c r="D33" s="32" t="s">
        <v>353</v>
      </c>
      <c r="E33" s="32" t="s">
        <v>521</v>
      </c>
      <c r="G33" s="33">
        <v>4414.1823880000056</v>
      </c>
      <c r="H33" s="42"/>
      <c r="I33" s="33">
        <v>4754.2962570000072</v>
      </c>
      <c r="J33" s="42"/>
      <c r="K33" s="35">
        <f>I33/G33*100-100</f>
        <v>7.7050252822494087</v>
      </c>
    </row>
    <row r="34" spans="2:14" ht="13.5" customHeight="1" x14ac:dyDescent="0.3">
      <c r="D34" s="7" t="s">
        <v>353</v>
      </c>
      <c r="E34" s="7" t="s">
        <v>518</v>
      </c>
      <c r="G34" s="42">
        <f>G32-G33</f>
        <v>751.3658579999892</v>
      </c>
      <c r="H34" s="42"/>
      <c r="I34" s="42">
        <f>I32-I33</f>
        <v>371.89763699998457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519</v>
      </c>
      <c r="G35" s="33">
        <f>G32/G33*100</f>
        <v>117.02163145869513</v>
      </c>
      <c r="H35" s="42"/>
      <c r="I35" s="33">
        <f>I32/I33*100</f>
        <v>107.82234881666071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105148.40943499999</v>
      </c>
      <c r="D13" s="58"/>
      <c r="E13" s="57">
        <f>SUM(E14:E25)</f>
        <v>107171.45795900002</v>
      </c>
      <c r="F13" s="58"/>
      <c r="G13" s="59"/>
      <c r="H13" s="58"/>
      <c r="I13" s="58"/>
      <c r="J13" s="58"/>
      <c r="K13" s="57">
        <f>SUM(K14:K25)</f>
        <v>79535.972372999997</v>
      </c>
      <c r="L13" s="58"/>
      <c r="M13" s="57">
        <f>SUM(M14:M25)</f>
        <v>81024.497327000005</v>
      </c>
      <c r="N13" s="58"/>
      <c r="O13" s="59"/>
      <c r="P13" s="58"/>
      <c r="Q13" s="58"/>
      <c r="R13" s="58"/>
      <c r="S13" s="57">
        <f>SUM(S14:S25)</f>
        <v>25612.437062000001</v>
      </c>
      <c r="T13" s="58"/>
      <c r="U13" s="57">
        <f>SUM(U14:U25)</f>
        <v>26146.960632000002</v>
      </c>
      <c r="V13" s="58"/>
      <c r="W13" s="59"/>
      <c r="X13" s="58"/>
      <c r="Y13" s="58"/>
      <c r="Z13" s="58"/>
      <c r="AA13" s="57">
        <f>SUM(AA14:AA25)</f>
        <v>78395.963774999997</v>
      </c>
      <c r="AB13" s="58"/>
      <c r="AC13" s="57">
        <f>SUM(AC14:AC25)</f>
        <v>79814.455312999984</v>
      </c>
      <c r="AD13" s="58"/>
      <c r="AE13" s="59"/>
      <c r="AF13" s="58"/>
      <c r="AG13" s="58"/>
      <c r="AH13" s="58"/>
      <c r="AI13" s="57">
        <f>SUM(AI14:AI25)</f>
        <v>26752.445660000001</v>
      </c>
      <c r="AJ13" s="58"/>
      <c r="AK13" s="57">
        <f>SUM(AK14:AK25)</f>
        <v>27357.002646000004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8432.4844810000031</v>
      </c>
      <c r="D14" s="62"/>
      <c r="E14" s="62">
        <f>M14+U14</f>
        <v>8095.9560500000007</v>
      </c>
      <c r="F14" s="29"/>
      <c r="G14" s="34">
        <f>E14/C14*100-100</f>
        <v>-3.9908574010217848</v>
      </c>
      <c r="H14" s="62"/>
      <c r="I14" s="34">
        <f>E14/C25*100-100</f>
        <v>-1.6309160195716146</v>
      </c>
      <c r="J14" s="29"/>
      <c r="K14" s="62">
        <v>6144.7133750000012</v>
      </c>
      <c r="L14" s="62"/>
      <c r="M14" s="62">
        <v>6158.9175140000007</v>
      </c>
      <c r="N14" s="29"/>
      <c r="O14" s="34">
        <f>M14/K14*100-100</f>
        <v>0.23116031836065076</v>
      </c>
      <c r="P14" s="62"/>
      <c r="Q14" s="34">
        <f>M14/K25*100-100</f>
        <v>-1.8615474769140548</v>
      </c>
      <c r="R14" s="29"/>
      <c r="S14" s="62">
        <v>2287.7711060000015</v>
      </c>
      <c r="T14" s="62"/>
      <c r="U14" s="62">
        <v>1937.038536</v>
      </c>
      <c r="V14" s="29"/>
      <c r="W14" s="34">
        <f>U14/S14*100-100</f>
        <v>-15.330754422072914</v>
      </c>
      <c r="X14" s="62"/>
      <c r="Y14" s="34">
        <f>U14/S25*100-100</f>
        <v>-0.89035407837023683</v>
      </c>
      <c r="Z14" s="29"/>
      <c r="AA14" s="62">
        <v>6038.9637780000012</v>
      </c>
      <c r="AB14" s="62"/>
      <c r="AC14" s="62">
        <v>6073.8204370000012</v>
      </c>
      <c r="AD14" s="29"/>
      <c r="AE14" s="34">
        <f>AC14/AA14*100-100</f>
        <v>0.5771960270234473</v>
      </c>
      <c r="AF14" s="62"/>
      <c r="AG14" s="34">
        <f>AC14/AA25*100-100</f>
        <v>-1.5694709152333246</v>
      </c>
      <c r="AH14" s="29"/>
      <c r="AI14" s="62">
        <v>2393.5207030000015</v>
      </c>
      <c r="AJ14" s="62"/>
      <c r="AK14" s="62">
        <v>2022.1356129999999</v>
      </c>
      <c r="AL14" s="29"/>
      <c r="AM14" s="34">
        <f>AK14/AI14*100-100</f>
        <v>-15.516268128974758</v>
      </c>
      <c r="AN14" s="62"/>
      <c r="AO14" s="34">
        <f>AK14/AI25*100-100</f>
        <v>-1.8150161982341473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8753.1711209999994</v>
      </c>
      <c r="D15" s="62"/>
      <c r="E15" s="62">
        <f t="shared" ref="E15:E25" si="1">M15+U15</f>
        <v>8963.4433970000009</v>
      </c>
      <c r="F15" s="29"/>
      <c r="G15" s="34">
        <f t="shared" ref="G15:G25" si="2">E15/C15*100-100</f>
        <v>2.4022411203127376</v>
      </c>
      <c r="H15" s="62"/>
      <c r="I15" s="34">
        <f t="shared" ref="I15:I25" si="3">E15/E14*100-100</f>
        <v>10.71506986503465</v>
      </c>
      <c r="J15" s="29"/>
      <c r="K15" s="62">
        <v>6744.0311279999996</v>
      </c>
      <c r="L15" s="62"/>
      <c r="M15" s="62">
        <v>6946.5354150000012</v>
      </c>
      <c r="N15" s="29"/>
      <c r="O15" s="34">
        <f t="shared" ref="O15:O25" si="4">M15/K15*100-100</f>
        <v>3.0027187472376937</v>
      </c>
      <c r="P15" s="62"/>
      <c r="Q15" s="34">
        <f t="shared" ref="Q15:Q25" si="5">M15/M14*100-100</f>
        <v>12.78825214349186</v>
      </c>
      <c r="R15" s="29"/>
      <c r="S15" s="62">
        <v>2009.1399929999991</v>
      </c>
      <c r="T15" s="62"/>
      <c r="U15" s="62">
        <v>2016.9079819999999</v>
      </c>
      <c r="V15" s="29"/>
      <c r="W15" s="34">
        <f t="shared" ref="W15:W25" si="6">U15/S15*100-100</f>
        <v>0.38663254064252328</v>
      </c>
      <c r="X15" s="62"/>
      <c r="Y15" s="34">
        <f t="shared" ref="Y15:Y25" si="7">U15/U14*100-100</f>
        <v>4.1232760482365478</v>
      </c>
      <c r="Z15" s="29"/>
      <c r="AA15" s="62">
        <v>6649.0165109999998</v>
      </c>
      <c r="AB15" s="62"/>
      <c r="AC15" s="62">
        <v>6849.4712160000008</v>
      </c>
      <c r="AD15" s="29"/>
      <c r="AE15" s="34">
        <f t="shared" ref="AE15:AE25" si="8">AC15/AA15*100-100</f>
        <v>3.0148023345764443</v>
      </c>
      <c r="AF15" s="62"/>
      <c r="AG15" s="34">
        <f t="shared" ref="AG15:AG25" si="9">AC15/AC14*100-100</f>
        <v>12.770393643429983</v>
      </c>
      <c r="AH15" s="29"/>
      <c r="AI15" s="62">
        <v>2104.1546099999991</v>
      </c>
      <c r="AJ15" s="62"/>
      <c r="AK15" s="62">
        <v>2113.9721810000001</v>
      </c>
      <c r="AL15" s="29"/>
      <c r="AM15" s="34">
        <f t="shared" ref="AM15:AM25" si="10">AK15/AI15*100-100</f>
        <v>0.4665803051421733</v>
      </c>
      <c r="AN15" s="62"/>
      <c r="AO15" s="34">
        <f t="shared" ref="AO15:AO25" si="11">AK15/AK14*100-100</f>
        <v>4.5415632566677004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9978.2568900000006</v>
      </c>
      <c r="D16" s="62"/>
      <c r="E16" s="62">
        <f t="shared" si="1"/>
        <v>8547.8326349999988</v>
      </c>
      <c r="F16" s="29"/>
      <c r="G16" s="34">
        <f t="shared" si="2"/>
        <v>-14.335412194423895</v>
      </c>
      <c r="H16" s="62"/>
      <c r="I16" s="34">
        <f t="shared" si="3"/>
        <v>-4.6367310373054238</v>
      </c>
      <c r="J16" s="29"/>
      <c r="K16" s="62">
        <v>7797.3790110000009</v>
      </c>
      <c r="L16" s="62"/>
      <c r="M16" s="62">
        <v>6671.4935489999989</v>
      </c>
      <c r="N16" s="29"/>
      <c r="O16" s="34">
        <f t="shared" si="4"/>
        <v>-14.43928094827352</v>
      </c>
      <c r="P16" s="62"/>
      <c r="Q16" s="34">
        <f t="shared" si="5"/>
        <v>-3.9594106927906836</v>
      </c>
      <c r="R16" s="29"/>
      <c r="S16" s="62">
        <v>2180.8778789999992</v>
      </c>
      <c r="T16" s="62"/>
      <c r="U16" s="62">
        <v>1876.3390859999997</v>
      </c>
      <c r="V16" s="29"/>
      <c r="W16" s="34">
        <f t="shared" si="6"/>
        <v>-13.964046127132988</v>
      </c>
      <c r="X16" s="62"/>
      <c r="Y16" s="34">
        <f t="shared" si="7"/>
        <v>-6.9695245025809101</v>
      </c>
      <c r="Z16" s="29"/>
      <c r="AA16" s="62">
        <v>7679.9178500000007</v>
      </c>
      <c r="AB16" s="62"/>
      <c r="AC16" s="62">
        <v>6547.8990629999989</v>
      </c>
      <c r="AD16" s="29"/>
      <c r="AE16" s="34">
        <f t="shared" si="8"/>
        <v>-14.739985623674372</v>
      </c>
      <c r="AF16" s="62"/>
      <c r="AG16" s="34">
        <f t="shared" si="9"/>
        <v>-4.4028530595988968</v>
      </c>
      <c r="AH16" s="29"/>
      <c r="AI16" s="62">
        <v>2298.3390399999989</v>
      </c>
      <c r="AJ16" s="62"/>
      <c r="AK16" s="62">
        <v>1999.9335719999995</v>
      </c>
      <c r="AL16" s="29"/>
      <c r="AM16" s="34">
        <f t="shared" si="10"/>
        <v>-12.983526921250032</v>
      </c>
      <c r="AN16" s="62"/>
      <c r="AO16" s="34">
        <f t="shared" si="11"/>
        <v>-5.3945179612560139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8105.3811400000013</v>
      </c>
      <c r="D17" s="62"/>
      <c r="E17" s="62">
        <f t="shared" si="1"/>
        <v>9269.346160000001</v>
      </c>
      <c r="F17" s="29"/>
      <c r="G17" s="34">
        <f t="shared" si="2"/>
        <v>14.360398356294922</v>
      </c>
      <c r="H17" s="62"/>
      <c r="I17" s="34">
        <f t="shared" si="3"/>
        <v>8.4408943858550742</v>
      </c>
      <c r="J17" s="29"/>
      <c r="K17" s="62">
        <v>6098.4687640000002</v>
      </c>
      <c r="L17" s="62"/>
      <c r="M17" s="62">
        <v>6676.203714000002</v>
      </c>
      <c r="N17" s="29"/>
      <c r="O17" s="34">
        <f t="shared" si="4"/>
        <v>9.4734427994522434</v>
      </c>
      <c r="P17" s="62"/>
      <c r="Q17" s="34">
        <f t="shared" si="5"/>
        <v>7.0601357333387682E-2</v>
      </c>
      <c r="R17" s="29"/>
      <c r="S17" s="62">
        <v>2006.9123760000016</v>
      </c>
      <c r="T17" s="62"/>
      <c r="U17" s="62">
        <v>2593.1424459999989</v>
      </c>
      <c r="V17" s="29"/>
      <c r="W17" s="34">
        <f t="shared" si="6"/>
        <v>29.210546360196275</v>
      </c>
      <c r="X17" s="62"/>
      <c r="Y17" s="34">
        <f t="shared" si="7"/>
        <v>38.202229295776618</v>
      </c>
      <c r="Z17" s="29"/>
      <c r="AA17" s="62">
        <v>5988.5956679999999</v>
      </c>
      <c r="AB17" s="62"/>
      <c r="AC17" s="62">
        <v>6580.9158830000015</v>
      </c>
      <c r="AD17" s="29"/>
      <c r="AE17" s="34">
        <f t="shared" si="8"/>
        <v>9.8908032506695776</v>
      </c>
      <c r="AF17" s="62"/>
      <c r="AG17" s="34">
        <f t="shared" si="9"/>
        <v>0.50423532315227249</v>
      </c>
      <c r="AH17" s="29"/>
      <c r="AI17" s="62">
        <v>2116.7854720000014</v>
      </c>
      <c r="AJ17" s="62"/>
      <c r="AK17" s="62">
        <v>2688.430276999999</v>
      </c>
      <c r="AL17" s="29"/>
      <c r="AM17" s="34">
        <f t="shared" si="10"/>
        <v>27.005325412588491</v>
      </c>
      <c r="AN17" s="62"/>
      <c r="AO17" s="34">
        <f t="shared" si="11"/>
        <v>34.425978674455678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9405.0807829999976</v>
      </c>
      <c r="D18" s="62"/>
      <c r="E18" s="62">
        <f t="shared" si="1"/>
        <v>9122.8255390000013</v>
      </c>
      <c r="F18" s="29"/>
      <c r="G18" s="34">
        <f t="shared" si="2"/>
        <v>-3.0010932443045277</v>
      </c>
      <c r="H18" s="62"/>
      <c r="I18" s="34">
        <f t="shared" si="3"/>
        <v>-1.5807007147093088</v>
      </c>
      <c r="J18" s="29"/>
      <c r="K18" s="62">
        <v>6961.3360329999987</v>
      </c>
      <c r="L18" s="62"/>
      <c r="M18" s="62">
        <v>6747.8001430000022</v>
      </c>
      <c r="N18" s="29"/>
      <c r="O18" s="34">
        <f t="shared" si="4"/>
        <v>-3.0674555715704059</v>
      </c>
      <c r="P18" s="62"/>
      <c r="Q18" s="34">
        <f t="shared" si="5"/>
        <v>1.0724122879872908</v>
      </c>
      <c r="R18" s="29"/>
      <c r="S18" s="62">
        <v>2443.7447499999989</v>
      </c>
      <c r="T18" s="62"/>
      <c r="U18" s="62">
        <v>2375.0253959999995</v>
      </c>
      <c r="V18" s="29"/>
      <c r="W18" s="34">
        <f t="shared" si="6"/>
        <v>-2.812051217705914</v>
      </c>
      <c r="X18" s="62"/>
      <c r="Y18" s="34">
        <f t="shared" si="7"/>
        <v>-8.4113022921842031</v>
      </c>
      <c r="Z18" s="29"/>
      <c r="AA18" s="62">
        <v>6863.5796669999991</v>
      </c>
      <c r="AB18" s="62"/>
      <c r="AC18" s="62">
        <v>6629.1492860000017</v>
      </c>
      <c r="AD18" s="29"/>
      <c r="AE18" s="34">
        <f t="shared" si="8"/>
        <v>-3.4155701889370533</v>
      </c>
      <c r="AF18" s="62"/>
      <c r="AG18" s="34">
        <f t="shared" si="9"/>
        <v>0.7329284229965225</v>
      </c>
      <c r="AH18" s="29"/>
      <c r="AI18" s="62">
        <v>2541.5011159999985</v>
      </c>
      <c r="AJ18" s="62"/>
      <c r="AK18" s="62">
        <v>2493.6762529999996</v>
      </c>
      <c r="AL18" s="29"/>
      <c r="AM18" s="34">
        <f t="shared" si="10"/>
        <v>-1.881756521723247</v>
      </c>
      <c r="AN18" s="62"/>
      <c r="AO18" s="34">
        <f t="shared" si="11"/>
        <v>-7.2441537973350023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9100.9280890000009</v>
      </c>
      <c r="D19" s="62"/>
      <c r="E19" s="62">
        <f t="shared" si="1"/>
        <v>8547.6549639999994</v>
      </c>
      <c r="F19" s="29"/>
      <c r="G19" s="34">
        <f t="shared" si="2"/>
        <v>-6.0793044356511814</v>
      </c>
      <c r="H19" s="62"/>
      <c r="I19" s="34">
        <f t="shared" si="3"/>
        <v>-6.3047415796909831</v>
      </c>
      <c r="J19" s="29"/>
      <c r="K19" s="62">
        <v>6822.2382100000013</v>
      </c>
      <c r="L19" s="62"/>
      <c r="M19" s="62">
        <v>6595.8664269999981</v>
      </c>
      <c r="N19" s="29"/>
      <c r="O19" s="34">
        <f t="shared" si="4"/>
        <v>-3.3181453949847253</v>
      </c>
      <c r="P19" s="62"/>
      <c r="Q19" s="34">
        <f t="shared" si="5"/>
        <v>-2.2516036749786679</v>
      </c>
      <c r="R19" s="29"/>
      <c r="S19" s="62">
        <v>2278.6898789999996</v>
      </c>
      <c r="T19" s="62"/>
      <c r="U19" s="62">
        <v>1951.7885370000008</v>
      </c>
      <c r="V19" s="29"/>
      <c r="W19" s="34">
        <f t="shared" si="6"/>
        <v>-14.346021589539831</v>
      </c>
      <c r="X19" s="62"/>
      <c r="Y19" s="34">
        <f t="shared" si="7"/>
        <v>-17.820308772816119</v>
      </c>
      <c r="Z19" s="29"/>
      <c r="AA19" s="62">
        <v>6735.4248890000008</v>
      </c>
      <c r="AB19" s="62"/>
      <c r="AC19" s="62">
        <v>6516.025029999998</v>
      </c>
      <c r="AD19" s="29"/>
      <c r="AE19" s="34">
        <f t="shared" si="8"/>
        <v>-3.2574019102835905</v>
      </c>
      <c r="AF19" s="62"/>
      <c r="AG19" s="34">
        <f t="shared" si="9"/>
        <v>-1.7064671667435363</v>
      </c>
      <c r="AH19" s="29"/>
      <c r="AI19" s="62">
        <v>2365.5031999999997</v>
      </c>
      <c r="AJ19" s="62"/>
      <c r="AK19" s="62">
        <v>2031.6299340000007</v>
      </c>
      <c r="AL19" s="29"/>
      <c r="AM19" s="34">
        <f t="shared" si="10"/>
        <v>-14.114259748200681</v>
      </c>
      <c r="AN19" s="62"/>
      <c r="AO19" s="34">
        <f t="shared" si="11"/>
        <v>-18.528721137883778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8658.1303159999989</v>
      </c>
      <c r="D20" s="62"/>
      <c r="E20" s="62">
        <f t="shared" si="1"/>
        <v>10062.456206000004</v>
      </c>
      <c r="F20" s="29"/>
      <c r="G20" s="34">
        <f t="shared" si="2"/>
        <v>16.219736117910458</v>
      </c>
      <c r="H20" s="62"/>
      <c r="I20" s="34">
        <f t="shared" si="3"/>
        <v>17.721834215113574</v>
      </c>
      <c r="J20" s="29"/>
      <c r="K20" s="62">
        <v>6518.8801630000007</v>
      </c>
      <c r="L20" s="62"/>
      <c r="M20" s="62">
        <v>7196.348828000002</v>
      </c>
      <c r="N20" s="29"/>
      <c r="O20" s="34">
        <f t="shared" si="4"/>
        <v>10.392408635538231</v>
      </c>
      <c r="P20" s="62"/>
      <c r="Q20" s="34">
        <f t="shared" si="5"/>
        <v>9.1039199723927879</v>
      </c>
      <c r="R20" s="29"/>
      <c r="S20" s="62">
        <v>2139.250152999999</v>
      </c>
      <c r="T20" s="62"/>
      <c r="U20" s="62">
        <v>2866.107378000002</v>
      </c>
      <c r="V20" s="29"/>
      <c r="W20" s="34">
        <f t="shared" si="6"/>
        <v>33.977196354558515</v>
      </c>
      <c r="X20" s="62"/>
      <c r="Y20" s="34">
        <f t="shared" si="7"/>
        <v>46.84517936586289</v>
      </c>
      <c r="Z20" s="29"/>
      <c r="AA20" s="62">
        <v>6428.5320030000012</v>
      </c>
      <c r="AB20" s="62"/>
      <c r="AC20" s="62">
        <v>7085.9351350000015</v>
      </c>
      <c r="AD20" s="29"/>
      <c r="AE20" s="34">
        <f t="shared" si="8"/>
        <v>10.226333658963043</v>
      </c>
      <c r="AF20" s="62"/>
      <c r="AG20" s="34">
        <f t="shared" si="9"/>
        <v>8.7462847729423743</v>
      </c>
      <c r="AH20" s="29"/>
      <c r="AI20" s="62">
        <v>2229.5983129999991</v>
      </c>
      <c r="AJ20" s="62"/>
      <c r="AK20" s="62">
        <v>2976.5210710000019</v>
      </c>
      <c r="AL20" s="29"/>
      <c r="AM20" s="34">
        <f t="shared" si="10"/>
        <v>33.500328451316108</v>
      </c>
      <c r="AN20" s="62"/>
      <c r="AO20" s="34">
        <f t="shared" si="11"/>
        <v>46.509018260999937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7764.9638749999995</v>
      </c>
      <c r="D21" s="62"/>
      <c r="E21" s="62">
        <f t="shared" si="1"/>
        <v>7844.0507820000003</v>
      </c>
      <c r="F21" s="29"/>
      <c r="G21" s="34">
        <f t="shared" si="2"/>
        <v>1.0185096579087514</v>
      </c>
      <c r="H21" s="62"/>
      <c r="I21" s="34">
        <f t="shared" si="3"/>
        <v>-22.04636103337495</v>
      </c>
      <c r="J21" s="29"/>
      <c r="K21" s="62">
        <v>5623.6701499999999</v>
      </c>
      <c r="L21" s="62"/>
      <c r="M21" s="62">
        <v>5730.6619190000001</v>
      </c>
      <c r="N21" s="29"/>
      <c r="O21" s="34">
        <f t="shared" si="4"/>
        <v>1.9025256842277685</v>
      </c>
      <c r="P21" s="62"/>
      <c r="Q21" s="34">
        <f t="shared" si="5"/>
        <v>-20.367090923903191</v>
      </c>
      <c r="R21" s="29"/>
      <c r="S21" s="62">
        <v>2141.2937249999991</v>
      </c>
      <c r="T21" s="62"/>
      <c r="U21" s="62">
        <v>2113.3888629999997</v>
      </c>
      <c r="V21" s="29"/>
      <c r="W21" s="34">
        <f t="shared" si="6"/>
        <v>-1.3031776852565855</v>
      </c>
      <c r="X21" s="62"/>
      <c r="Y21" s="34">
        <f t="shared" si="7"/>
        <v>-26.262746496443441</v>
      </c>
      <c r="Z21" s="29"/>
      <c r="AA21" s="62">
        <v>5551.8896910000003</v>
      </c>
      <c r="AB21" s="62"/>
      <c r="AC21" s="62">
        <v>5632.4495729999999</v>
      </c>
      <c r="AD21" s="29"/>
      <c r="AE21" s="34">
        <f t="shared" si="8"/>
        <v>1.4510353498303914</v>
      </c>
      <c r="AF21" s="62"/>
      <c r="AG21" s="34">
        <f t="shared" si="9"/>
        <v>-20.512261745393488</v>
      </c>
      <c r="AH21" s="29"/>
      <c r="AI21" s="62">
        <v>2213.0741839999991</v>
      </c>
      <c r="AJ21" s="62"/>
      <c r="AK21" s="62">
        <v>2211.6012089999995</v>
      </c>
      <c r="AL21" s="29"/>
      <c r="AM21" s="34">
        <f t="shared" si="10"/>
        <v>-6.6557868265277875E-2</v>
      </c>
      <c r="AN21" s="62"/>
      <c r="AO21" s="34">
        <f t="shared" si="11"/>
        <v>-25.698452782765528</v>
      </c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8578.2115289999983</v>
      </c>
      <c r="D22" s="62"/>
      <c r="E22" s="62">
        <f t="shared" si="1"/>
        <v>8921.6154320000005</v>
      </c>
      <c r="F22" s="29"/>
      <c r="G22" s="34">
        <f t="shared" si="2"/>
        <v>4.0032109471662238</v>
      </c>
      <c r="H22" s="62"/>
      <c r="I22" s="34">
        <f t="shared" si="3"/>
        <v>13.737349233800529</v>
      </c>
      <c r="J22" s="29"/>
      <c r="K22" s="62">
        <v>6469.4921539999987</v>
      </c>
      <c r="L22" s="62"/>
      <c r="M22" s="62">
        <v>6984.6573639999997</v>
      </c>
      <c r="N22" s="29"/>
      <c r="O22" s="34">
        <f t="shared" si="4"/>
        <v>7.9629930408290335</v>
      </c>
      <c r="P22" s="62"/>
      <c r="Q22" s="34">
        <f t="shared" si="5"/>
        <v>21.882209467677356</v>
      </c>
      <c r="R22" s="29"/>
      <c r="S22" s="62">
        <v>2108.7193749999997</v>
      </c>
      <c r="T22" s="62"/>
      <c r="U22" s="62">
        <v>1936.9580680000001</v>
      </c>
      <c r="V22" s="29"/>
      <c r="W22" s="34">
        <f t="shared" si="6"/>
        <v>-8.1452899345603811</v>
      </c>
      <c r="X22" s="62"/>
      <c r="Y22" s="34">
        <f t="shared" si="7"/>
        <v>-8.3482409739565071</v>
      </c>
      <c r="Z22" s="29"/>
      <c r="AA22" s="62">
        <v>6387.2799259999993</v>
      </c>
      <c r="AB22" s="62"/>
      <c r="AC22" s="62">
        <v>6916.1217020000004</v>
      </c>
      <c r="AD22" s="29"/>
      <c r="AE22" s="34">
        <f t="shared" si="8"/>
        <v>8.2796085677614144</v>
      </c>
      <c r="AF22" s="62"/>
      <c r="AG22" s="34">
        <f t="shared" si="9"/>
        <v>22.790654623052049</v>
      </c>
      <c r="AH22" s="29"/>
      <c r="AI22" s="62">
        <v>2190.9316029999995</v>
      </c>
      <c r="AJ22" s="62"/>
      <c r="AK22" s="62">
        <v>2005.4937300000001</v>
      </c>
      <c r="AL22" s="29"/>
      <c r="AM22" s="34">
        <f t="shared" si="10"/>
        <v>-8.4638823387312954</v>
      </c>
      <c r="AN22" s="62"/>
      <c r="AO22" s="34">
        <f t="shared" si="11"/>
        <v>-9.3193781121684793</v>
      </c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9261.4231380000001</v>
      </c>
      <c r="D23" s="62"/>
      <c r="E23" s="62">
        <f t="shared" si="1"/>
        <v>9950.1402360000011</v>
      </c>
      <c r="F23" s="29"/>
      <c r="G23" s="34">
        <f t="shared" si="2"/>
        <v>7.4364067782862264</v>
      </c>
      <c r="H23" s="62"/>
      <c r="I23" s="34">
        <f t="shared" si="3"/>
        <v>11.528459300217023</v>
      </c>
      <c r="J23" s="29"/>
      <c r="K23" s="62">
        <v>7069.298984</v>
      </c>
      <c r="L23" s="62"/>
      <c r="M23" s="62">
        <v>7407.5748850000009</v>
      </c>
      <c r="N23" s="29"/>
      <c r="O23" s="34">
        <f t="shared" si="4"/>
        <v>4.7851406732919912</v>
      </c>
      <c r="P23" s="62"/>
      <c r="Q23" s="34">
        <f t="shared" si="5"/>
        <v>6.0549501422902097</v>
      </c>
      <c r="R23" s="29"/>
      <c r="S23" s="62">
        <v>2192.1241539999996</v>
      </c>
      <c r="T23" s="62"/>
      <c r="U23" s="62">
        <v>2542.5653510000006</v>
      </c>
      <c r="V23" s="29"/>
      <c r="W23" s="34">
        <f t="shared" si="6"/>
        <v>15.986375423150463</v>
      </c>
      <c r="X23" s="62"/>
      <c r="Y23" s="34">
        <f t="shared" si="7"/>
        <v>31.265895375077406</v>
      </c>
      <c r="Z23" s="29"/>
      <c r="AA23" s="62">
        <v>6989.1282410000003</v>
      </c>
      <c r="AB23" s="62"/>
      <c r="AC23" s="62">
        <v>7294.891509000001</v>
      </c>
      <c r="AD23" s="29"/>
      <c r="AE23" s="34">
        <f t="shared" si="8"/>
        <v>4.3748412885932737</v>
      </c>
      <c r="AF23" s="62"/>
      <c r="AG23" s="34">
        <f t="shared" si="9"/>
        <v>5.4766214841255305</v>
      </c>
      <c r="AH23" s="29"/>
      <c r="AI23" s="62">
        <v>2272.2948969999993</v>
      </c>
      <c r="AJ23" s="62"/>
      <c r="AK23" s="62">
        <v>2655.2487270000006</v>
      </c>
      <c r="AL23" s="29"/>
      <c r="AM23" s="34">
        <f t="shared" si="10"/>
        <v>16.853174757624842</v>
      </c>
      <c r="AN23" s="62"/>
      <c r="AO23" s="34">
        <f t="shared" si="11"/>
        <v>32.398754844274691</v>
      </c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8880.1946429999989</v>
      </c>
      <c r="D24" s="62"/>
      <c r="E24" s="62">
        <f t="shared" si="1"/>
        <v>9289.0361439999979</v>
      </c>
      <c r="F24" s="29"/>
      <c r="G24" s="34">
        <f t="shared" si="2"/>
        <v>4.6039700416057485</v>
      </c>
      <c r="H24" s="62"/>
      <c r="I24" s="34">
        <f t="shared" si="3"/>
        <v>-6.6441685877763064</v>
      </c>
      <c r="J24" s="29"/>
      <c r="K24" s="62">
        <v>7010.7209429999994</v>
      </c>
      <c r="L24" s="62"/>
      <c r="M24" s="62">
        <v>7480.6172779999979</v>
      </c>
      <c r="N24" s="29"/>
      <c r="O24" s="34">
        <f t="shared" si="4"/>
        <v>6.7025394224138353</v>
      </c>
      <c r="P24" s="62"/>
      <c r="Q24" s="34">
        <f t="shared" si="5"/>
        <v>0.98605001142688309</v>
      </c>
      <c r="R24" s="29"/>
      <c r="S24" s="62">
        <v>1869.4737000000002</v>
      </c>
      <c r="T24" s="62"/>
      <c r="U24" s="62">
        <v>1808.4188660000009</v>
      </c>
      <c r="V24" s="29"/>
      <c r="W24" s="34">
        <f t="shared" si="6"/>
        <v>-3.2658835478669488</v>
      </c>
      <c r="X24" s="62"/>
      <c r="Y24" s="34">
        <f t="shared" si="7"/>
        <v>-28.874242493364306</v>
      </c>
      <c r="Z24" s="29"/>
      <c r="AA24" s="62">
        <v>6912.9682859999994</v>
      </c>
      <c r="AB24" s="62"/>
      <c r="AC24" s="62">
        <v>7379.3116889999983</v>
      </c>
      <c r="AD24" s="29"/>
      <c r="AE24" s="34">
        <f t="shared" si="8"/>
        <v>6.745921342419976</v>
      </c>
      <c r="AF24" s="62"/>
      <c r="AG24" s="34">
        <f t="shared" si="9"/>
        <v>1.1572506581605069</v>
      </c>
      <c r="AH24" s="29"/>
      <c r="AI24" s="62">
        <v>1967.226357</v>
      </c>
      <c r="AJ24" s="62"/>
      <c r="AK24" s="62">
        <v>1909.7244550000007</v>
      </c>
      <c r="AL24" s="29"/>
      <c r="AM24" s="34">
        <f t="shared" si="10"/>
        <v>-2.9229936756077706</v>
      </c>
      <c r="AN24" s="62"/>
      <c r="AO24" s="34">
        <f t="shared" si="11"/>
        <v>-28.077379886076486</v>
      </c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8230.1834299999991</v>
      </c>
      <c r="D25" s="62"/>
      <c r="E25" s="62">
        <f t="shared" si="1"/>
        <v>8557.1004140000005</v>
      </c>
      <c r="F25" s="29"/>
      <c r="G25" s="34">
        <f t="shared" si="2"/>
        <v>3.9721712982526043</v>
      </c>
      <c r="H25" s="62"/>
      <c r="I25" s="34">
        <f t="shared" si="3"/>
        <v>-7.8795659598415</v>
      </c>
      <c r="J25" s="29"/>
      <c r="K25" s="62">
        <v>6275.743457999999</v>
      </c>
      <c r="L25" s="62"/>
      <c r="M25" s="62">
        <v>6427.8202910000009</v>
      </c>
      <c r="N25" s="29"/>
      <c r="O25" s="34">
        <f t="shared" si="4"/>
        <v>2.4232480823629317</v>
      </c>
      <c r="P25" s="62"/>
      <c r="Q25" s="34">
        <f t="shared" si="5"/>
        <v>-14.073664617172753</v>
      </c>
      <c r="R25" s="29"/>
      <c r="S25" s="62">
        <v>1954.4399720000001</v>
      </c>
      <c r="T25" s="62"/>
      <c r="U25" s="62">
        <v>2129.2801229999995</v>
      </c>
      <c r="V25" s="29"/>
      <c r="W25" s="34">
        <f t="shared" si="6"/>
        <v>8.9457928360461949</v>
      </c>
      <c r="X25" s="62"/>
      <c r="Y25" s="34">
        <f t="shared" si="7"/>
        <v>17.74264043759419</v>
      </c>
      <c r="Z25" s="29"/>
      <c r="AA25" s="62">
        <v>6170.6672649999991</v>
      </c>
      <c r="AB25" s="62"/>
      <c r="AC25" s="62">
        <v>6308.4647900000009</v>
      </c>
      <c r="AD25" s="29"/>
      <c r="AE25" s="34">
        <f t="shared" si="8"/>
        <v>2.233105741766181</v>
      </c>
      <c r="AF25" s="62"/>
      <c r="AG25" s="34">
        <f t="shared" si="9"/>
        <v>-14.51147402536553</v>
      </c>
      <c r="AH25" s="29"/>
      <c r="AI25" s="62">
        <v>2059.5161650000005</v>
      </c>
      <c r="AJ25" s="62"/>
      <c r="AK25" s="62">
        <v>2248.6356239999996</v>
      </c>
      <c r="AL25" s="29"/>
      <c r="AM25" s="34">
        <f t="shared" si="10"/>
        <v>9.1827130184238541</v>
      </c>
      <c r="AN25" s="62"/>
      <c r="AO25" s="34">
        <f t="shared" si="11"/>
        <v>17.746600464410903</v>
      </c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1" t="s">
        <v>657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2022</v>
      </c>
      <c r="B10" s="29"/>
      <c r="C10" s="69" t="s">
        <v>296</v>
      </c>
      <c r="D10" s="66"/>
      <c r="E10" s="71">
        <f>SUM(E11:E22)</f>
        <v>109561.561357</v>
      </c>
      <c r="F10" s="72"/>
      <c r="G10" s="73">
        <v>31.770544770324904</v>
      </c>
      <c r="H10" s="74"/>
      <c r="I10" s="75"/>
      <c r="J10" s="70"/>
      <c r="K10" s="71">
        <f>SUM(K11:K22)</f>
        <v>91434.378236000004</v>
      </c>
      <c r="L10" s="72"/>
      <c r="M10" s="73">
        <v>23.76446476621787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7599.2962920000009</v>
      </c>
      <c r="F11" s="62"/>
      <c r="G11" s="77">
        <v>36.966688115341242</v>
      </c>
      <c r="H11" s="78"/>
      <c r="I11" s="77">
        <v>-3.2783711237052131</v>
      </c>
      <c r="J11" s="29"/>
      <c r="K11" s="62">
        <v>6547.0273910000014</v>
      </c>
      <c r="L11" s="62"/>
      <c r="M11" s="77">
        <v>29.39651160089511</v>
      </c>
      <c r="N11" s="78"/>
      <c r="O11" s="77">
        <v>-5.4138983821319187</v>
      </c>
      <c r="P11" s="68"/>
      <c r="Q11" s="77">
        <v>36.646027473926722</v>
      </c>
      <c r="R11" s="78"/>
      <c r="S11" s="61" t="s">
        <v>523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8209.4735690000016</v>
      </c>
      <c r="F12" s="62"/>
      <c r="G12" s="77">
        <v>42.091911054660898</v>
      </c>
      <c r="H12" s="78"/>
      <c r="I12" s="77">
        <f>E12/E11*100-100</f>
        <v>8.0293918483261564</v>
      </c>
      <c r="J12" s="29"/>
      <c r="K12" s="62">
        <v>6804.5524910000004</v>
      </c>
      <c r="L12" s="62"/>
      <c r="M12" s="77">
        <v>31.429156516757644</v>
      </c>
      <c r="N12" s="78"/>
      <c r="O12" s="77">
        <f>K12/K11*100-100</f>
        <v>3.933466054441908</v>
      </c>
      <c r="P12" s="68"/>
      <c r="Q12" s="77">
        <v>38.968740757308865</v>
      </c>
      <c r="R12" s="29"/>
      <c r="S12" s="61" t="s">
        <v>524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9143.5049459999973</v>
      </c>
      <c r="F13" s="62"/>
      <c r="G13" s="77">
        <v>29.58943326470424</v>
      </c>
      <c r="H13" s="78"/>
      <c r="I13" s="77">
        <f t="shared" ref="I13:I22" si="0">E13/E12*100-100</f>
        <v>11.377481992597112</v>
      </c>
      <c r="J13" s="29"/>
      <c r="K13" s="62">
        <v>7732.5674769999987</v>
      </c>
      <c r="L13" s="62"/>
      <c r="M13" s="77">
        <v>19.87834099286296</v>
      </c>
      <c r="N13" s="78"/>
      <c r="O13" s="77">
        <f t="shared" ref="O13:O22" si="1">K13/K12*100-100</f>
        <v>13.638148683949922</v>
      </c>
      <c r="P13" s="68"/>
      <c r="Q13" s="77">
        <v>35.745866128825014</v>
      </c>
      <c r="R13" s="29"/>
      <c r="S13" s="61" t="s">
        <v>525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8745.0744469999991</v>
      </c>
      <c r="F14" s="62"/>
      <c r="G14" s="77">
        <v>27.520578319975698</v>
      </c>
      <c r="H14" s="78"/>
      <c r="I14" s="77">
        <f t="shared" si="0"/>
        <v>-4.3575248370626127</v>
      </c>
      <c r="J14" s="29"/>
      <c r="K14" s="62">
        <v>7240.9888809999984</v>
      </c>
      <c r="L14" s="62"/>
      <c r="M14" s="77">
        <v>16.636069007689102</v>
      </c>
      <c r="N14" s="78"/>
      <c r="O14" s="77">
        <f t="shared" si="1"/>
        <v>-6.3572493542690438</v>
      </c>
      <c r="P14" s="68"/>
      <c r="Q14" s="77">
        <v>32.537278248312958</v>
      </c>
      <c r="R14" s="29"/>
      <c r="S14" s="61" t="s">
        <v>526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9872.6367890000001</v>
      </c>
      <c r="F15" s="62"/>
      <c r="G15" s="77">
        <v>45.387330940704032</v>
      </c>
      <c r="H15" s="78"/>
      <c r="I15" s="77">
        <f t="shared" si="0"/>
        <v>12.893684883229469</v>
      </c>
      <c r="J15" s="29"/>
      <c r="K15" s="62">
        <v>8130.1215820000007</v>
      </c>
      <c r="L15" s="62"/>
      <c r="M15" s="77">
        <v>33.977060675696833</v>
      </c>
      <c r="N15" s="78"/>
      <c r="O15" s="77">
        <f t="shared" si="1"/>
        <v>12.279161252864839</v>
      </c>
      <c r="P15" s="68"/>
      <c r="Q15" s="77">
        <v>34.085599724887572</v>
      </c>
      <c r="R15" s="29"/>
      <c r="S15" s="61" t="s">
        <v>527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9679.4268650000013</v>
      </c>
      <c r="F16" s="62"/>
      <c r="G16" s="77">
        <v>43.135561970591084</v>
      </c>
      <c r="H16" s="78"/>
      <c r="I16" s="77">
        <f t="shared" si="0"/>
        <v>-1.9570245328509657</v>
      </c>
      <c r="J16" s="29"/>
      <c r="K16" s="62">
        <v>7694.6955990000024</v>
      </c>
      <c r="L16" s="62"/>
      <c r="M16" s="77">
        <v>25.356427616845096</v>
      </c>
      <c r="N16" s="78"/>
      <c r="O16" s="77">
        <f t="shared" si="1"/>
        <v>-5.3557130555590504</v>
      </c>
      <c r="P16" s="68"/>
      <c r="Q16" s="77">
        <v>38.638267763217641</v>
      </c>
      <c r="R16" s="29"/>
      <c r="S16" s="61" t="s">
        <v>528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9391.1019489999999</v>
      </c>
      <c r="F17" s="62"/>
      <c r="G17" s="77">
        <v>31.652568906032371</v>
      </c>
      <c r="H17" s="78"/>
      <c r="I17" s="77">
        <f t="shared" si="0"/>
        <v>-2.9787395475093632</v>
      </c>
      <c r="J17" s="29"/>
      <c r="K17" s="62">
        <v>7754.4294560000008</v>
      </c>
      <c r="L17" s="62"/>
      <c r="M17" s="77">
        <v>22.993619322762783</v>
      </c>
      <c r="N17" s="78"/>
      <c r="O17" s="77">
        <f t="shared" si="1"/>
        <v>0.77629915610646094</v>
      </c>
      <c r="P17" s="68"/>
      <c r="Q17" s="77">
        <v>39.915053770443876</v>
      </c>
      <c r="R17" s="29"/>
      <c r="S17" s="61" t="s">
        <v>529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9194.7026499999993</v>
      </c>
      <c r="F18" s="62"/>
      <c r="G18" s="77">
        <v>50.468348559565982</v>
      </c>
      <c r="H18" s="78"/>
      <c r="I18" s="77">
        <f t="shared" si="0"/>
        <v>-2.0913339038015124</v>
      </c>
      <c r="J18" s="29"/>
      <c r="K18" s="62">
        <v>7055.9616149999974</v>
      </c>
      <c r="L18" s="62"/>
      <c r="M18" s="77">
        <v>33.783581905898444</v>
      </c>
      <c r="N18" s="78"/>
      <c r="O18" s="77">
        <f t="shared" si="1"/>
        <v>-9.0073401913478364</v>
      </c>
      <c r="P18" s="68"/>
      <c r="Q18" s="77">
        <v>41.281034467535989</v>
      </c>
      <c r="R18" s="29"/>
      <c r="S18" s="61" t="s">
        <v>530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9757.5478999999996</v>
      </c>
      <c r="F19" s="62"/>
      <c r="G19" s="77">
        <v>32.387105617227547</v>
      </c>
      <c r="H19" s="78"/>
      <c r="I19" s="77">
        <f t="shared" si="0"/>
        <v>6.1214078521614823</v>
      </c>
      <c r="J19" s="29"/>
      <c r="K19" s="62">
        <v>8242.7799319999995</v>
      </c>
      <c r="L19" s="62"/>
      <c r="M19" s="77">
        <v>29.461119518730328</v>
      </c>
      <c r="N19" s="78"/>
      <c r="O19" s="77">
        <f t="shared" si="1"/>
        <v>16.820078987915551</v>
      </c>
      <c r="P19" s="68"/>
      <c r="Q19" s="77">
        <v>37.492742422484412</v>
      </c>
      <c r="R19" s="29"/>
      <c r="S19" s="61" t="s">
        <v>531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9591.1032130000021</v>
      </c>
      <c r="F20" s="62"/>
      <c r="G20" s="77">
        <v>26.42274251303094</v>
      </c>
      <c r="H20" s="78"/>
      <c r="I20" s="77">
        <f t="shared" si="0"/>
        <v>-1.705804457285808</v>
      </c>
      <c r="J20" s="29"/>
      <c r="K20" s="62">
        <v>8307.4300590000021</v>
      </c>
      <c r="L20" s="62"/>
      <c r="M20" s="77">
        <v>25.7715441455167</v>
      </c>
      <c r="N20" s="78"/>
      <c r="O20" s="77">
        <f t="shared" si="1"/>
        <v>0.78432431210518416</v>
      </c>
      <c r="P20" s="68"/>
      <c r="Q20" s="77">
        <v>35.483814998159545</v>
      </c>
      <c r="R20" s="29"/>
      <c r="S20" s="61" t="s">
        <v>532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9714.1718479999963</v>
      </c>
      <c r="F21" s="62"/>
      <c r="G21" s="77">
        <v>17.101800721372925</v>
      </c>
      <c r="H21" s="78"/>
      <c r="I21" s="77">
        <f t="shared" si="0"/>
        <v>1.2831541092497503</v>
      </c>
      <c r="J21" s="29"/>
      <c r="K21" s="62">
        <v>8370.2189009999965</v>
      </c>
      <c r="L21" s="62"/>
      <c r="M21" s="77">
        <v>14.616624894308288</v>
      </c>
      <c r="N21" s="78"/>
      <c r="O21" s="77">
        <f t="shared" si="1"/>
        <v>0.75581547547271555</v>
      </c>
      <c r="P21" s="68"/>
      <c r="Q21" s="77">
        <v>24.98798594317087</v>
      </c>
      <c r="R21" s="29"/>
      <c r="S21" s="61" t="s">
        <v>533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8663.5208889999994</v>
      </c>
      <c r="F22" s="62"/>
      <c r="G22" s="77">
        <v>10.266769446799898</v>
      </c>
      <c r="H22" s="78"/>
      <c r="I22" s="77">
        <f t="shared" si="0"/>
        <v>-10.815651353916593</v>
      </c>
      <c r="J22" s="29"/>
      <c r="K22" s="62">
        <v>7553.6048519999995</v>
      </c>
      <c r="L22" s="62"/>
      <c r="M22" s="77">
        <v>9.128310215205147</v>
      </c>
      <c r="N22" s="78"/>
      <c r="O22" s="77">
        <f t="shared" si="1"/>
        <v>-9.7561850969325974</v>
      </c>
      <c r="P22" s="68"/>
      <c r="Q22" s="77">
        <v>17.818415876204512</v>
      </c>
      <c r="R22" s="29"/>
      <c r="S22" s="61" t="s">
        <v>534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2023</v>
      </c>
      <c r="B24" s="29"/>
      <c r="C24" s="69" t="s">
        <v>296</v>
      </c>
      <c r="D24" s="66"/>
      <c r="E24" s="71">
        <f>SUM(E25:E36)</f>
        <v>105148.40943499999</v>
      </c>
      <c r="F24" s="72"/>
      <c r="G24" s="73">
        <f t="shared" ref="G24:G36" si="2">E24/E10*100-100</f>
        <v>-4.0280111631669939</v>
      </c>
      <c r="H24" s="74"/>
      <c r="I24" s="75"/>
      <c r="J24" s="70"/>
      <c r="K24" s="71">
        <f>SUM(K25:K36)</f>
        <v>93003.718068999995</v>
      </c>
      <c r="L24" s="72"/>
      <c r="M24" s="73">
        <f t="shared" ref="M24:M36" si="3">K24/K10*100-100</f>
        <v>1.7163564331890342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8432.4844810000031</v>
      </c>
      <c r="F25" s="62"/>
      <c r="G25" s="77">
        <f t="shared" si="2"/>
        <v>10.964017679862323</v>
      </c>
      <c r="H25" s="78"/>
      <c r="I25" s="77">
        <f>E25/E22*100-100</f>
        <v>-2.6667726777613154</v>
      </c>
      <c r="J25" s="29"/>
      <c r="K25" s="62">
        <v>7309.7701760000027</v>
      </c>
      <c r="L25" s="62"/>
      <c r="M25" s="77">
        <f t="shared" si="3"/>
        <v>11.650215272484132</v>
      </c>
      <c r="N25" s="78"/>
      <c r="O25" s="77">
        <f>K25/K22*100-100</f>
        <v>-3.2280570770846708</v>
      </c>
      <c r="P25" s="68"/>
      <c r="Q25" s="77">
        <v>12.877051953560056</v>
      </c>
      <c r="R25" s="29"/>
      <c r="S25" s="61" t="s">
        <v>523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8753.1711209999994</v>
      </c>
      <c r="F26" s="62"/>
      <c r="G26" s="77">
        <f t="shared" si="2"/>
        <v>6.622806534794961</v>
      </c>
      <c r="H26" s="78"/>
      <c r="I26" s="77">
        <f>E26/E25*100-100</f>
        <v>3.8029911673429666</v>
      </c>
      <c r="J26" s="29"/>
      <c r="K26" s="62">
        <v>7743.3153039999997</v>
      </c>
      <c r="L26" s="62"/>
      <c r="M26" s="77">
        <f t="shared" si="3"/>
        <v>13.796099218011022</v>
      </c>
      <c r="N26" s="78"/>
      <c r="O26" s="77">
        <f>K26/K25*100-100</f>
        <v>5.9310363740770526</v>
      </c>
      <c r="P26" s="68"/>
      <c r="Q26" s="77">
        <v>9.226594005932526</v>
      </c>
      <c r="R26" s="29"/>
      <c r="S26" s="61" t="s">
        <v>524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9978.2568900000006</v>
      </c>
      <c r="F27" s="62"/>
      <c r="G27" s="77">
        <f t="shared" si="2"/>
        <v>9.1294525341202046</v>
      </c>
      <c r="H27" s="78"/>
      <c r="I27" s="77">
        <f t="shared" ref="I27:I36" si="4">E27/E26*100-100</f>
        <v>13.995907906574118</v>
      </c>
      <c r="J27" s="29"/>
      <c r="K27" s="62">
        <v>8783.0393159999985</v>
      </c>
      <c r="L27" s="62"/>
      <c r="M27" s="77">
        <f t="shared" si="3"/>
        <v>13.5850329418341</v>
      </c>
      <c r="N27" s="78"/>
      <c r="O27" s="77">
        <f t="shared" ref="O27:O36" si="5">K27/K26*100-100</f>
        <v>13.427375370636184</v>
      </c>
      <c r="P27" s="68"/>
      <c r="Q27" s="77">
        <v>8.8634711748988906</v>
      </c>
      <c r="R27" s="29"/>
      <c r="S27" s="61" t="s">
        <v>525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8105.3811400000013</v>
      </c>
      <c r="F28" s="62"/>
      <c r="G28" s="77">
        <f t="shared" si="2"/>
        <v>-7.3148983565193646</v>
      </c>
      <c r="H28" s="78"/>
      <c r="I28" s="77">
        <f t="shared" si="4"/>
        <v>-18.769568378991693</v>
      </c>
      <c r="J28" s="29"/>
      <c r="K28" s="62">
        <v>7237.3418980000024</v>
      </c>
      <c r="L28" s="62"/>
      <c r="M28" s="77">
        <f t="shared" si="3"/>
        <v>-5.0365814116432261E-2</v>
      </c>
      <c r="N28" s="78"/>
      <c r="O28" s="77">
        <f t="shared" si="5"/>
        <v>-17.59866217590772</v>
      </c>
      <c r="P28" s="68"/>
      <c r="Q28" s="77">
        <v>2.8306946501935215</v>
      </c>
      <c r="R28" s="29"/>
      <c r="S28" s="61" t="s">
        <v>526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9405.0807829999976</v>
      </c>
      <c r="F29" s="62"/>
      <c r="G29" s="77">
        <f t="shared" si="2"/>
        <v>-4.7358777193236676</v>
      </c>
      <c r="H29" s="78"/>
      <c r="I29" s="77">
        <f t="shared" si="4"/>
        <v>16.035021926186644</v>
      </c>
      <c r="J29" s="29"/>
      <c r="K29" s="62">
        <v>8395.1188179999972</v>
      </c>
      <c r="L29" s="62"/>
      <c r="M29" s="77">
        <f t="shared" si="3"/>
        <v>3.2594498535753331</v>
      </c>
      <c r="N29" s="78"/>
      <c r="O29" s="77">
        <f t="shared" si="5"/>
        <v>15.997267177883899</v>
      </c>
      <c r="P29" s="68"/>
      <c r="Q29" s="77">
        <v>-0.98157576099522714</v>
      </c>
      <c r="R29" s="29"/>
      <c r="S29" s="61" t="s">
        <v>527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9100.9280890000009</v>
      </c>
      <c r="F30" s="62"/>
      <c r="G30" s="77">
        <f t="shared" si="2"/>
        <v>-5.9765808871577235</v>
      </c>
      <c r="H30" s="78"/>
      <c r="I30" s="77">
        <f t="shared" si="4"/>
        <v>-3.2339189956747987</v>
      </c>
      <c r="J30" s="29"/>
      <c r="K30" s="62">
        <v>8046.5445950000012</v>
      </c>
      <c r="L30" s="62"/>
      <c r="M30" s="77">
        <f t="shared" si="3"/>
        <v>4.5726174800953174</v>
      </c>
      <c r="N30" s="78"/>
      <c r="O30" s="77">
        <f t="shared" si="5"/>
        <v>-4.1521058910163049</v>
      </c>
      <c r="P30" s="68"/>
      <c r="Q30" s="77">
        <v>-5.9573094741352151</v>
      </c>
      <c r="R30" s="29"/>
      <c r="S30" s="61" t="s">
        <v>528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8658.1303160000007</v>
      </c>
      <c r="F31" s="62"/>
      <c r="G31" s="77">
        <f t="shared" si="2"/>
        <v>-7.8049587469130728</v>
      </c>
      <c r="H31" s="78"/>
      <c r="I31" s="77">
        <f t="shared" si="4"/>
        <v>-4.8654133805891178</v>
      </c>
      <c r="J31" s="29"/>
      <c r="K31" s="62">
        <v>7810.7356120000004</v>
      </c>
      <c r="L31" s="62"/>
      <c r="M31" s="77">
        <f t="shared" si="3"/>
        <v>0.72611603883289888</v>
      </c>
      <c r="N31" s="78"/>
      <c r="O31" s="77">
        <f t="shared" si="5"/>
        <v>-2.9305620594774098</v>
      </c>
      <c r="P31" s="68"/>
      <c r="Q31" s="77">
        <v>-6.1466200325219518</v>
      </c>
      <c r="R31" s="29"/>
      <c r="S31" s="61" t="s">
        <v>529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7764.9638749999995</v>
      </c>
      <c r="F32" s="62"/>
      <c r="G32" s="77">
        <f t="shared" si="2"/>
        <v>-15.549592297038544</v>
      </c>
      <c r="H32" s="78"/>
      <c r="I32" s="77">
        <f t="shared" si="4"/>
        <v>-10.315927439316226</v>
      </c>
      <c r="J32" s="29"/>
      <c r="K32" s="62">
        <v>6605.9530189999996</v>
      </c>
      <c r="L32" s="62"/>
      <c r="M32" s="77">
        <f t="shared" si="3"/>
        <v>-6.377707540859376</v>
      </c>
      <c r="N32" s="78"/>
      <c r="O32" s="77">
        <f t="shared" si="5"/>
        <v>-15.424700730479685</v>
      </c>
      <c r="P32" s="68"/>
      <c r="Q32" s="77">
        <v>-9.6981664115906341</v>
      </c>
      <c r="R32" s="29"/>
      <c r="S32" s="61" t="s">
        <v>530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8578.2115289999983</v>
      </c>
      <c r="F33" s="62"/>
      <c r="G33" s="77">
        <f t="shared" si="2"/>
        <v>-12.086401041392804</v>
      </c>
      <c r="H33" s="78"/>
      <c r="I33" s="77">
        <f t="shared" si="4"/>
        <v>10.473296039641895</v>
      </c>
      <c r="J33" s="29"/>
      <c r="K33" s="62">
        <v>7430.0092909999976</v>
      </c>
      <c r="L33" s="62"/>
      <c r="M33" s="77">
        <f t="shared" si="3"/>
        <v>-9.8603947661477207</v>
      </c>
      <c r="N33" s="78"/>
      <c r="O33" s="77">
        <f t="shared" si="5"/>
        <v>12.474449479580812</v>
      </c>
      <c r="P33" s="68"/>
      <c r="Q33" s="77">
        <v>-11.791289612327674</v>
      </c>
      <c r="R33" s="29"/>
      <c r="S33" s="61" t="s">
        <v>531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9261.4231380000001</v>
      </c>
      <c r="F34" s="62"/>
      <c r="G34" s="77">
        <f t="shared" si="2"/>
        <v>-3.4373530101641165</v>
      </c>
      <c r="H34" s="78"/>
      <c r="I34" s="77">
        <f t="shared" si="4"/>
        <v>7.9644994377942027</v>
      </c>
      <c r="J34" s="29"/>
      <c r="K34" s="62">
        <v>8270.099933999998</v>
      </c>
      <c r="L34" s="62"/>
      <c r="M34" s="77">
        <f t="shared" si="3"/>
        <v>-0.44935828210267914</v>
      </c>
      <c r="N34" s="78"/>
      <c r="O34" s="77">
        <f t="shared" si="5"/>
        <v>11.306723990474765</v>
      </c>
      <c r="P34" s="68"/>
      <c r="Q34" s="77">
        <v>-10.295760075711328</v>
      </c>
      <c r="R34" s="29"/>
      <c r="S34" s="61" t="s">
        <v>532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8880.1946429999989</v>
      </c>
      <c r="F35" s="62"/>
      <c r="G35" s="77">
        <f t="shared" si="2"/>
        <v>-8.585160094441818</v>
      </c>
      <c r="H35" s="78"/>
      <c r="I35" s="77">
        <f t="shared" si="4"/>
        <v>-4.1163057698530707</v>
      </c>
      <c r="J35" s="29"/>
      <c r="K35" s="62">
        <v>8055.5804989999979</v>
      </c>
      <c r="L35" s="62"/>
      <c r="M35" s="77">
        <f t="shared" si="3"/>
        <v>-3.759022383063467</v>
      </c>
      <c r="N35" s="78"/>
      <c r="O35" s="77">
        <f t="shared" si="5"/>
        <v>-2.5939158741972221</v>
      </c>
      <c r="P35" s="68"/>
      <c r="Q35" s="77">
        <v>-8.0618240497287985</v>
      </c>
      <c r="R35" s="29"/>
      <c r="S35" s="61" t="s">
        <v>533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8230.1834299999991</v>
      </c>
      <c r="F36" s="62"/>
      <c r="G36" s="77">
        <f t="shared" si="2"/>
        <v>-5.001863151853243</v>
      </c>
      <c r="H36" s="78"/>
      <c r="I36" s="77">
        <f t="shared" si="4"/>
        <v>-7.3197856480813073</v>
      </c>
      <c r="J36" s="29"/>
      <c r="K36" s="62">
        <v>7316.2096069999998</v>
      </c>
      <c r="L36" s="62"/>
      <c r="M36" s="77">
        <f t="shared" si="3"/>
        <v>-3.1428073039476487</v>
      </c>
      <c r="N36" s="78"/>
      <c r="O36" s="77">
        <f t="shared" si="5"/>
        <v>-9.1783688598454489</v>
      </c>
      <c r="P36" s="68"/>
      <c r="Q36" s="77">
        <v>-5.7099159429492659</v>
      </c>
      <c r="R36" s="29"/>
      <c r="S36" s="61" t="s">
        <v>534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2024</v>
      </c>
      <c r="B38" s="29"/>
      <c r="C38" s="69" t="s">
        <v>296</v>
      </c>
      <c r="D38" s="66"/>
      <c r="E38" s="71">
        <f>SUM(E39:E50)</f>
        <v>107171.45795900002</v>
      </c>
      <c r="F38" s="72"/>
      <c r="G38" s="73">
        <f t="shared" ref="G38" si="6">E38/E24*100-100</f>
        <v>1.9239934630210627</v>
      </c>
      <c r="H38" s="74"/>
      <c r="I38" s="75"/>
      <c r="J38" s="70"/>
      <c r="K38" s="71">
        <f>SUM(K39:K50)</f>
        <v>95773.185584999999</v>
      </c>
      <c r="L38" s="72"/>
      <c r="M38" s="73">
        <f t="shared" ref="M38" si="7">K38/K24*100-100</f>
        <v>2.9778030099241022</v>
      </c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8095.9560500000007</v>
      </c>
      <c r="F39" s="62"/>
      <c r="G39" s="77">
        <f t="shared" ref="G39:G45" si="8">E39/E25*100-100</f>
        <v>-3.9908574010217848</v>
      </c>
      <c r="H39" s="78"/>
      <c r="I39" s="77">
        <f>E39/E36*100-100</f>
        <v>-1.6309160195716146</v>
      </c>
      <c r="J39" s="29"/>
      <c r="K39" s="62">
        <v>7307.7478710000014</v>
      </c>
      <c r="L39" s="62"/>
      <c r="M39" s="77">
        <f t="shared" ref="M39:M45" si="9">K39/K25*100-100</f>
        <v>-2.7665780883808111E-2</v>
      </c>
      <c r="N39" s="78"/>
      <c r="O39" s="77">
        <f>K39/K36*100-100</f>
        <v>-0.11565737526029807</v>
      </c>
      <c r="P39" s="68"/>
      <c r="Q39" s="77">
        <v>-5.9822174316818746</v>
      </c>
      <c r="R39" s="29"/>
      <c r="S39" s="61" t="s">
        <v>523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8963.4433970000009</v>
      </c>
      <c r="F40" s="62"/>
      <c r="G40" s="77">
        <f t="shared" si="8"/>
        <v>2.4022411203127376</v>
      </c>
      <c r="H40" s="78"/>
      <c r="I40" s="77">
        <f t="shared" ref="I40:I45" si="10">E40/E39*100-100</f>
        <v>10.71506986503465</v>
      </c>
      <c r="J40" s="29"/>
      <c r="K40" s="62">
        <v>8032.7797990000017</v>
      </c>
      <c r="L40" s="62"/>
      <c r="M40" s="77">
        <f t="shared" si="9"/>
        <v>3.7382501375150241</v>
      </c>
      <c r="N40" s="78"/>
      <c r="O40" s="77">
        <f t="shared" ref="O40:O45" si="11">K40/K39*100-100</f>
        <v>9.9214141045726336</v>
      </c>
      <c r="P40" s="68"/>
      <c r="Q40" s="77">
        <v>-2.1648411669704046</v>
      </c>
      <c r="R40" s="29"/>
      <c r="S40" s="61" t="s">
        <v>524</v>
      </c>
      <c r="T40" s="29"/>
      <c r="U40" s="190"/>
    </row>
    <row r="41" spans="1:21" ht="13.5" customHeight="1" x14ac:dyDescent="0.3">
      <c r="A41" s="190"/>
      <c r="B41" s="29"/>
      <c r="C41" s="61" t="s">
        <v>328</v>
      </c>
      <c r="D41" s="29"/>
      <c r="E41" s="62">
        <v>8547.8326349999988</v>
      </c>
      <c r="F41" s="62"/>
      <c r="G41" s="77">
        <f t="shared" si="8"/>
        <v>-14.335412194423895</v>
      </c>
      <c r="H41" s="78"/>
      <c r="I41" s="77">
        <f t="shared" si="10"/>
        <v>-4.6367310373054238</v>
      </c>
      <c r="J41" s="29"/>
      <c r="K41" s="62">
        <v>7769.1013909999983</v>
      </c>
      <c r="L41" s="62"/>
      <c r="M41" s="77">
        <f t="shared" si="9"/>
        <v>-11.544271732370788</v>
      </c>
      <c r="N41" s="78"/>
      <c r="O41" s="77">
        <f t="shared" si="11"/>
        <v>-3.2825300157341388</v>
      </c>
      <c r="P41" s="68"/>
      <c r="Q41" s="77">
        <v>-5.7306929200955636</v>
      </c>
      <c r="R41" s="29"/>
      <c r="S41" s="61" t="s">
        <v>525</v>
      </c>
      <c r="T41" s="29"/>
      <c r="U41" s="190"/>
    </row>
    <row r="42" spans="1:21" ht="13.5" customHeight="1" x14ac:dyDescent="0.3">
      <c r="A42" s="190"/>
      <c r="B42" s="29"/>
      <c r="C42" s="61" t="s">
        <v>329</v>
      </c>
      <c r="D42" s="29"/>
      <c r="E42" s="62">
        <v>9269.346160000001</v>
      </c>
      <c r="F42" s="62"/>
      <c r="G42" s="77">
        <f t="shared" si="8"/>
        <v>14.360398356294922</v>
      </c>
      <c r="H42" s="78"/>
      <c r="I42" s="77">
        <f t="shared" si="10"/>
        <v>8.4408943858550742</v>
      </c>
      <c r="J42" s="29"/>
      <c r="K42" s="62">
        <v>8226.2149790000003</v>
      </c>
      <c r="L42" s="62"/>
      <c r="M42" s="77">
        <f t="shared" si="9"/>
        <v>13.663484397127462</v>
      </c>
      <c r="N42" s="78"/>
      <c r="O42" s="77">
        <f t="shared" si="11"/>
        <v>5.8837382213796161</v>
      </c>
      <c r="P42" s="68"/>
      <c r="Q42" s="77">
        <v>-0.20936527395583937</v>
      </c>
      <c r="R42" s="29"/>
      <c r="S42" s="61" t="s">
        <v>526</v>
      </c>
      <c r="T42" s="29"/>
      <c r="U42" s="190"/>
    </row>
    <row r="43" spans="1:21" ht="13.5" customHeight="1" x14ac:dyDescent="0.3">
      <c r="A43" s="190"/>
      <c r="B43" s="29"/>
      <c r="C43" s="61" t="s">
        <v>330</v>
      </c>
      <c r="D43" s="29"/>
      <c r="E43" s="62">
        <v>9122.8255390000013</v>
      </c>
      <c r="F43" s="62"/>
      <c r="G43" s="77">
        <f t="shared" si="8"/>
        <v>-3.0010932443045277</v>
      </c>
      <c r="H43" s="78"/>
      <c r="I43" s="77">
        <f t="shared" si="10"/>
        <v>-1.5807007147093088</v>
      </c>
      <c r="J43" s="29"/>
      <c r="K43" s="62">
        <v>8087.3559600000017</v>
      </c>
      <c r="L43" s="62"/>
      <c r="M43" s="77">
        <f t="shared" si="9"/>
        <v>-3.665973819692951</v>
      </c>
      <c r="N43" s="78"/>
      <c r="O43" s="77">
        <f t="shared" si="11"/>
        <v>-1.6880062015699764</v>
      </c>
      <c r="P43" s="68"/>
      <c r="Q43" s="77">
        <v>-1.9961442464190071</v>
      </c>
      <c r="R43" s="29"/>
      <c r="S43" s="61" t="s">
        <v>527</v>
      </c>
      <c r="T43" s="29"/>
      <c r="U43" s="190"/>
    </row>
    <row r="44" spans="1:21" ht="13.5" customHeight="1" x14ac:dyDescent="0.3">
      <c r="A44" s="190"/>
      <c r="B44" s="29"/>
      <c r="C44" s="61" t="s">
        <v>331</v>
      </c>
      <c r="D44" s="29"/>
      <c r="E44" s="62">
        <v>8547.6549639999994</v>
      </c>
      <c r="F44" s="62"/>
      <c r="G44" s="77">
        <f t="shared" si="8"/>
        <v>-6.0793044356511814</v>
      </c>
      <c r="H44" s="78"/>
      <c r="I44" s="77">
        <f t="shared" si="10"/>
        <v>-6.3047415796909831</v>
      </c>
      <c r="J44" s="29"/>
      <c r="K44" s="62">
        <v>7730.4565899999998</v>
      </c>
      <c r="L44" s="62"/>
      <c r="M44" s="77">
        <f t="shared" si="9"/>
        <v>-3.9282452395331831</v>
      </c>
      <c r="N44" s="78"/>
      <c r="O44" s="77">
        <f t="shared" si="11"/>
        <v>-4.4130538060303479</v>
      </c>
      <c r="P44" s="68"/>
      <c r="Q44" s="77">
        <v>1.2341957742601863</v>
      </c>
      <c r="R44" s="29"/>
      <c r="S44" s="61" t="s">
        <v>528</v>
      </c>
      <c r="T44" s="29"/>
      <c r="U44" s="190"/>
    </row>
    <row r="45" spans="1:21" ht="13.5" customHeight="1" x14ac:dyDescent="0.3">
      <c r="A45" s="190"/>
      <c r="B45" s="29"/>
      <c r="C45" s="61" t="s">
        <v>332</v>
      </c>
      <c r="D45" s="29"/>
      <c r="E45" s="62">
        <v>10062.456206000004</v>
      </c>
      <c r="F45" s="62"/>
      <c r="G45" s="77">
        <f t="shared" si="8"/>
        <v>16.219736117910415</v>
      </c>
      <c r="H45" s="78"/>
      <c r="I45" s="77">
        <f t="shared" si="10"/>
        <v>17.721834215113574</v>
      </c>
      <c r="J45" s="29"/>
      <c r="K45" s="62">
        <v>8855.7656790000055</v>
      </c>
      <c r="L45" s="62"/>
      <c r="M45" s="77">
        <f t="shared" si="9"/>
        <v>13.379406485023978</v>
      </c>
      <c r="N45" s="78"/>
      <c r="O45" s="77">
        <f t="shared" si="11"/>
        <v>14.556825666102171</v>
      </c>
      <c r="P45" s="68"/>
      <c r="Q45" s="77">
        <v>2.0939280168733347</v>
      </c>
      <c r="R45" s="29"/>
      <c r="S45" s="61" t="s">
        <v>529</v>
      </c>
      <c r="T45" s="29"/>
      <c r="U45" s="190"/>
    </row>
    <row r="46" spans="1:21" ht="13.5" customHeight="1" x14ac:dyDescent="0.3">
      <c r="A46" s="190"/>
      <c r="B46" s="29"/>
      <c r="C46" s="61" t="s">
        <v>333</v>
      </c>
      <c r="D46" s="29"/>
      <c r="E46" s="62">
        <v>7844.0507819999993</v>
      </c>
      <c r="F46" s="62"/>
      <c r="G46" s="77">
        <f>E46/E32*100-100</f>
        <v>1.0185096579087514</v>
      </c>
      <c r="H46" s="78"/>
      <c r="I46" s="77">
        <f>E46/E45*100-100</f>
        <v>-22.046361033374964</v>
      </c>
      <c r="J46" s="29"/>
      <c r="K46" s="62">
        <v>6702.0237519999991</v>
      </c>
      <c r="L46" s="62"/>
      <c r="M46" s="77">
        <f>K46/K32*100-100</f>
        <v>1.4543054230582868</v>
      </c>
      <c r="N46" s="78"/>
      <c r="O46" s="77">
        <f>K46/K45*100-100</f>
        <v>-24.320222610533293</v>
      </c>
      <c r="P46" s="68"/>
      <c r="Q46" s="77">
        <v>3.6441735624436831</v>
      </c>
      <c r="R46" s="29"/>
      <c r="S46" s="61" t="s">
        <v>530</v>
      </c>
      <c r="T46" s="29"/>
      <c r="U46" s="190"/>
    </row>
    <row r="47" spans="1:21" ht="13.5" customHeight="1" x14ac:dyDescent="0.3">
      <c r="A47" s="190"/>
      <c r="B47" s="29"/>
      <c r="C47" s="61" t="s">
        <v>334</v>
      </c>
      <c r="D47" s="29"/>
      <c r="E47" s="62">
        <v>8921.6154320000005</v>
      </c>
      <c r="F47" s="62"/>
      <c r="G47" s="77">
        <f>E47/E33*100-100</f>
        <v>4.0032109471662238</v>
      </c>
      <c r="H47" s="78"/>
      <c r="I47" s="77">
        <f>E47/E46*100-100</f>
        <v>13.737349233800529</v>
      </c>
      <c r="J47" s="29"/>
      <c r="K47" s="62">
        <v>8219.7027539999999</v>
      </c>
      <c r="L47" s="62"/>
      <c r="M47" s="77">
        <f>K47/K33*100-100</f>
        <v>10.628431702724271</v>
      </c>
      <c r="N47" s="78"/>
      <c r="O47" s="77">
        <f>K47/K46*100-100</f>
        <v>22.645085397483086</v>
      </c>
      <c r="P47" s="68"/>
      <c r="Q47" s="77">
        <v>7.3068851701558799</v>
      </c>
      <c r="R47" s="29"/>
      <c r="S47" s="61" t="s">
        <v>531</v>
      </c>
      <c r="T47" s="29"/>
      <c r="U47" s="190"/>
    </row>
    <row r="48" spans="1:21" ht="13.5" customHeight="1" x14ac:dyDescent="0.3">
      <c r="A48" s="190"/>
      <c r="B48" s="29"/>
      <c r="C48" s="61" t="s">
        <v>335</v>
      </c>
      <c r="D48" s="29"/>
      <c r="E48" s="62">
        <v>9950.1402360000011</v>
      </c>
      <c r="F48" s="62"/>
      <c r="G48" s="77">
        <f>E48/E34*100-100</f>
        <v>7.4364067782862264</v>
      </c>
      <c r="H48" s="78"/>
      <c r="I48" s="77">
        <f>E48/E47*100-100</f>
        <v>11.528459300217023</v>
      </c>
      <c r="J48" s="29"/>
      <c r="K48" s="62">
        <v>8854.7173230000008</v>
      </c>
      <c r="L48" s="62"/>
      <c r="M48" s="77">
        <f>K48/K34*100-100</f>
        <v>7.069048665258876</v>
      </c>
      <c r="N48" s="78"/>
      <c r="O48" s="77">
        <f>K48/K47*100-100</f>
        <v>7.7255174305540493</v>
      </c>
      <c r="P48" s="68"/>
      <c r="Q48" s="77">
        <v>4.3398763162689562</v>
      </c>
      <c r="R48" s="29"/>
      <c r="S48" s="61" t="s">
        <v>532</v>
      </c>
      <c r="T48" s="29"/>
      <c r="U48" s="190"/>
    </row>
    <row r="49" spans="1:21" ht="13.5" customHeight="1" x14ac:dyDescent="0.3">
      <c r="A49" s="190"/>
      <c r="B49" s="29"/>
      <c r="C49" s="61" t="s">
        <v>336</v>
      </c>
      <c r="D49" s="29"/>
      <c r="E49" s="62">
        <v>9289.0361439999979</v>
      </c>
      <c r="F49" s="62"/>
      <c r="G49" s="77">
        <f>E49/E35*100-100</f>
        <v>4.6039700416057485</v>
      </c>
      <c r="H49" s="78"/>
      <c r="I49" s="77">
        <f>E49/E48*100-100</f>
        <v>-6.6441685877763064</v>
      </c>
      <c r="J49" s="29"/>
      <c r="K49" s="62">
        <v>8538.6342429999986</v>
      </c>
      <c r="L49" s="62"/>
      <c r="M49" s="77">
        <f>K49/K35*100-100</f>
        <v>5.9965106681010241</v>
      </c>
      <c r="N49" s="78"/>
      <c r="O49" s="77">
        <f>K49/K48*100-100</f>
        <v>-3.5696574884325258</v>
      </c>
      <c r="P49" s="68"/>
      <c r="Q49" s="77">
        <v>5.3928581851408524</v>
      </c>
      <c r="R49" s="29"/>
      <c r="S49" s="61" t="s">
        <v>533</v>
      </c>
      <c r="T49" s="29"/>
      <c r="U49" s="190"/>
    </row>
    <row r="50" spans="1:21" ht="13.5" customHeight="1" x14ac:dyDescent="0.3">
      <c r="A50" s="190"/>
      <c r="B50" s="29"/>
      <c r="C50" s="61" t="s">
        <v>337</v>
      </c>
      <c r="D50" s="29"/>
      <c r="E50" s="62">
        <v>8557.1004140000005</v>
      </c>
      <c r="F50" s="62"/>
      <c r="G50" s="77">
        <f>E50/E36*100-100</f>
        <v>3.9721712982526043</v>
      </c>
      <c r="H50" s="78"/>
      <c r="I50" s="77">
        <f>E50/E49*100-100</f>
        <v>-7.8795659598415</v>
      </c>
      <c r="J50" s="29"/>
      <c r="K50" s="62">
        <v>7448.6852440000002</v>
      </c>
      <c r="L50" s="62"/>
      <c r="M50" s="77">
        <f>K50/K36*100-100</f>
        <v>1.8107140734903453</v>
      </c>
      <c r="N50" s="78"/>
      <c r="O50" s="77">
        <f>K50/K49*100-100</f>
        <v>-12.764910265286773</v>
      </c>
      <c r="P50" s="68"/>
      <c r="Q50" s="77">
        <v>5.4015103921147158</v>
      </c>
      <c r="R50" s="29"/>
      <c r="S50" s="61" t="s">
        <v>534</v>
      </c>
      <c r="T50" s="29"/>
      <c r="U50" s="190"/>
    </row>
    <row r="51" spans="1:21" ht="6.75" customHeight="1" thickBot="1" x14ac:dyDescent="0.3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4.4" thickTop="1" x14ac:dyDescent="0.3"/>
  </sheetData>
  <mergeCells count="18">
    <mergeCell ref="Y10:Z10"/>
    <mergeCell ref="S4:S8"/>
    <mergeCell ref="U4:U8"/>
    <mergeCell ref="U10:U22"/>
    <mergeCell ref="U24:U36"/>
    <mergeCell ref="U38:U50"/>
    <mergeCell ref="A1:U1"/>
    <mergeCell ref="A38:A50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77340.161393000002</v>
      </c>
      <c r="D13" s="58"/>
      <c r="E13" s="57">
        <f>SUM(E14:E25)</f>
        <v>79284.750825999989</v>
      </c>
      <c r="F13" s="58"/>
      <c r="G13" s="59"/>
      <c r="H13" s="58"/>
      <c r="I13" s="58"/>
      <c r="J13" s="58"/>
      <c r="K13" s="57">
        <f>SUM(K14:K25)</f>
        <v>57887.119102000011</v>
      </c>
      <c r="L13" s="58"/>
      <c r="M13" s="57">
        <f>SUM(M14:M25)</f>
        <v>59994.496080999998</v>
      </c>
      <c r="N13" s="58"/>
      <c r="O13" s="59"/>
      <c r="P13" s="58"/>
      <c r="Q13" s="58"/>
      <c r="R13" s="58"/>
      <c r="S13" s="57">
        <f>SUM(S14:S25)</f>
        <v>19453.042290999994</v>
      </c>
      <c r="T13" s="58"/>
      <c r="U13" s="57">
        <f>SUM(U14:U25)</f>
        <v>19290.254745000002</v>
      </c>
      <c r="V13" s="58"/>
      <c r="W13" s="59"/>
      <c r="X13" s="58"/>
      <c r="Y13" s="58"/>
      <c r="Z13" s="58"/>
      <c r="AA13" s="57">
        <f>SUM(AA14:AA25)</f>
        <v>54244.619986999998</v>
      </c>
      <c r="AB13" s="58"/>
      <c r="AC13" s="57">
        <f>SUM(AC14:AC25)</f>
        <v>56378.124437000006</v>
      </c>
      <c r="AD13" s="58"/>
      <c r="AE13" s="59"/>
      <c r="AF13" s="58"/>
      <c r="AG13" s="58"/>
      <c r="AH13" s="58"/>
      <c r="AI13" s="57">
        <f>SUM(AI14:AI25)</f>
        <v>23095.541405999993</v>
      </c>
      <c r="AJ13" s="58"/>
      <c r="AK13" s="57">
        <f>SUM(AK14:AK25)</f>
        <v>22906.626388999997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6380.6757979999984</v>
      </c>
      <c r="D14" s="62"/>
      <c r="E14" s="62">
        <f>M14+U14</f>
        <v>6338.8408909999998</v>
      </c>
      <c r="F14" s="29"/>
      <c r="G14" s="34">
        <f>E14/C14*100-100</f>
        <v>-0.65565009607777824</v>
      </c>
      <c r="H14" s="62"/>
      <c r="I14" s="34">
        <f>E14/C25*100-100</f>
        <v>9.3697412003828475</v>
      </c>
      <c r="J14" s="29"/>
      <c r="K14" s="62">
        <v>4813.7506399999993</v>
      </c>
      <c r="L14" s="62"/>
      <c r="M14" s="62">
        <v>4885.0878300000004</v>
      </c>
      <c r="N14" s="29"/>
      <c r="O14" s="34">
        <f>M14/K14*100-100</f>
        <v>1.4819461026340406</v>
      </c>
      <c r="P14" s="62"/>
      <c r="Q14" s="34">
        <f>M14/K25*100-100</f>
        <v>22.854680137713189</v>
      </c>
      <c r="R14" s="29"/>
      <c r="S14" s="62">
        <v>1566.9251579999991</v>
      </c>
      <c r="T14" s="62"/>
      <c r="U14" s="62">
        <v>1453.7530609999997</v>
      </c>
      <c r="V14" s="29"/>
      <c r="W14" s="34">
        <f>U14/S14*100-100</f>
        <v>-7.222559190028619</v>
      </c>
      <c r="X14" s="62"/>
      <c r="Y14" s="34">
        <f>U14/S25*100-100</f>
        <v>-20.100469467547924</v>
      </c>
      <c r="Z14" s="29"/>
      <c r="AA14" s="62">
        <v>4538.5568190000004</v>
      </c>
      <c r="AB14" s="62"/>
      <c r="AC14" s="62">
        <v>4582.7869920000003</v>
      </c>
      <c r="AD14" s="29"/>
      <c r="AE14" s="34">
        <f>AC14/AA14*100-100</f>
        <v>0.97454267433288067</v>
      </c>
      <c r="AF14" s="62"/>
      <c r="AG14" s="34">
        <f>AC14/AA25*100-100</f>
        <v>23.40667417626112</v>
      </c>
      <c r="AH14" s="29"/>
      <c r="AI14" s="62">
        <v>1842.1189789999985</v>
      </c>
      <c r="AJ14" s="62"/>
      <c r="AK14" s="62">
        <v>1756.0538989999998</v>
      </c>
      <c r="AL14" s="29"/>
      <c r="AM14" s="34">
        <f>AK14/AI14*100-100</f>
        <v>-4.672069555828557</v>
      </c>
      <c r="AN14" s="62"/>
      <c r="AO14" s="34">
        <f>AK14/AI25*100-100</f>
        <v>-15.664562223177725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6406.0867490000001</v>
      </c>
      <c r="D15" s="62"/>
      <c r="E15" s="62">
        <f t="shared" ref="E15:E25" si="1">M15+U15</f>
        <v>6527.9853019999991</v>
      </c>
      <c r="F15" s="29"/>
      <c r="G15" s="34">
        <f t="shared" ref="G15:G25" si="2">E15/C15*100-100</f>
        <v>1.9028551715917246</v>
      </c>
      <c r="H15" s="62"/>
      <c r="I15" s="34">
        <f t="shared" ref="I15:I25" si="3">E15/E14*100-100</f>
        <v>2.9838958612851343</v>
      </c>
      <c r="J15" s="29"/>
      <c r="K15" s="62">
        <v>4909.8930420000006</v>
      </c>
      <c r="L15" s="62"/>
      <c r="M15" s="62">
        <v>5042.66489</v>
      </c>
      <c r="N15" s="29"/>
      <c r="O15" s="34">
        <f t="shared" ref="O15:O25" si="4">M15/K15*100-100</f>
        <v>2.7041698640733784</v>
      </c>
      <c r="P15" s="62"/>
      <c r="Q15" s="34">
        <f t="shared" ref="Q15:Q25" si="5">M15/M14*100-100</f>
        <v>3.2256750642700354</v>
      </c>
      <c r="R15" s="29"/>
      <c r="S15" s="62">
        <v>1496.1937069999997</v>
      </c>
      <c r="T15" s="62"/>
      <c r="U15" s="62">
        <v>1485.3204119999989</v>
      </c>
      <c r="V15" s="29"/>
      <c r="W15" s="34">
        <f t="shared" ref="W15:W25" si="6">U15/S15*100-100</f>
        <v>-0.72673043263914394</v>
      </c>
      <c r="X15" s="62"/>
      <c r="Y15" s="34">
        <f t="shared" ref="Y15:Y25" si="7">U15/U14*100-100</f>
        <v>2.1714383169233002</v>
      </c>
      <c r="Z15" s="29"/>
      <c r="AA15" s="62">
        <v>4594.6389030000009</v>
      </c>
      <c r="AB15" s="62"/>
      <c r="AC15" s="62">
        <v>4670.0803230000001</v>
      </c>
      <c r="AD15" s="29"/>
      <c r="AE15" s="34">
        <f t="shared" ref="AE15:AE25" si="8">AC15/AA15*100-100</f>
        <v>1.641944483400863</v>
      </c>
      <c r="AF15" s="62"/>
      <c r="AG15" s="34">
        <f t="shared" ref="AG15:AG25" si="9">AC15/AC14*100-100</f>
        <v>1.904808823809276</v>
      </c>
      <c r="AH15" s="29"/>
      <c r="AI15" s="62">
        <v>1811.4478459999996</v>
      </c>
      <c r="AJ15" s="62"/>
      <c r="AK15" s="62">
        <v>1857.9049789999988</v>
      </c>
      <c r="AL15" s="29"/>
      <c r="AM15" s="34">
        <f t="shared" ref="AM15:AM25" si="10">AK15/AI15*100-100</f>
        <v>2.5646409363970832</v>
      </c>
      <c r="AN15" s="62"/>
      <c r="AO15" s="34">
        <f t="shared" ref="AO15:AO25" si="11">AK15/AK14*100-100</f>
        <v>5.7999973724040643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7837.6721039999966</v>
      </c>
      <c r="D16" s="62"/>
      <c r="E16" s="62">
        <f t="shared" si="1"/>
        <v>6788.4095349999998</v>
      </c>
      <c r="F16" s="29"/>
      <c r="G16" s="34">
        <f t="shared" si="2"/>
        <v>-13.387426203559855</v>
      </c>
      <c r="H16" s="62"/>
      <c r="I16" s="34">
        <f t="shared" si="3"/>
        <v>3.9893507866847386</v>
      </c>
      <c r="J16" s="29"/>
      <c r="K16" s="62">
        <v>5759.5807909999985</v>
      </c>
      <c r="L16" s="62"/>
      <c r="M16" s="62">
        <v>4975.5549819999987</v>
      </c>
      <c r="N16" s="29"/>
      <c r="O16" s="34">
        <f t="shared" si="4"/>
        <v>-13.612549896428732</v>
      </c>
      <c r="P16" s="62"/>
      <c r="Q16" s="34">
        <f t="shared" si="5"/>
        <v>-1.3308421135238575</v>
      </c>
      <c r="R16" s="29"/>
      <c r="S16" s="62">
        <v>2078.0913129999981</v>
      </c>
      <c r="T16" s="62"/>
      <c r="U16" s="62">
        <v>1812.8545530000008</v>
      </c>
      <c r="V16" s="29"/>
      <c r="W16" s="34">
        <f t="shared" si="6"/>
        <v>-12.763479561304408</v>
      </c>
      <c r="X16" s="62"/>
      <c r="Y16" s="34">
        <f t="shared" si="7"/>
        <v>22.051413173469683</v>
      </c>
      <c r="Z16" s="29"/>
      <c r="AA16" s="62">
        <v>5387.054439999999</v>
      </c>
      <c r="AB16" s="62"/>
      <c r="AC16" s="62">
        <v>4671.6797449999995</v>
      </c>
      <c r="AD16" s="29"/>
      <c r="AE16" s="34">
        <f t="shared" si="8"/>
        <v>-13.279514862300147</v>
      </c>
      <c r="AF16" s="62"/>
      <c r="AG16" s="34">
        <f t="shared" si="9"/>
        <v>3.4248276033338243E-2</v>
      </c>
      <c r="AH16" s="29"/>
      <c r="AI16" s="62">
        <v>2450.6176639999971</v>
      </c>
      <c r="AJ16" s="62"/>
      <c r="AK16" s="62">
        <v>2116.7297900000008</v>
      </c>
      <c r="AL16" s="29"/>
      <c r="AM16" s="34">
        <f t="shared" si="10"/>
        <v>-13.624641611984927</v>
      </c>
      <c r="AN16" s="62"/>
      <c r="AO16" s="34">
        <f t="shared" si="11"/>
        <v>13.931003680248068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5962.5082049999983</v>
      </c>
      <c r="D17" s="62"/>
      <c r="E17" s="62">
        <f t="shared" si="1"/>
        <v>6864.9238369999994</v>
      </c>
      <c r="F17" s="29"/>
      <c r="G17" s="34">
        <f t="shared" si="2"/>
        <v>15.134832539823748</v>
      </c>
      <c r="H17" s="62"/>
      <c r="I17" s="34">
        <f t="shared" si="3"/>
        <v>1.127131496788806</v>
      </c>
      <c r="J17" s="29"/>
      <c r="K17" s="62">
        <v>4534.5230249999986</v>
      </c>
      <c r="L17" s="62"/>
      <c r="M17" s="62">
        <v>5186.0913420000006</v>
      </c>
      <c r="N17" s="29"/>
      <c r="O17" s="34">
        <f t="shared" si="4"/>
        <v>14.369059621215669</v>
      </c>
      <c r="P17" s="62"/>
      <c r="Q17" s="34">
        <f t="shared" si="5"/>
        <v>4.2314146012185034</v>
      </c>
      <c r="R17" s="29"/>
      <c r="S17" s="62">
        <v>1427.9851799999999</v>
      </c>
      <c r="T17" s="62"/>
      <c r="U17" s="62">
        <v>1678.832494999999</v>
      </c>
      <c r="V17" s="29"/>
      <c r="W17" s="34">
        <f t="shared" si="6"/>
        <v>17.566520893445059</v>
      </c>
      <c r="X17" s="62"/>
      <c r="Y17" s="34">
        <f t="shared" si="7"/>
        <v>-7.3928742809628858</v>
      </c>
      <c r="Z17" s="29"/>
      <c r="AA17" s="62">
        <v>4302.3950419999992</v>
      </c>
      <c r="AB17" s="62"/>
      <c r="AC17" s="62">
        <v>4876.9101840000012</v>
      </c>
      <c r="AD17" s="29"/>
      <c r="AE17" s="34">
        <f t="shared" si="8"/>
        <v>13.353379603490211</v>
      </c>
      <c r="AF17" s="62"/>
      <c r="AG17" s="34">
        <f t="shared" si="9"/>
        <v>4.3930759427517501</v>
      </c>
      <c r="AH17" s="29"/>
      <c r="AI17" s="62">
        <v>1660.113163</v>
      </c>
      <c r="AJ17" s="62"/>
      <c r="AK17" s="62">
        <v>1988.0136529999993</v>
      </c>
      <c r="AL17" s="29"/>
      <c r="AM17" s="34">
        <f t="shared" si="10"/>
        <v>19.751695083692283</v>
      </c>
      <c r="AN17" s="62"/>
      <c r="AO17" s="34">
        <f t="shared" si="11"/>
        <v>-6.0808959938151332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6915.5553180000015</v>
      </c>
      <c r="D18" s="62"/>
      <c r="E18" s="62">
        <f t="shared" si="1"/>
        <v>6840.8931069999981</v>
      </c>
      <c r="F18" s="29"/>
      <c r="G18" s="34">
        <f t="shared" si="2"/>
        <v>-1.0796271241684821</v>
      </c>
      <c r="H18" s="62"/>
      <c r="I18" s="34">
        <f t="shared" si="3"/>
        <v>-0.35005093385716179</v>
      </c>
      <c r="J18" s="29"/>
      <c r="K18" s="62">
        <v>5270.5740750000023</v>
      </c>
      <c r="L18" s="62"/>
      <c r="M18" s="62">
        <v>5187.0052709999982</v>
      </c>
      <c r="N18" s="29"/>
      <c r="O18" s="34">
        <f t="shared" si="4"/>
        <v>-1.585573085793385</v>
      </c>
      <c r="P18" s="62"/>
      <c r="Q18" s="34">
        <f t="shared" si="5"/>
        <v>1.7622693850299243E-2</v>
      </c>
      <c r="R18" s="29"/>
      <c r="S18" s="62">
        <v>1644.9812429999993</v>
      </c>
      <c r="T18" s="62"/>
      <c r="U18" s="62">
        <v>1653.8878359999997</v>
      </c>
      <c r="V18" s="29"/>
      <c r="W18" s="34">
        <f t="shared" si="6"/>
        <v>0.54144039866115179</v>
      </c>
      <c r="X18" s="62"/>
      <c r="Y18" s="34">
        <f t="shared" si="7"/>
        <v>-1.4858337013544229</v>
      </c>
      <c r="Z18" s="29"/>
      <c r="AA18" s="62">
        <v>4910.1230420000011</v>
      </c>
      <c r="AB18" s="62"/>
      <c r="AC18" s="62">
        <v>4859.9943839999987</v>
      </c>
      <c r="AD18" s="29"/>
      <c r="AE18" s="34">
        <f t="shared" si="8"/>
        <v>-1.0209246809339447</v>
      </c>
      <c r="AF18" s="62"/>
      <c r="AG18" s="34">
        <f t="shared" si="9"/>
        <v>-0.34685486018379663</v>
      </c>
      <c r="AH18" s="29"/>
      <c r="AI18" s="62">
        <v>2005.4322759999998</v>
      </c>
      <c r="AJ18" s="62"/>
      <c r="AK18" s="62">
        <v>1980.8987229999991</v>
      </c>
      <c r="AL18" s="29"/>
      <c r="AM18" s="34">
        <f t="shared" si="10"/>
        <v>-1.2233548494060784</v>
      </c>
      <c r="AN18" s="62"/>
      <c r="AO18" s="34">
        <f t="shared" si="11"/>
        <v>-0.35789140528605401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6886.346720999999</v>
      </c>
      <c r="D19" s="62"/>
      <c r="E19" s="62">
        <f t="shared" si="1"/>
        <v>6563.6622230000012</v>
      </c>
      <c r="F19" s="29"/>
      <c r="G19" s="34">
        <f t="shared" si="2"/>
        <v>-4.6858590058494656</v>
      </c>
      <c r="H19" s="62"/>
      <c r="I19" s="34">
        <f t="shared" si="3"/>
        <v>-4.052553952587246</v>
      </c>
      <c r="J19" s="29"/>
      <c r="K19" s="62">
        <v>5279.947279</v>
      </c>
      <c r="L19" s="62"/>
      <c r="M19" s="62">
        <v>4960.8992090000011</v>
      </c>
      <c r="N19" s="29"/>
      <c r="O19" s="34">
        <f t="shared" si="4"/>
        <v>-6.0426374192968382</v>
      </c>
      <c r="P19" s="62"/>
      <c r="Q19" s="34">
        <f t="shared" si="5"/>
        <v>-4.3590867983908197</v>
      </c>
      <c r="R19" s="29"/>
      <c r="S19" s="62">
        <v>1606.399441999999</v>
      </c>
      <c r="T19" s="62"/>
      <c r="U19" s="62">
        <v>1602.7630140000006</v>
      </c>
      <c r="V19" s="29"/>
      <c r="W19" s="34">
        <f t="shared" si="6"/>
        <v>-0.22637134357262312</v>
      </c>
      <c r="X19" s="62"/>
      <c r="Y19" s="34">
        <f t="shared" si="7"/>
        <v>-3.0911903992018352</v>
      </c>
      <c r="Z19" s="29"/>
      <c r="AA19" s="62">
        <v>4953.0397439999997</v>
      </c>
      <c r="AB19" s="62"/>
      <c r="AC19" s="62">
        <v>4691.5375420000009</v>
      </c>
      <c r="AD19" s="29"/>
      <c r="AE19" s="34">
        <f t="shared" si="8"/>
        <v>-5.2796306009209104</v>
      </c>
      <c r="AF19" s="62"/>
      <c r="AG19" s="34">
        <f t="shared" si="9"/>
        <v>-3.4661941699889383</v>
      </c>
      <c r="AH19" s="29"/>
      <c r="AI19" s="62">
        <v>1933.3069769999995</v>
      </c>
      <c r="AJ19" s="62"/>
      <c r="AK19" s="62">
        <v>1872.1246810000002</v>
      </c>
      <c r="AL19" s="29"/>
      <c r="AM19" s="34">
        <f t="shared" si="10"/>
        <v>-3.1646446595324846</v>
      </c>
      <c r="AN19" s="62"/>
      <c r="AO19" s="34">
        <f t="shared" si="11"/>
        <v>-5.4911460508826337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6405.4187169999996</v>
      </c>
      <c r="D20" s="62"/>
      <c r="E20" s="62">
        <f t="shared" si="1"/>
        <v>7892.8679839999986</v>
      </c>
      <c r="F20" s="29"/>
      <c r="G20" s="34">
        <f t="shared" si="2"/>
        <v>23.221733546509697</v>
      </c>
      <c r="H20" s="62"/>
      <c r="I20" s="34">
        <f t="shared" si="3"/>
        <v>20.250977515909824</v>
      </c>
      <c r="J20" s="29"/>
      <c r="K20" s="62">
        <v>4783.2052359999998</v>
      </c>
      <c r="L20" s="62"/>
      <c r="M20" s="62">
        <v>5917.6103679999978</v>
      </c>
      <c r="N20" s="29"/>
      <c r="O20" s="34">
        <f t="shared" si="4"/>
        <v>23.716421855831868</v>
      </c>
      <c r="P20" s="62"/>
      <c r="Q20" s="34">
        <f t="shared" si="5"/>
        <v>19.285035206205009</v>
      </c>
      <c r="R20" s="29"/>
      <c r="S20" s="62">
        <v>1622.2134809999998</v>
      </c>
      <c r="T20" s="62"/>
      <c r="U20" s="62">
        <v>1975.2576160000008</v>
      </c>
      <c r="V20" s="29"/>
      <c r="W20" s="34">
        <f t="shared" si="6"/>
        <v>21.763111892176482</v>
      </c>
      <c r="X20" s="62"/>
      <c r="Y20" s="34">
        <f t="shared" si="7"/>
        <v>23.240778502267091</v>
      </c>
      <c r="Z20" s="29"/>
      <c r="AA20" s="62">
        <v>4491.6970359999996</v>
      </c>
      <c r="AB20" s="62"/>
      <c r="AC20" s="62">
        <v>5601.8648139999978</v>
      </c>
      <c r="AD20" s="29"/>
      <c r="AE20" s="34">
        <f t="shared" si="8"/>
        <v>24.715998632637934</v>
      </c>
      <c r="AF20" s="62"/>
      <c r="AG20" s="34">
        <f t="shared" si="9"/>
        <v>19.40360199296039</v>
      </c>
      <c r="AH20" s="29"/>
      <c r="AI20" s="62">
        <v>1913.7216809999993</v>
      </c>
      <c r="AJ20" s="62"/>
      <c r="AK20" s="62">
        <v>2291.0031700000004</v>
      </c>
      <c r="AL20" s="29"/>
      <c r="AM20" s="34">
        <f t="shared" si="10"/>
        <v>19.714543276891547</v>
      </c>
      <c r="AN20" s="62"/>
      <c r="AO20" s="34">
        <f t="shared" si="11"/>
        <v>22.374497449403592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5316.3315359999988</v>
      </c>
      <c r="D21" s="62"/>
      <c r="E21" s="62">
        <f t="shared" si="1"/>
        <v>5182.9160260000008</v>
      </c>
      <c r="F21" s="29"/>
      <c r="G21" s="34">
        <f t="shared" si="2"/>
        <v>-2.509540819577623</v>
      </c>
      <c r="H21" s="62"/>
      <c r="I21" s="34">
        <f t="shared" si="3"/>
        <v>-34.334185792711452</v>
      </c>
      <c r="J21" s="29"/>
      <c r="K21" s="62">
        <v>3795.1425629999999</v>
      </c>
      <c r="L21" s="62"/>
      <c r="M21" s="62">
        <v>3817.1075510000001</v>
      </c>
      <c r="N21" s="29"/>
      <c r="O21" s="34">
        <f t="shared" si="4"/>
        <v>0.57876582066096205</v>
      </c>
      <c r="P21" s="62"/>
      <c r="Q21" s="34">
        <f t="shared" si="5"/>
        <v>-35.495794524740134</v>
      </c>
      <c r="R21" s="29"/>
      <c r="S21" s="62">
        <v>1521.1889729999991</v>
      </c>
      <c r="T21" s="62"/>
      <c r="U21" s="62">
        <v>1365.8084750000005</v>
      </c>
      <c r="V21" s="29"/>
      <c r="W21" s="34">
        <f t="shared" si="6"/>
        <v>-10.214411276829495</v>
      </c>
      <c r="X21" s="62"/>
      <c r="Y21" s="34">
        <f t="shared" si="7"/>
        <v>-30.854159784695142</v>
      </c>
      <c r="Z21" s="29"/>
      <c r="AA21" s="62">
        <v>3546.7151289999997</v>
      </c>
      <c r="AB21" s="62"/>
      <c r="AC21" s="62">
        <v>3602.0615600000001</v>
      </c>
      <c r="AD21" s="29"/>
      <c r="AE21" s="34">
        <f t="shared" si="8"/>
        <v>1.5604983481040051</v>
      </c>
      <c r="AF21" s="62"/>
      <c r="AG21" s="34">
        <f t="shared" si="9"/>
        <v>-35.698884575046407</v>
      </c>
      <c r="AH21" s="29"/>
      <c r="AI21" s="62">
        <v>1769.6164069999995</v>
      </c>
      <c r="AJ21" s="62"/>
      <c r="AK21" s="62">
        <v>1580.8544660000002</v>
      </c>
      <c r="AL21" s="29"/>
      <c r="AM21" s="34">
        <f t="shared" si="10"/>
        <v>-10.666828147236956</v>
      </c>
      <c r="AN21" s="62"/>
      <c r="AO21" s="34">
        <f t="shared" si="11"/>
        <v>-30.997281596952135</v>
      </c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6174.790253000001</v>
      </c>
      <c r="D22" s="62"/>
      <c r="E22" s="62">
        <f t="shared" si="1"/>
        <v>6464.1051660000021</v>
      </c>
      <c r="F22" s="29"/>
      <c r="G22" s="34">
        <f t="shared" si="2"/>
        <v>4.6854208992675979</v>
      </c>
      <c r="H22" s="62"/>
      <c r="I22" s="34">
        <f t="shared" si="3"/>
        <v>24.71946552043174</v>
      </c>
      <c r="J22" s="29"/>
      <c r="K22" s="62">
        <v>4616.6745360000004</v>
      </c>
      <c r="L22" s="62"/>
      <c r="M22" s="62">
        <v>5065.6272070000005</v>
      </c>
      <c r="N22" s="29"/>
      <c r="O22" s="34">
        <f t="shared" si="4"/>
        <v>9.7245900160201302</v>
      </c>
      <c r="P22" s="62"/>
      <c r="Q22" s="34">
        <f t="shared" si="5"/>
        <v>32.708527054023278</v>
      </c>
      <c r="R22" s="29"/>
      <c r="S22" s="62">
        <v>1558.1157170000006</v>
      </c>
      <c r="T22" s="62"/>
      <c r="U22" s="62">
        <v>1398.4779590000014</v>
      </c>
      <c r="V22" s="29"/>
      <c r="W22" s="34">
        <f t="shared" si="6"/>
        <v>-10.245564964030152</v>
      </c>
      <c r="X22" s="62"/>
      <c r="Y22" s="34">
        <f t="shared" si="7"/>
        <v>2.391952063410713</v>
      </c>
      <c r="Z22" s="29"/>
      <c r="AA22" s="62">
        <v>4286.2404820000002</v>
      </c>
      <c r="AB22" s="62"/>
      <c r="AC22" s="62">
        <v>4761.8957600000003</v>
      </c>
      <c r="AD22" s="29"/>
      <c r="AE22" s="34">
        <f t="shared" si="8"/>
        <v>11.097260641289424</v>
      </c>
      <c r="AF22" s="62"/>
      <c r="AG22" s="34">
        <f t="shared" si="9"/>
        <v>32.199177628713272</v>
      </c>
      <c r="AH22" s="29"/>
      <c r="AI22" s="62">
        <v>1888.5497709999997</v>
      </c>
      <c r="AJ22" s="62"/>
      <c r="AK22" s="62">
        <v>1702.2094060000011</v>
      </c>
      <c r="AL22" s="29"/>
      <c r="AM22" s="34">
        <f t="shared" si="10"/>
        <v>-9.866849572162991</v>
      </c>
      <c r="AN22" s="62"/>
      <c r="AO22" s="34">
        <f t="shared" si="11"/>
        <v>7.676540922015576</v>
      </c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6335.7379249999994</v>
      </c>
      <c r="D23" s="62"/>
      <c r="E23" s="62">
        <f t="shared" si="1"/>
        <v>7387.9632370000008</v>
      </c>
      <c r="F23" s="29"/>
      <c r="G23" s="34">
        <f t="shared" si="2"/>
        <v>16.607778359140397</v>
      </c>
      <c r="H23" s="62"/>
      <c r="I23" s="34">
        <f t="shared" si="3"/>
        <v>14.292126246016565</v>
      </c>
      <c r="J23" s="29"/>
      <c r="K23" s="62">
        <v>4770.264862</v>
      </c>
      <c r="L23" s="62"/>
      <c r="M23" s="62">
        <v>5476.1699350000017</v>
      </c>
      <c r="N23" s="29"/>
      <c r="O23" s="34">
        <f t="shared" si="4"/>
        <v>14.798026806084749</v>
      </c>
      <c r="P23" s="62"/>
      <c r="Q23" s="34">
        <f t="shared" si="5"/>
        <v>8.1044796867935247</v>
      </c>
      <c r="R23" s="29"/>
      <c r="S23" s="62">
        <v>1565.473062999999</v>
      </c>
      <c r="T23" s="62"/>
      <c r="U23" s="62">
        <v>1911.7933019999991</v>
      </c>
      <c r="V23" s="29"/>
      <c r="W23" s="34">
        <f t="shared" si="6"/>
        <v>22.122401667923185</v>
      </c>
      <c r="X23" s="62"/>
      <c r="Y23" s="34">
        <f t="shared" si="7"/>
        <v>36.705286607952701</v>
      </c>
      <c r="Z23" s="29"/>
      <c r="AA23" s="62">
        <v>4489.8203000000003</v>
      </c>
      <c r="AB23" s="62"/>
      <c r="AC23" s="62">
        <v>5181.7228830000022</v>
      </c>
      <c r="AD23" s="29"/>
      <c r="AE23" s="34">
        <f t="shared" si="8"/>
        <v>15.410473844576856</v>
      </c>
      <c r="AF23" s="62"/>
      <c r="AG23" s="34">
        <f t="shared" si="9"/>
        <v>8.8163862494966168</v>
      </c>
      <c r="AH23" s="29"/>
      <c r="AI23" s="62">
        <v>1845.9176249999991</v>
      </c>
      <c r="AJ23" s="62"/>
      <c r="AK23" s="62">
        <v>2206.2403539999987</v>
      </c>
      <c r="AL23" s="29"/>
      <c r="AM23" s="34">
        <f t="shared" si="10"/>
        <v>19.5199787964536</v>
      </c>
      <c r="AN23" s="62"/>
      <c r="AO23" s="34">
        <f t="shared" si="11"/>
        <v>29.610396125375246</v>
      </c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6923.2477310000031</v>
      </c>
      <c r="D24" s="62"/>
      <c r="E24" s="62">
        <f t="shared" si="1"/>
        <v>6783.9445020000003</v>
      </c>
      <c r="F24" s="29"/>
      <c r="G24" s="34">
        <f t="shared" si="2"/>
        <v>-2.0121081089767898</v>
      </c>
      <c r="H24" s="62"/>
      <c r="I24" s="34">
        <f t="shared" si="3"/>
        <v>-8.1757138689454507</v>
      </c>
      <c r="J24" s="29"/>
      <c r="K24" s="62">
        <v>5377.2490660000021</v>
      </c>
      <c r="L24" s="62"/>
      <c r="M24" s="62">
        <v>5243.7511949999998</v>
      </c>
      <c r="N24" s="29"/>
      <c r="O24" s="34">
        <f t="shared" si="4"/>
        <v>-2.4826425066322599</v>
      </c>
      <c r="P24" s="62"/>
      <c r="Q24" s="34">
        <f t="shared" si="5"/>
        <v>-4.2441842155871967</v>
      </c>
      <c r="R24" s="29"/>
      <c r="S24" s="62">
        <v>1545.998665000001</v>
      </c>
      <c r="T24" s="62"/>
      <c r="U24" s="62">
        <v>1540.193307</v>
      </c>
      <c r="V24" s="29"/>
      <c r="W24" s="34">
        <f t="shared" si="6"/>
        <v>-0.37550860368958183</v>
      </c>
      <c r="X24" s="62"/>
      <c r="Y24" s="34">
        <f t="shared" si="7"/>
        <v>-19.437247458250553</v>
      </c>
      <c r="Z24" s="29"/>
      <c r="AA24" s="62">
        <v>5030.7741050000022</v>
      </c>
      <c r="AB24" s="62"/>
      <c r="AC24" s="62">
        <v>4949.7770220000002</v>
      </c>
      <c r="AD24" s="29"/>
      <c r="AE24" s="34">
        <f t="shared" si="8"/>
        <v>-1.6100322000047811</v>
      </c>
      <c r="AF24" s="62"/>
      <c r="AG24" s="34">
        <f t="shared" si="9"/>
        <v>-4.4762305170923185</v>
      </c>
      <c r="AH24" s="29"/>
      <c r="AI24" s="62">
        <v>1892.4736260000013</v>
      </c>
      <c r="AJ24" s="62"/>
      <c r="AK24" s="62">
        <v>1834.1674799999996</v>
      </c>
      <c r="AL24" s="29"/>
      <c r="AM24" s="34">
        <f t="shared" si="10"/>
        <v>-3.0809489336577798</v>
      </c>
      <c r="AN24" s="62"/>
      <c r="AO24" s="34">
        <f t="shared" si="11"/>
        <v>-16.864566606508518</v>
      </c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5795.790336</v>
      </c>
      <c r="D25" s="62"/>
      <c r="E25" s="62">
        <f t="shared" si="1"/>
        <v>5648.2390159999977</v>
      </c>
      <c r="F25" s="29"/>
      <c r="G25" s="34">
        <f t="shared" si="2"/>
        <v>-2.5458360542047416</v>
      </c>
      <c r="H25" s="62"/>
      <c r="I25" s="34">
        <f t="shared" si="3"/>
        <v>-16.74107866986796</v>
      </c>
      <c r="J25" s="29"/>
      <c r="K25" s="62">
        <v>3976.313987</v>
      </c>
      <c r="L25" s="62"/>
      <c r="M25" s="62">
        <v>4236.9263009999977</v>
      </c>
      <c r="N25" s="29"/>
      <c r="O25" s="34">
        <f t="shared" si="4"/>
        <v>6.5541180815205564</v>
      </c>
      <c r="P25" s="62"/>
      <c r="Q25" s="34">
        <f t="shared" si="5"/>
        <v>-19.200470360989399</v>
      </c>
      <c r="R25" s="29"/>
      <c r="S25" s="62">
        <v>1819.4763490000005</v>
      </c>
      <c r="T25" s="62"/>
      <c r="U25" s="62">
        <v>1411.3127150000003</v>
      </c>
      <c r="V25" s="29"/>
      <c r="W25" s="34">
        <f t="shared" si="6"/>
        <v>-22.433027734838674</v>
      </c>
      <c r="X25" s="62"/>
      <c r="Y25" s="34">
        <f t="shared" si="7"/>
        <v>-8.3678192480289653</v>
      </c>
      <c r="Z25" s="29"/>
      <c r="AA25" s="62">
        <v>3713.5649450000001</v>
      </c>
      <c r="AB25" s="62"/>
      <c r="AC25" s="62">
        <v>3927.8132279999991</v>
      </c>
      <c r="AD25" s="29"/>
      <c r="AE25" s="34">
        <f t="shared" si="8"/>
        <v>5.7693425636319091</v>
      </c>
      <c r="AF25" s="62"/>
      <c r="AG25" s="34">
        <f t="shared" si="9"/>
        <v>-20.646663262965887</v>
      </c>
      <c r="AH25" s="29"/>
      <c r="AI25" s="62">
        <v>2082.2253910000004</v>
      </c>
      <c r="AJ25" s="62"/>
      <c r="AK25" s="62">
        <v>1720.4257879999996</v>
      </c>
      <c r="AL25" s="29"/>
      <c r="AM25" s="34">
        <f t="shared" si="10"/>
        <v>-17.375621513588626</v>
      </c>
      <c r="AN25" s="62"/>
      <c r="AO25" s="34">
        <f t="shared" si="11"/>
        <v>-6.2012707803542639</v>
      </c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1" t="s">
        <v>663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2022</v>
      </c>
      <c r="B10" s="29"/>
      <c r="C10" s="69" t="s">
        <v>296</v>
      </c>
      <c r="D10" s="66"/>
      <c r="E10" s="71">
        <f>SUM(E11:E22)</f>
        <v>78402.738370999999</v>
      </c>
      <c r="F10" s="72"/>
      <c r="G10" s="73">
        <v>23.238849086916289</v>
      </c>
      <c r="H10" s="74"/>
      <c r="I10" s="75"/>
      <c r="J10" s="70"/>
      <c r="K10" s="71">
        <f>SUM(K11:K22)</f>
        <v>71883.900528999991</v>
      </c>
      <c r="L10" s="72"/>
      <c r="M10" s="73">
        <v>19.690127535131708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5624.8590319999994</v>
      </c>
      <c r="F11" s="62"/>
      <c r="G11" s="77">
        <v>21.867047003644927</v>
      </c>
      <c r="H11" s="78"/>
      <c r="I11" s="77">
        <v>5.8400233332277338</v>
      </c>
      <c r="J11" s="29"/>
      <c r="K11" s="62">
        <v>5200.1234009999989</v>
      </c>
      <c r="L11" s="62"/>
      <c r="M11" s="77">
        <v>19.145716956148306</v>
      </c>
      <c r="N11" s="78"/>
      <c r="O11" s="77">
        <v>3.8123430428684202</v>
      </c>
      <c r="P11" s="68"/>
      <c r="Q11" s="77">
        <v>20.864942211803239</v>
      </c>
      <c r="R11" s="29"/>
      <c r="S11" s="61" t="s">
        <v>523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5985.0858189999981</v>
      </c>
      <c r="F12" s="62"/>
      <c r="G12" s="77">
        <v>20.005556191617032</v>
      </c>
      <c r="H12" s="78"/>
      <c r="I12" s="77">
        <f>E12/E11*100-100</f>
        <v>6.4041922642088736</v>
      </c>
      <c r="J12" s="29"/>
      <c r="K12" s="62">
        <v>5460.2588599999981</v>
      </c>
      <c r="L12" s="62"/>
      <c r="M12" s="77">
        <v>17.236812708006056</v>
      </c>
      <c r="N12" s="78"/>
      <c r="O12" s="77">
        <f>K12/K11*100-100</f>
        <v>5.0024862669600338</v>
      </c>
      <c r="P12" s="68"/>
      <c r="Q12" s="77">
        <v>22.128992189081814</v>
      </c>
      <c r="R12" s="29"/>
      <c r="S12" s="61" t="s">
        <v>524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6621.3055489999988</v>
      </c>
      <c r="F13" s="62"/>
      <c r="G13" s="77">
        <v>13.221937593042625</v>
      </c>
      <c r="H13" s="78"/>
      <c r="I13" s="77">
        <f t="shared" ref="I13:I22" si="0">E13/E12*100-100</f>
        <v>10.63008533612475</v>
      </c>
      <c r="J13" s="29"/>
      <c r="K13" s="62">
        <v>6168.5632549999991</v>
      </c>
      <c r="L13" s="62"/>
      <c r="M13" s="77">
        <v>11.895774295815499</v>
      </c>
      <c r="N13" s="78"/>
      <c r="O13" s="77">
        <f t="shared" ref="O13:O22" si="1">K13/K12*100-100</f>
        <v>12.971992961520542</v>
      </c>
      <c r="P13" s="68"/>
      <c r="Q13" s="77">
        <v>17.994080890205197</v>
      </c>
      <c r="R13" s="29"/>
      <c r="S13" s="61" t="s">
        <v>525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6202.2073860000019</v>
      </c>
      <c r="F14" s="62"/>
      <c r="G14" s="77">
        <v>16.119825741400675</v>
      </c>
      <c r="H14" s="78"/>
      <c r="I14" s="77">
        <f t="shared" si="0"/>
        <v>-6.3295396942268098</v>
      </c>
      <c r="J14" s="29"/>
      <c r="K14" s="62">
        <v>5665.3561630000022</v>
      </c>
      <c r="L14" s="62"/>
      <c r="M14" s="77">
        <v>11.868565528288769</v>
      </c>
      <c r="N14" s="78"/>
      <c r="O14" s="77">
        <f t="shared" si="1"/>
        <v>-8.1576060939655122</v>
      </c>
      <c r="P14" s="68"/>
      <c r="Q14" s="77">
        <v>16.270190158035504</v>
      </c>
      <c r="R14" s="29"/>
      <c r="S14" s="61" t="s">
        <v>526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7472.9214309999988</v>
      </c>
      <c r="F15" s="62"/>
      <c r="G15" s="77">
        <v>40.71648641538826</v>
      </c>
      <c r="H15" s="78"/>
      <c r="I15" s="77">
        <f t="shared" si="0"/>
        <v>20.488093446670774</v>
      </c>
      <c r="J15" s="29"/>
      <c r="K15" s="62">
        <v>6800.9146029999993</v>
      </c>
      <c r="L15" s="62"/>
      <c r="M15" s="77">
        <v>35.010516000091286</v>
      </c>
      <c r="N15" s="78"/>
      <c r="O15" s="77">
        <f t="shared" si="1"/>
        <v>20.043902048316767</v>
      </c>
      <c r="P15" s="68"/>
      <c r="Q15" s="77">
        <v>23.00934778302161</v>
      </c>
      <c r="R15" s="29"/>
      <c r="S15" s="61" t="s">
        <v>527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7058.3347910000011</v>
      </c>
      <c r="F16" s="62"/>
      <c r="G16" s="77">
        <v>37.226609909477759</v>
      </c>
      <c r="H16" s="78"/>
      <c r="I16" s="77">
        <f t="shared" si="0"/>
        <v>-5.5478522533391441</v>
      </c>
      <c r="J16" s="29"/>
      <c r="K16" s="62">
        <v>6305.5154050000019</v>
      </c>
      <c r="L16" s="62"/>
      <c r="M16" s="77">
        <v>29.899891213912099</v>
      </c>
      <c r="N16" s="78"/>
      <c r="O16" s="77">
        <f t="shared" si="1"/>
        <v>-7.2843025816184905</v>
      </c>
      <c r="P16" s="68"/>
      <c r="Q16" s="77">
        <v>31.262694200200883</v>
      </c>
      <c r="R16" s="29"/>
      <c r="S16" s="61" t="s">
        <v>528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7161.5338460000003</v>
      </c>
      <c r="F17" s="62"/>
      <c r="G17" s="77">
        <v>28.350836043912523</v>
      </c>
      <c r="H17" s="78"/>
      <c r="I17" s="77">
        <f t="shared" si="0"/>
        <v>1.4620878444528813</v>
      </c>
      <c r="J17" s="29"/>
      <c r="K17" s="62">
        <v>6518.6527000000006</v>
      </c>
      <c r="L17" s="62"/>
      <c r="M17" s="77">
        <v>23.165969624354148</v>
      </c>
      <c r="N17" s="78"/>
      <c r="O17" s="77">
        <f t="shared" si="1"/>
        <v>3.3801724571315788</v>
      </c>
      <c r="P17" s="68"/>
      <c r="Q17" s="77">
        <v>35.29380145365235</v>
      </c>
      <c r="R17" s="29"/>
      <c r="S17" s="61" t="s">
        <v>529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5769.9536019999996</v>
      </c>
      <c r="F18" s="62"/>
      <c r="G18" s="77">
        <v>32.405045841290161</v>
      </c>
      <c r="H18" s="78"/>
      <c r="I18" s="77">
        <f t="shared" si="0"/>
        <v>-19.431315608139627</v>
      </c>
      <c r="J18" s="29"/>
      <c r="K18" s="62">
        <v>5101.2895719999988</v>
      </c>
      <c r="L18" s="62"/>
      <c r="M18" s="77">
        <v>27.012565293394715</v>
      </c>
      <c r="N18" s="78"/>
      <c r="O18" s="77">
        <f t="shared" si="1"/>
        <v>-21.74319131927372</v>
      </c>
      <c r="P18" s="68"/>
      <c r="Q18" s="77">
        <v>32.54952666246885</v>
      </c>
      <c r="R18" s="29"/>
      <c r="S18" s="61" t="s">
        <v>530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6873.4403399999965</v>
      </c>
      <c r="F19" s="62"/>
      <c r="G19" s="77">
        <v>25.158788909796769</v>
      </c>
      <c r="H19" s="78"/>
      <c r="I19" s="77">
        <f t="shared" si="0"/>
        <v>19.124707304708693</v>
      </c>
      <c r="J19" s="29"/>
      <c r="K19" s="62">
        <v>6417.024427999997</v>
      </c>
      <c r="L19" s="62"/>
      <c r="M19" s="77">
        <v>24.28471276181395</v>
      </c>
      <c r="N19" s="78"/>
      <c r="O19" s="77">
        <f t="shared" si="1"/>
        <v>25.792200921543724</v>
      </c>
      <c r="P19" s="68"/>
      <c r="Q19" s="77">
        <v>28.359744296919274</v>
      </c>
      <c r="R19" s="29"/>
      <c r="S19" s="61" t="s">
        <v>531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6703.4963410000009</v>
      </c>
      <c r="F20" s="62"/>
      <c r="G20" s="77">
        <v>20.395024277093853</v>
      </c>
      <c r="H20" s="78"/>
      <c r="I20" s="77">
        <f t="shared" si="0"/>
        <v>-2.4724736171929322</v>
      </c>
      <c r="J20" s="29"/>
      <c r="K20" s="62">
        <v>6249.5107550000012</v>
      </c>
      <c r="L20" s="62"/>
      <c r="M20" s="77">
        <v>18.687093050371544</v>
      </c>
      <c r="N20" s="78"/>
      <c r="O20" s="77">
        <f t="shared" si="1"/>
        <v>-2.6104571500315359</v>
      </c>
      <c r="P20" s="68"/>
      <c r="Q20" s="77">
        <v>25.486567287261153</v>
      </c>
      <c r="R20" s="29"/>
      <c r="S20" s="61" t="s">
        <v>532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7148.5972729999994</v>
      </c>
      <c r="F21" s="62"/>
      <c r="G21" s="77">
        <v>17.95400561270273</v>
      </c>
      <c r="H21" s="78"/>
      <c r="I21" s="77">
        <f t="shared" si="0"/>
        <v>6.6398325494364343</v>
      </c>
      <c r="J21" s="29"/>
      <c r="K21" s="62">
        <v>6673.4371149999988</v>
      </c>
      <c r="L21" s="62"/>
      <c r="M21" s="77">
        <v>14.643372143262638</v>
      </c>
      <c r="N21" s="78"/>
      <c r="O21" s="77">
        <f t="shared" si="1"/>
        <v>6.7833527554269608</v>
      </c>
      <c r="P21" s="68"/>
      <c r="Q21" s="77">
        <v>21.059020749127669</v>
      </c>
      <c r="R21" s="29"/>
      <c r="S21" s="61" t="s">
        <v>533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5781.0029610000011</v>
      </c>
      <c r="F22" s="62"/>
      <c r="G22" s="77">
        <v>8.778101780115648</v>
      </c>
      <c r="H22" s="78"/>
      <c r="I22" s="77">
        <f t="shared" si="0"/>
        <v>-19.130946390914389</v>
      </c>
      <c r="J22" s="29"/>
      <c r="K22" s="62">
        <v>5323.254272000001</v>
      </c>
      <c r="L22" s="62"/>
      <c r="M22" s="77">
        <v>6.2704585977726168</v>
      </c>
      <c r="N22" s="78"/>
      <c r="O22" s="77">
        <f t="shared" si="1"/>
        <v>-20.232195489864864</v>
      </c>
      <c r="P22" s="68"/>
      <c r="Q22" s="77">
        <v>15.877982018399408</v>
      </c>
      <c r="R22" s="29"/>
      <c r="S22" s="61" t="s">
        <v>534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2023</v>
      </c>
      <c r="B24" s="29"/>
      <c r="C24" s="69" t="s">
        <v>296</v>
      </c>
      <c r="D24" s="66"/>
      <c r="E24" s="71">
        <f>SUM(E25:E36)</f>
        <v>77340.161393000002</v>
      </c>
      <c r="F24" s="72"/>
      <c r="G24" s="73">
        <f t="shared" ref="G24:G36" si="2">E24/E10*100-100</f>
        <v>-1.3552804405528605</v>
      </c>
      <c r="H24" s="74"/>
      <c r="I24" s="75"/>
      <c r="J24" s="70"/>
      <c r="K24" s="71">
        <f>SUM(K25:K36)</f>
        <v>72422.612887999989</v>
      </c>
      <c r="L24" s="72"/>
      <c r="M24" s="73">
        <f t="shared" ref="M24:M36" si="3">K24/K10*100-100</f>
        <v>0.74942004403706619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6380.6757979999984</v>
      </c>
      <c r="F25" s="62"/>
      <c r="G25" s="77">
        <f t="shared" si="2"/>
        <v>13.437079253011206</v>
      </c>
      <c r="H25" s="78"/>
      <c r="I25" s="77">
        <f>E25/E22*100-100</f>
        <v>10.373162599042601</v>
      </c>
      <c r="J25" s="29"/>
      <c r="K25" s="62">
        <v>5893.0711659999988</v>
      </c>
      <c r="L25" s="62"/>
      <c r="M25" s="77">
        <f t="shared" si="3"/>
        <v>13.325602328335975</v>
      </c>
      <c r="N25" s="78"/>
      <c r="O25" s="77">
        <f>K25/K22*100-100</f>
        <v>10.70429599798004</v>
      </c>
      <c r="P25" s="68"/>
      <c r="Q25" s="77">
        <v>13.590887470341713</v>
      </c>
      <c r="R25" s="29"/>
      <c r="S25" s="61" t="s">
        <v>523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6406.0867490000001</v>
      </c>
      <c r="F26" s="62"/>
      <c r="G26" s="77">
        <f t="shared" si="2"/>
        <v>7.0341669732372196</v>
      </c>
      <c r="H26" s="78"/>
      <c r="I26" s="77">
        <f>E26/E25*100-100</f>
        <v>0.39824858376233863</v>
      </c>
      <c r="J26" s="29"/>
      <c r="K26" s="62">
        <v>6011.2745859999995</v>
      </c>
      <c r="L26" s="62"/>
      <c r="M26" s="77">
        <f t="shared" si="3"/>
        <v>10.091384678418009</v>
      </c>
      <c r="N26" s="78"/>
      <c r="O26" s="77">
        <f>K26/K25*100-100</f>
        <v>2.0058033692512254</v>
      </c>
      <c r="P26" s="68"/>
      <c r="Q26" s="77">
        <v>9.709801466865315</v>
      </c>
      <c r="R26" s="29"/>
      <c r="S26" s="61" t="s">
        <v>524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7837.6721039999957</v>
      </c>
      <c r="F27" s="62"/>
      <c r="G27" s="77">
        <f t="shared" si="2"/>
        <v>18.3704942476745</v>
      </c>
      <c r="H27" s="78"/>
      <c r="I27" s="77">
        <f t="shared" ref="I27:I36" si="4">E27/E26*100-100</f>
        <v>22.347267701666198</v>
      </c>
      <c r="J27" s="29"/>
      <c r="K27" s="62">
        <v>7434.0769259999961</v>
      </c>
      <c r="L27" s="62"/>
      <c r="M27" s="77">
        <f t="shared" si="3"/>
        <v>20.515533661330636</v>
      </c>
      <c r="N27" s="78"/>
      <c r="O27" s="77">
        <f t="shared" ref="O27:O36" si="5">K27/K26*100-100</f>
        <v>23.668896165775593</v>
      </c>
      <c r="P27" s="68"/>
      <c r="Q27" s="77">
        <v>13.126824537498536</v>
      </c>
      <c r="R27" s="29"/>
      <c r="S27" s="61" t="s">
        <v>525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5962.5082049999992</v>
      </c>
      <c r="F28" s="62"/>
      <c r="G28" s="77">
        <f t="shared" si="2"/>
        <v>-3.8647398592486013</v>
      </c>
      <c r="H28" s="78"/>
      <c r="I28" s="77">
        <f t="shared" si="4"/>
        <v>-23.925010821044651</v>
      </c>
      <c r="J28" s="29"/>
      <c r="K28" s="62">
        <v>5554.8226819999991</v>
      </c>
      <c r="L28" s="62"/>
      <c r="M28" s="77">
        <f t="shared" si="3"/>
        <v>-1.9510420496047374</v>
      </c>
      <c r="N28" s="78"/>
      <c r="O28" s="77">
        <f t="shared" si="5"/>
        <v>-25.278918454925844</v>
      </c>
      <c r="P28" s="68"/>
      <c r="Q28" s="77">
        <v>7.4310070743720473</v>
      </c>
      <c r="R28" s="29"/>
      <c r="S28" s="61" t="s">
        <v>526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6915.5553180000006</v>
      </c>
      <c r="F29" s="62"/>
      <c r="G29" s="77">
        <f t="shared" si="2"/>
        <v>-7.4584768239081285</v>
      </c>
      <c r="H29" s="78"/>
      <c r="I29" s="77">
        <f t="shared" si="4"/>
        <v>15.983996671078813</v>
      </c>
      <c r="J29" s="29"/>
      <c r="K29" s="62">
        <v>6467.5111510000024</v>
      </c>
      <c r="L29" s="62"/>
      <c r="M29" s="77">
        <f t="shared" si="3"/>
        <v>-4.9023325752822586</v>
      </c>
      <c r="N29" s="78"/>
      <c r="O29" s="77">
        <f t="shared" si="5"/>
        <v>16.430559916115868</v>
      </c>
      <c r="P29" s="68"/>
      <c r="Q29" s="77">
        <v>2.065886319926193</v>
      </c>
      <c r="R29" s="29"/>
      <c r="S29" s="61" t="s">
        <v>527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6886.3467209999999</v>
      </c>
      <c r="F30" s="62"/>
      <c r="G30" s="77">
        <f t="shared" si="2"/>
        <v>-2.4366663680972067</v>
      </c>
      <c r="H30" s="78"/>
      <c r="I30" s="77">
        <f t="shared" si="4"/>
        <v>-0.42236083231054522</v>
      </c>
      <c r="J30" s="29"/>
      <c r="K30" s="62">
        <v>6445.830668999999</v>
      </c>
      <c r="L30" s="62"/>
      <c r="M30" s="77">
        <f t="shared" si="3"/>
        <v>2.2252782681132288</v>
      </c>
      <c r="N30" s="78"/>
      <c r="O30" s="77">
        <f t="shared" si="5"/>
        <v>-0.33522140888231888</v>
      </c>
      <c r="P30" s="68"/>
      <c r="Q30" s="77">
        <v>-4.6738614556715703</v>
      </c>
      <c r="R30" s="29"/>
      <c r="S30" s="61" t="s">
        <v>528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6405.4187169999996</v>
      </c>
      <c r="F31" s="62"/>
      <c r="G31" s="77">
        <f t="shared" si="2"/>
        <v>-10.558005383474111</v>
      </c>
      <c r="H31" s="78"/>
      <c r="I31" s="77">
        <f t="shared" si="4"/>
        <v>-6.9837901500574162</v>
      </c>
      <c r="J31" s="29"/>
      <c r="K31" s="62">
        <v>6062.7876399999996</v>
      </c>
      <c r="L31" s="62"/>
      <c r="M31" s="77">
        <f t="shared" si="3"/>
        <v>-6.9932404897104021</v>
      </c>
      <c r="N31" s="78"/>
      <c r="O31" s="77">
        <f t="shared" si="5"/>
        <v>-5.9424928867922659</v>
      </c>
      <c r="P31" s="68"/>
      <c r="Q31" s="77">
        <v>-6.8477559011244153</v>
      </c>
      <c r="R31" s="29"/>
      <c r="S31" s="61" t="s">
        <v>529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5316.3315359999988</v>
      </c>
      <c r="F32" s="62"/>
      <c r="G32" s="77">
        <f t="shared" si="2"/>
        <v>-7.8617974647623612</v>
      </c>
      <c r="H32" s="78"/>
      <c r="I32" s="77">
        <f t="shared" si="4"/>
        <v>-17.002591541901239</v>
      </c>
      <c r="J32" s="29"/>
      <c r="K32" s="62">
        <v>4830.3159509999987</v>
      </c>
      <c r="L32" s="62"/>
      <c r="M32" s="77">
        <f t="shared" si="3"/>
        <v>-5.3118651112715156</v>
      </c>
      <c r="N32" s="78"/>
      <c r="O32" s="77">
        <f t="shared" si="5"/>
        <v>-20.328465421889675</v>
      </c>
      <c r="P32" s="68"/>
      <c r="Q32" s="77">
        <v>-6.912143832396211</v>
      </c>
      <c r="R32" s="29"/>
      <c r="S32" s="61" t="s">
        <v>530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6174.7902530000001</v>
      </c>
      <c r="F33" s="62"/>
      <c r="G33" s="77">
        <f t="shared" si="2"/>
        <v>-10.164488995913757</v>
      </c>
      <c r="H33" s="78"/>
      <c r="I33" s="77">
        <f t="shared" si="4"/>
        <v>16.147576786490347</v>
      </c>
      <c r="J33" s="29"/>
      <c r="K33" s="62">
        <v>5809.6117790000008</v>
      </c>
      <c r="L33" s="62"/>
      <c r="M33" s="77">
        <f t="shared" si="3"/>
        <v>-9.465643396176219</v>
      </c>
      <c r="N33" s="78"/>
      <c r="O33" s="77">
        <f t="shared" si="5"/>
        <v>20.273949736088454</v>
      </c>
      <c r="P33" s="68"/>
      <c r="Q33" s="77">
        <v>-9.6359214354536107</v>
      </c>
      <c r="R33" s="29"/>
      <c r="S33" s="61" t="s">
        <v>531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6335.7379249999994</v>
      </c>
      <c r="F34" s="62"/>
      <c r="G34" s="77">
        <f t="shared" si="2"/>
        <v>-5.4860687213434147</v>
      </c>
      <c r="H34" s="78"/>
      <c r="I34" s="77">
        <f t="shared" si="4"/>
        <v>2.6065285686716777</v>
      </c>
      <c r="J34" s="29"/>
      <c r="K34" s="62">
        <v>6001.5532430000003</v>
      </c>
      <c r="L34" s="62"/>
      <c r="M34" s="77">
        <f t="shared" si="3"/>
        <v>-3.96763077496297</v>
      </c>
      <c r="N34" s="78"/>
      <c r="O34" s="77">
        <f t="shared" si="5"/>
        <v>3.303860417899358</v>
      </c>
      <c r="P34" s="68"/>
      <c r="Q34" s="77">
        <v>-7.8567177813358597</v>
      </c>
      <c r="R34" s="29"/>
      <c r="S34" s="61" t="s">
        <v>532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6923.2477310000031</v>
      </c>
      <c r="F35" s="62"/>
      <c r="G35" s="77">
        <f t="shared" si="2"/>
        <v>-3.1523602938318191</v>
      </c>
      <c r="H35" s="78"/>
      <c r="I35" s="77">
        <f t="shared" si="4"/>
        <v>9.2729499381874092</v>
      </c>
      <c r="J35" s="29"/>
      <c r="K35" s="62">
        <v>6540.3729930000036</v>
      </c>
      <c r="L35" s="62"/>
      <c r="M35" s="77">
        <f t="shared" si="3"/>
        <v>-1.9939368530334178</v>
      </c>
      <c r="N35" s="78"/>
      <c r="O35" s="77">
        <f t="shared" si="5"/>
        <v>8.9780049960976953</v>
      </c>
      <c r="P35" s="68"/>
      <c r="Q35" s="77">
        <v>-6.2326888555297728</v>
      </c>
      <c r="R35" s="29"/>
      <c r="S35" s="61" t="s">
        <v>533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5795.790336</v>
      </c>
      <c r="F36" s="62"/>
      <c r="G36" s="77">
        <f t="shared" si="2"/>
        <v>0.25579255191109951</v>
      </c>
      <c r="H36" s="78"/>
      <c r="I36" s="77">
        <f t="shared" si="4"/>
        <v>-16.285093915556757</v>
      </c>
      <c r="J36" s="29"/>
      <c r="K36" s="62">
        <v>5371.384102</v>
      </c>
      <c r="L36" s="62"/>
      <c r="M36" s="77">
        <f t="shared" si="3"/>
        <v>0.90414298360983025</v>
      </c>
      <c r="N36" s="78"/>
      <c r="O36" s="77">
        <f t="shared" si="5"/>
        <v>-17.873428507076625</v>
      </c>
      <c r="P36" s="68"/>
      <c r="Q36" s="77">
        <v>-2.9456412073906364</v>
      </c>
      <c r="R36" s="29"/>
      <c r="S36" s="61" t="s">
        <v>534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2024</v>
      </c>
      <c r="B38" s="29"/>
      <c r="C38" s="69" t="s">
        <v>296</v>
      </c>
      <c r="D38" s="66"/>
      <c r="E38" s="71">
        <f>SUM(E39:E50)</f>
        <v>79284.750825999989</v>
      </c>
      <c r="F38" s="72"/>
      <c r="G38" s="73">
        <f t="shared" ref="G38" si="6">E38/E24*100-100</f>
        <v>2.514333301062905</v>
      </c>
      <c r="H38" s="74"/>
      <c r="I38" s="75"/>
      <c r="J38" s="70"/>
      <c r="K38" s="71">
        <f>SUM(K39:K50)</f>
        <v>73863.700447999989</v>
      </c>
      <c r="L38" s="72"/>
      <c r="M38" s="73">
        <f t="shared" ref="M38" si="7">K38/K24*100-100</f>
        <v>1.9898309416543896</v>
      </c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6338.8408909999998</v>
      </c>
      <c r="F39" s="62"/>
      <c r="G39" s="77">
        <f t="shared" ref="G39:G47" si="8">E39/E25*100-100</f>
        <v>-0.65565009607777824</v>
      </c>
      <c r="H39" s="78"/>
      <c r="I39" s="77">
        <f>E39/E36*100-100</f>
        <v>9.3697412003828475</v>
      </c>
      <c r="J39" s="29"/>
      <c r="K39" s="62">
        <v>5875.5046940000002</v>
      </c>
      <c r="L39" s="62"/>
      <c r="M39" s="77">
        <f t="shared" ref="M39:M47" si="9">K39/K25*100-100</f>
        <v>-0.29808688042575682</v>
      </c>
      <c r="N39" s="78"/>
      <c r="O39" s="77">
        <f>K39/K36*100-100</f>
        <v>9.3853014870467746</v>
      </c>
      <c r="P39" s="68"/>
      <c r="Q39" s="77">
        <v>-1.307060932644049</v>
      </c>
      <c r="R39" s="29"/>
      <c r="S39" s="61" t="s">
        <v>523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6527.9853019999991</v>
      </c>
      <c r="F40" s="62"/>
      <c r="G40" s="77">
        <f t="shared" si="8"/>
        <v>1.9028551715917246</v>
      </c>
      <c r="H40" s="78"/>
      <c r="I40" s="77">
        <f t="shared" ref="I40:I47" si="10">E40/E39*100-100</f>
        <v>2.9838958612851343</v>
      </c>
      <c r="J40" s="29"/>
      <c r="K40" s="62">
        <v>6074.7366659999989</v>
      </c>
      <c r="L40" s="62"/>
      <c r="M40" s="77">
        <f t="shared" si="9"/>
        <v>1.055717536972935</v>
      </c>
      <c r="N40" s="78"/>
      <c r="O40" s="77">
        <f t="shared" ref="O40:O47" si="11">K40/K39*100-100</f>
        <v>3.3908912063920695</v>
      </c>
      <c r="P40" s="68"/>
      <c r="Q40" s="77">
        <v>0.51083702537677311</v>
      </c>
      <c r="R40" s="29"/>
      <c r="S40" s="61" t="s">
        <v>524</v>
      </c>
      <c r="T40" s="29"/>
      <c r="U40" s="190"/>
    </row>
    <row r="41" spans="1:21" ht="13.5" customHeight="1" x14ac:dyDescent="0.3">
      <c r="A41" s="190"/>
      <c r="B41" s="29"/>
      <c r="C41" s="61" t="s">
        <v>328</v>
      </c>
      <c r="D41" s="29"/>
      <c r="E41" s="62">
        <v>6788.4095350000007</v>
      </c>
      <c r="F41" s="62"/>
      <c r="G41" s="77">
        <f t="shared" si="8"/>
        <v>-13.387426203559841</v>
      </c>
      <c r="H41" s="78"/>
      <c r="I41" s="77">
        <f t="shared" si="10"/>
        <v>3.9893507866847386</v>
      </c>
      <c r="J41" s="29"/>
      <c r="K41" s="62">
        <v>6435.313607</v>
      </c>
      <c r="L41" s="62"/>
      <c r="M41" s="77">
        <f t="shared" si="9"/>
        <v>-13.434933871976952</v>
      </c>
      <c r="N41" s="78"/>
      <c r="O41" s="77">
        <f t="shared" si="11"/>
        <v>5.9356801920012856</v>
      </c>
      <c r="P41" s="68"/>
      <c r="Q41" s="77">
        <v>-4.6992751045081604</v>
      </c>
      <c r="R41" s="29"/>
      <c r="S41" s="61" t="s">
        <v>525</v>
      </c>
      <c r="T41" s="29"/>
      <c r="U41" s="190"/>
    </row>
    <row r="42" spans="1:21" ht="13.5" customHeight="1" x14ac:dyDescent="0.3">
      <c r="A42" s="190"/>
      <c r="B42" s="29"/>
      <c r="C42" s="61" t="s">
        <v>329</v>
      </c>
      <c r="D42" s="29"/>
      <c r="E42" s="62">
        <v>6864.9238370000003</v>
      </c>
      <c r="F42" s="62"/>
      <c r="G42" s="77">
        <f t="shared" si="8"/>
        <v>15.134832539823748</v>
      </c>
      <c r="H42" s="78"/>
      <c r="I42" s="77">
        <f t="shared" si="10"/>
        <v>1.127131496788806</v>
      </c>
      <c r="J42" s="29"/>
      <c r="K42" s="62">
        <v>6241.4708990000008</v>
      </c>
      <c r="L42" s="62"/>
      <c r="M42" s="77">
        <f t="shared" si="9"/>
        <v>12.361298574390787</v>
      </c>
      <c r="N42" s="78"/>
      <c r="O42" s="77">
        <f t="shared" si="11"/>
        <v>-3.0121718977167973</v>
      </c>
      <c r="P42" s="68"/>
      <c r="Q42" s="77">
        <v>-0.12346854532002283</v>
      </c>
      <c r="R42" s="29"/>
      <c r="S42" s="61" t="s">
        <v>526</v>
      </c>
      <c r="T42" s="29"/>
      <c r="U42" s="190"/>
    </row>
    <row r="43" spans="1:21" ht="13.5" customHeight="1" x14ac:dyDescent="0.3">
      <c r="A43" s="190"/>
      <c r="B43" s="29"/>
      <c r="C43" s="61" t="s">
        <v>330</v>
      </c>
      <c r="D43" s="29"/>
      <c r="E43" s="62">
        <v>6840.8931069999981</v>
      </c>
      <c r="F43" s="62"/>
      <c r="G43" s="77">
        <f t="shared" si="8"/>
        <v>-1.0796271241684536</v>
      </c>
      <c r="H43" s="78"/>
      <c r="I43" s="77">
        <f t="shared" si="10"/>
        <v>-0.35005093385717601</v>
      </c>
      <c r="J43" s="29"/>
      <c r="K43" s="62">
        <v>6352.8566979999978</v>
      </c>
      <c r="L43" s="62"/>
      <c r="M43" s="77">
        <f t="shared" si="9"/>
        <v>-1.7727754977628081</v>
      </c>
      <c r="N43" s="78"/>
      <c r="O43" s="77">
        <f t="shared" si="11"/>
        <v>1.7846081605193973</v>
      </c>
      <c r="P43" s="68"/>
      <c r="Q43" s="77">
        <v>-1.069279662515541</v>
      </c>
      <c r="R43" s="29"/>
      <c r="S43" s="61" t="s">
        <v>527</v>
      </c>
      <c r="T43" s="29"/>
      <c r="U43" s="190"/>
    </row>
    <row r="44" spans="1:21" ht="13.5" customHeight="1" x14ac:dyDescent="0.3">
      <c r="A44" s="190"/>
      <c r="B44" s="29"/>
      <c r="C44" s="61" t="s">
        <v>331</v>
      </c>
      <c r="D44" s="29"/>
      <c r="E44" s="62">
        <v>6563.6622230000012</v>
      </c>
      <c r="F44" s="62"/>
      <c r="G44" s="77">
        <f t="shared" si="8"/>
        <v>-4.6858590058494798</v>
      </c>
      <c r="H44" s="78"/>
      <c r="I44" s="77">
        <f t="shared" si="10"/>
        <v>-4.052553952587246</v>
      </c>
      <c r="J44" s="29"/>
      <c r="K44" s="62">
        <v>6088.4706380000007</v>
      </c>
      <c r="L44" s="62"/>
      <c r="M44" s="77">
        <f t="shared" si="9"/>
        <v>-5.5440493142125717</v>
      </c>
      <c r="N44" s="78"/>
      <c r="O44" s="77">
        <f t="shared" si="11"/>
        <v>-4.1616877661230944</v>
      </c>
      <c r="P44" s="68"/>
      <c r="Q44" s="77">
        <v>2.5554464654634899</v>
      </c>
      <c r="R44" s="29"/>
      <c r="S44" s="61" t="s">
        <v>528</v>
      </c>
      <c r="T44" s="29"/>
      <c r="U44" s="190"/>
    </row>
    <row r="45" spans="1:21" ht="13.5" customHeight="1" x14ac:dyDescent="0.3">
      <c r="A45" s="190"/>
      <c r="B45" s="29"/>
      <c r="C45" s="61" t="s">
        <v>332</v>
      </c>
      <c r="D45" s="29"/>
      <c r="E45" s="62">
        <v>7892.8679839999986</v>
      </c>
      <c r="F45" s="62"/>
      <c r="G45" s="77">
        <f t="shared" si="8"/>
        <v>23.221733546509697</v>
      </c>
      <c r="H45" s="78"/>
      <c r="I45" s="77">
        <f t="shared" si="10"/>
        <v>20.250977515909824</v>
      </c>
      <c r="J45" s="29"/>
      <c r="K45" s="62">
        <v>7359.6950770000003</v>
      </c>
      <c r="L45" s="62"/>
      <c r="M45" s="77">
        <f t="shared" si="9"/>
        <v>21.391272695145915</v>
      </c>
      <c r="N45" s="78"/>
      <c r="O45" s="77">
        <f t="shared" si="11"/>
        <v>20.879207843524796</v>
      </c>
      <c r="P45" s="68"/>
      <c r="Q45" s="77">
        <v>5.3945922428945607</v>
      </c>
      <c r="R45" s="29"/>
      <c r="S45" s="61" t="s">
        <v>529</v>
      </c>
      <c r="T45" s="29"/>
      <c r="U45" s="190"/>
    </row>
    <row r="46" spans="1:21" ht="13.5" customHeight="1" x14ac:dyDescent="0.3">
      <c r="A46" s="190"/>
      <c r="B46" s="29"/>
      <c r="C46" s="61" t="s">
        <v>333</v>
      </c>
      <c r="D46" s="29"/>
      <c r="E46" s="62">
        <v>5182.9160260000008</v>
      </c>
      <c r="F46" s="62"/>
      <c r="G46" s="77">
        <f t="shared" si="8"/>
        <v>-2.509540819577623</v>
      </c>
      <c r="H46" s="78"/>
      <c r="I46" s="77">
        <f t="shared" si="10"/>
        <v>-34.334185792711452</v>
      </c>
      <c r="J46" s="29"/>
      <c r="K46" s="62">
        <v>4723.5003930000003</v>
      </c>
      <c r="L46" s="62"/>
      <c r="M46" s="77">
        <f t="shared" si="9"/>
        <v>-2.2113575816481585</v>
      </c>
      <c r="N46" s="78"/>
      <c r="O46" s="77">
        <f t="shared" si="11"/>
        <v>-35.819346541114854</v>
      </c>
      <c r="P46" s="68"/>
      <c r="Q46" s="77">
        <v>5.5424757321560065</v>
      </c>
      <c r="R46" s="29"/>
      <c r="S46" s="61" t="s">
        <v>530</v>
      </c>
      <c r="T46" s="29"/>
      <c r="U46" s="190"/>
    </row>
    <row r="47" spans="1:21" ht="13.5" customHeight="1" x14ac:dyDescent="0.3">
      <c r="A47" s="190"/>
      <c r="B47" s="29"/>
      <c r="C47" s="61" t="s">
        <v>334</v>
      </c>
      <c r="D47" s="29"/>
      <c r="E47" s="62">
        <v>6464.1051660000012</v>
      </c>
      <c r="F47" s="62"/>
      <c r="G47" s="77">
        <f t="shared" si="8"/>
        <v>4.6854208992675979</v>
      </c>
      <c r="H47" s="78"/>
      <c r="I47" s="77">
        <f t="shared" si="10"/>
        <v>24.719465520431712</v>
      </c>
      <c r="J47" s="29"/>
      <c r="K47" s="62">
        <v>6076.0397450000009</v>
      </c>
      <c r="L47" s="62"/>
      <c r="M47" s="77">
        <f t="shared" si="9"/>
        <v>4.5859857101477388</v>
      </c>
      <c r="N47" s="78"/>
      <c r="O47" s="77">
        <f t="shared" si="11"/>
        <v>28.634259330313569</v>
      </c>
      <c r="P47" s="68"/>
      <c r="Q47" s="77">
        <v>9.1824935073292693</v>
      </c>
      <c r="R47" s="29"/>
      <c r="S47" s="61" t="s">
        <v>531</v>
      </c>
      <c r="T47" s="29"/>
      <c r="U47" s="190"/>
    </row>
    <row r="48" spans="1:21" ht="13.5" customHeight="1" x14ac:dyDescent="0.3">
      <c r="A48" s="190"/>
      <c r="B48" s="29"/>
      <c r="C48" s="61" t="s">
        <v>335</v>
      </c>
      <c r="D48" s="29"/>
      <c r="E48" s="62">
        <v>7387.9632369999999</v>
      </c>
      <c r="F48" s="62"/>
      <c r="G48" s="77">
        <f>E48/E34*100-100</f>
        <v>16.607778359140397</v>
      </c>
      <c r="H48" s="78"/>
      <c r="I48" s="77">
        <f>E48/E47*100-100</f>
        <v>14.292126246016565</v>
      </c>
      <c r="J48" s="29"/>
      <c r="K48" s="62">
        <v>6967.233764999999</v>
      </c>
      <c r="L48" s="62"/>
      <c r="M48" s="77">
        <f>K48/K34*100-100</f>
        <v>16.090509954674388</v>
      </c>
      <c r="N48" s="78"/>
      <c r="O48" s="77">
        <f>K48/K47*100-100</f>
        <v>14.66735007343172</v>
      </c>
      <c r="P48" s="68"/>
      <c r="Q48" s="77">
        <v>6.7769912053059329</v>
      </c>
      <c r="R48" s="29"/>
      <c r="S48" s="61" t="s">
        <v>532</v>
      </c>
      <c r="T48" s="29"/>
      <c r="U48" s="190"/>
    </row>
    <row r="49" spans="1:21" ht="13.5" customHeight="1" x14ac:dyDescent="0.3">
      <c r="A49" s="190"/>
      <c r="B49" s="29"/>
      <c r="C49" s="61" t="s">
        <v>336</v>
      </c>
      <c r="D49" s="29"/>
      <c r="E49" s="62">
        <v>6783.9445019999994</v>
      </c>
      <c r="F49" s="62"/>
      <c r="G49" s="77">
        <f>E49/E35*100-100</f>
        <v>-2.012108108976804</v>
      </c>
      <c r="H49" s="78"/>
      <c r="I49" s="77">
        <f>E49/E48*100-100</f>
        <v>-8.1757138689454507</v>
      </c>
      <c r="J49" s="29"/>
      <c r="K49" s="62">
        <v>6355.2824679999994</v>
      </c>
      <c r="L49" s="62"/>
      <c r="M49" s="77">
        <f>K49/K35*100-100</f>
        <v>-2.8299689512830781</v>
      </c>
      <c r="N49" s="78"/>
      <c r="O49" s="77">
        <f>K49/K48*100-100</f>
        <v>-8.7832749358022966</v>
      </c>
      <c r="P49" s="68"/>
      <c r="Q49" s="77">
        <v>6.1863273592818615</v>
      </c>
      <c r="R49" s="29"/>
      <c r="S49" s="61" t="s">
        <v>533</v>
      </c>
      <c r="T49" s="29"/>
      <c r="U49" s="190"/>
    </row>
    <row r="50" spans="1:21" ht="13.5" customHeight="1" x14ac:dyDescent="0.3">
      <c r="A50" s="190"/>
      <c r="B50" s="29"/>
      <c r="C50" s="61" t="s">
        <v>337</v>
      </c>
      <c r="D50" s="29"/>
      <c r="E50" s="62">
        <v>5648.2390159999986</v>
      </c>
      <c r="F50" s="62"/>
      <c r="G50" s="77">
        <f>E50/E36*100-100</f>
        <v>-2.5458360542047274</v>
      </c>
      <c r="H50" s="78"/>
      <c r="I50" s="77">
        <f>E50/E49*100-100</f>
        <v>-16.741078669867932</v>
      </c>
      <c r="J50" s="29"/>
      <c r="K50" s="62">
        <v>5313.5957979999994</v>
      </c>
      <c r="L50" s="62"/>
      <c r="M50" s="77">
        <f>K50/K36*100-100</f>
        <v>-1.0758549919839737</v>
      </c>
      <c r="N50" s="78"/>
      <c r="O50" s="77">
        <f>K50/K49*100-100</f>
        <v>-16.390879166190985</v>
      </c>
      <c r="P50" s="68"/>
      <c r="Q50" s="77">
        <v>4.0166872773593951</v>
      </c>
      <c r="R50" s="29"/>
      <c r="S50" s="61" t="s">
        <v>534</v>
      </c>
      <c r="T50" s="29"/>
      <c r="U50" s="190"/>
    </row>
    <row r="51" spans="1:21" ht="6.75" customHeight="1" thickBot="1" x14ac:dyDescent="0.3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4.4" thickTop="1" x14ac:dyDescent="0.3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50"/>
    <mergeCell ref="A38:A50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4" t="s">
        <v>664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709</v>
      </c>
      <c r="H6" s="188"/>
      <c r="I6" s="188"/>
      <c r="J6" s="66"/>
      <c r="K6" s="187" t="s">
        <v>646</v>
      </c>
      <c r="L6" s="66"/>
      <c r="M6" s="187" t="s">
        <v>709</v>
      </c>
      <c r="N6" s="188"/>
      <c r="O6" s="188"/>
      <c r="P6" s="67"/>
      <c r="Q6" s="27" t="s">
        <v>710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2022</v>
      </c>
      <c r="B10" s="29"/>
      <c r="C10" s="69" t="s">
        <v>296</v>
      </c>
      <c r="D10" s="66"/>
      <c r="E10" s="71">
        <f>SUM(E11:E22)</f>
        <v>-31158.822985999996</v>
      </c>
      <c r="F10" s="72"/>
      <c r="G10" s="82">
        <f>SUM(G11:G22)</f>
        <v>-11631.633464999999</v>
      </c>
      <c r="H10" s="74"/>
      <c r="I10" s="75"/>
      <c r="J10" s="70"/>
      <c r="K10" s="71">
        <f>SUM(K11:K22)</f>
        <v>-19550.477706999998</v>
      </c>
      <c r="L10" s="72"/>
      <c r="M10" s="82">
        <f>SUM(M11:M22)</f>
        <v>-5731.0841179999934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-1974.4372600000015</v>
      </c>
      <c r="F11" s="62"/>
      <c r="G11" s="78">
        <v>-1041.7267220000012</v>
      </c>
      <c r="H11" s="78"/>
      <c r="I11" s="78">
        <v>567.94502400000147</v>
      </c>
      <c r="J11" s="29"/>
      <c r="K11" s="62">
        <v>-1346.9039900000025</v>
      </c>
      <c r="L11" s="62"/>
      <c r="M11" s="78">
        <v>-651.74821800000154</v>
      </c>
      <c r="N11" s="78"/>
      <c r="O11" s="78">
        <v>565.70356100000117</v>
      </c>
      <c r="P11" s="68"/>
      <c r="Q11" s="78">
        <v>-3435.0851990000046</v>
      </c>
      <c r="R11" s="29"/>
      <c r="S11" s="61" t="s">
        <v>523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-2224.3877500000035</v>
      </c>
      <c r="F12" s="62"/>
      <c r="G12" s="78">
        <v>-1434.1485310000062</v>
      </c>
      <c r="H12" s="78"/>
      <c r="I12" s="78">
        <v>-249.95049000000199</v>
      </c>
      <c r="J12" s="29"/>
      <c r="K12" s="62">
        <v>-1344.2936310000023</v>
      </c>
      <c r="L12" s="62"/>
      <c r="M12" s="78">
        <v>-824.40081000000464</v>
      </c>
      <c r="N12" s="78"/>
      <c r="O12" s="78">
        <v>2.6103590000002441</v>
      </c>
      <c r="P12" s="68"/>
      <c r="Q12" s="78">
        <v>-3569.5714230000112</v>
      </c>
      <c r="R12" s="29"/>
      <c r="S12" s="61" t="s">
        <v>524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-2522.1993969999985</v>
      </c>
      <c r="F13" s="62"/>
      <c r="G13" s="78">
        <v>-1314.5270689999961</v>
      </c>
      <c r="H13" s="78"/>
      <c r="I13" s="78">
        <v>-297.81164699999499</v>
      </c>
      <c r="J13" s="29"/>
      <c r="K13" s="62">
        <v>-1564.0042219999996</v>
      </c>
      <c r="L13" s="62"/>
      <c r="M13" s="78">
        <v>-626.43434799999704</v>
      </c>
      <c r="N13" s="78"/>
      <c r="O13" s="78">
        <v>-219.71059099999729</v>
      </c>
      <c r="P13" s="68"/>
      <c r="Q13" s="78">
        <v>-3790.4023220000036</v>
      </c>
      <c r="R13" s="29"/>
      <c r="S13" s="61" t="s">
        <v>525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-2542.8670609999972</v>
      </c>
      <c r="F14" s="62"/>
      <c r="G14" s="78">
        <v>-1026.3051129999967</v>
      </c>
      <c r="H14" s="78"/>
      <c r="I14" s="78">
        <v>-20.667663999998695</v>
      </c>
      <c r="J14" s="29"/>
      <c r="K14" s="62">
        <v>-1575.6327179999962</v>
      </c>
      <c r="L14" s="62"/>
      <c r="M14" s="78">
        <v>-431.73940599999514</v>
      </c>
      <c r="N14" s="78"/>
      <c r="O14" s="78">
        <v>-11.62849599999663</v>
      </c>
      <c r="P14" s="68"/>
      <c r="Q14" s="78">
        <v>-3774.980712999999</v>
      </c>
      <c r="R14" s="29"/>
      <c r="S14" s="61" t="s">
        <v>526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-2399.7153580000013</v>
      </c>
      <c r="F15" s="62"/>
      <c r="G15" s="78">
        <v>-919.76217200000247</v>
      </c>
      <c r="H15" s="78"/>
      <c r="I15" s="78">
        <v>143.1517029999959</v>
      </c>
      <c r="J15" s="29"/>
      <c r="K15" s="62">
        <v>-1329.2069790000014</v>
      </c>
      <c r="L15" s="62"/>
      <c r="M15" s="78">
        <v>-298.23537400000168</v>
      </c>
      <c r="N15" s="78"/>
      <c r="O15" s="78">
        <v>246.42573899999479</v>
      </c>
      <c r="P15" s="68"/>
      <c r="Q15" s="78">
        <v>-3260.5943539999953</v>
      </c>
      <c r="R15" s="29"/>
      <c r="S15" s="61" t="s">
        <v>527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-2621.0920740000001</v>
      </c>
      <c r="F16" s="62"/>
      <c r="G16" s="78">
        <v>-1002.2340690000001</v>
      </c>
      <c r="H16" s="78"/>
      <c r="I16" s="78">
        <v>-221.37671599999885</v>
      </c>
      <c r="J16" s="29"/>
      <c r="K16" s="62">
        <v>-1389.1801940000005</v>
      </c>
      <c r="L16" s="62"/>
      <c r="M16" s="78">
        <v>-105.06093699999929</v>
      </c>
      <c r="N16" s="78"/>
      <c r="O16" s="78">
        <v>-59.973214999999072</v>
      </c>
      <c r="P16" s="68"/>
      <c r="Q16" s="78">
        <v>-2948.3013539999993</v>
      </c>
      <c r="R16" s="29"/>
      <c r="S16" s="61" t="s">
        <v>528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-2229.5681029999996</v>
      </c>
      <c r="F17" s="62"/>
      <c r="G17" s="78">
        <v>-675.97684600000139</v>
      </c>
      <c r="H17" s="78"/>
      <c r="I17" s="78">
        <v>391.52397100000053</v>
      </c>
      <c r="J17" s="29"/>
      <c r="K17" s="62">
        <v>-1235.7767560000002</v>
      </c>
      <c r="L17" s="62"/>
      <c r="M17" s="78">
        <v>-223.61162600000262</v>
      </c>
      <c r="N17" s="78"/>
      <c r="O17" s="78">
        <v>153.40343800000028</v>
      </c>
      <c r="P17" s="68"/>
      <c r="Q17" s="78">
        <v>-2597.9730870000039</v>
      </c>
      <c r="R17" s="29"/>
      <c r="S17" s="61" t="s">
        <v>529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-3424.7490479999997</v>
      </c>
      <c r="F18" s="62"/>
      <c r="G18" s="78">
        <v>-1671.8318540000009</v>
      </c>
      <c r="H18" s="78"/>
      <c r="I18" s="78">
        <v>-1195.1809450000001</v>
      </c>
      <c r="J18" s="29"/>
      <c r="K18" s="62">
        <v>-1954.6720429999987</v>
      </c>
      <c r="L18" s="62"/>
      <c r="M18" s="78">
        <v>-696.87702399999944</v>
      </c>
      <c r="N18" s="78"/>
      <c r="O18" s="78">
        <v>-718.89528699999846</v>
      </c>
      <c r="P18" s="68"/>
      <c r="Q18" s="78">
        <v>-3350.0427690000024</v>
      </c>
      <c r="R18" s="29"/>
      <c r="S18" s="61" t="s">
        <v>530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-2884.1075600000031</v>
      </c>
      <c r="F19" s="62"/>
      <c r="G19" s="78">
        <v>-1005.416591000002</v>
      </c>
      <c r="H19" s="78"/>
      <c r="I19" s="78">
        <v>540.64148799999657</v>
      </c>
      <c r="J19" s="29"/>
      <c r="K19" s="62">
        <v>-1825.7555040000025</v>
      </c>
      <c r="L19" s="62"/>
      <c r="M19" s="78">
        <v>-621.92758800000047</v>
      </c>
      <c r="N19" s="78"/>
      <c r="O19" s="78">
        <v>128.91653899999619</v>
      </c>
      <c r="P19" s="68"/>
      <c r="Q19" s="78">
        <v>-3353.2252910000052</v>
      </c>
      <c r="R19" s="29"/>
      <c r="S19" s="61" t="s">
        <v>531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-2887.6068720000012</v>
      </c>
      <c r="F20" s="62"/>
      <c r="G20" s="78">
        <v>-868.99186099999952</v>
      </c>
      <c r="H20" s="78"/>
      <c r="I20" s="78">
        <v>-3.4993119999980991</v>
      </c>
      <c r="J20" s="29"/>
      <c r="K20" s="62">
        <v>-2057.9193040000009</v>
      </c>
      <c r="L20" s="62"/>
      <c r="M20" s="78">
        <v>-718.28000500000053</v>
      </c>
      <c r="N20" s="78"/>
      <c r="O20" s="78">
        <v>-232.16379999999845</v>
      </c>
      <c r="P20" s="68"/>
      <c r="Q20" s="78">
        <v>-3546.2403060000024</v>
      </c>
      <c r="R20" s="29"/>
      <c r="S20" s="61" t="s">
        <v>532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-2565.5745749999969</v>
      </c>
      <c r="F21" s="62"/>
      <c r="G21" s="78">
        <v>-330.57699299999695</v>
      </c>
      <c r="H21" s="78"/>
      <c r="I21" s="78">
        <v>322.03229700000429</v>
      </c>
      <c r="J21" s="29"/>
      <c r="K21" s="62">
        <v>-1696.7817859999977</v>
      </c>
      <c r="L21" s="62"/>
      <c r="M21" s="78">
        <v>-215.02575299999626</v>
      </c>
      <c r="N21" s="78"/>
      <c r="O21" s="78">
        <v>361.13751800000318</v>
      </c>
      <c r="P21" s="68"/>
      <c r="Q21" s="78">
        <v>-2204.9854449999984</v>
      </c>
      <c r="R21" s="29"/>
      <c r="S21" s="61" t="s">
        <v>533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-2882.5179279999984</v>
      </c>
      <c r="F22" s="62"/>
      <c r="G22" s="78">
        <v>-340.13564399999541</v>
      </c>
      <c r="H22" s="78"/>
      <c r="I22" s="78">
        <v>-316.94335300000148</v>
      </c>
      <c r="J22" s="29"/>
      <c r="K22" s="62">
        <v>-2230.3505799999984</v>
      </c>
      <c r="L22" s="62"/>
      <c r="M22" s="78">
        <v>-317.74302899999475</v>
      </c>
      <c r="N22" s="78"/>
      <c r="O22" s="78">
        <v>-533.56879400000071</v>
      </c>
      <c r="P22" s="68"/>
      <c r="Q22" s="78">
        <v>-1539.7044979999919</v>
      </c>
      <c r="R22" s="29"/>
      <c r="S22" s="61" t="s">
        <v>534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2023</v>
      </c>
      <c r="B24" s="29"/>
      <c r="C24" s="69" t="s">
        <v>296</v>
      </c>
      <c r="D24" s="66"/>
      <c r="E24" s="71">
        <f>SUM(E25:E36)</f>
        <v>-27808.248042000003</v>
      </c>
      <c r="F24" s="72"/>
      <c r="G24" s="82">
        <f>SUM(G25:G36)</f>
        <v>3350.5749439999963</v>
      </c>
      <c r="H24" s="74"/>
      <c r="I24" s="75"/>
      <c r="J24" s="70"/>
      <c r="K24" s="71">
        <f>SUM(K25:K36)</f>
        <v>-20581.105180999995</v>
      </c>
      <c r="L24" s="72"/>
      <c r="M24" s="82">
        <f>SUM(M25:M36)</f>
        <v>-1030.6274739999963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-2051.8086830000047</v>
      </c>
      <c r="F25" s="62"/>
      <c r="G25" s="78">
        <v>-77.371423000003233</v>
      </c>
      <c r="H25" s="78"/>
      <c r="I25" s="78">
        <v>830.70924499999364</v>
      </c>
      <c r="J25" s="29"/>
      <c r="K25" s="62">
        <v>-1416.6990100000039</v>
      </c>
      <c r="L25" s="62"/>
      <c r="M25" s="78">
        <v>-69.795020000001387</v>
      </c>
      <c r="N25" s="78"/>
      <c r="O25" s="78">
        <v>813.65156999999454</v>
      </c>
      <c r="P25" s="68"/>
      <c r="Q25" s="78">
        <v>-748.08405999999559</v>
      </c>
      <c r="R25" s="29"/>
      <c r="S25" s="61" t="s">
        <v>523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-2347.0843719999993</v>
      </c>
      <c r="F26" s="62"/>
      <c r="G26" s="78">
        <v>-122.69662199999584</v>
      </c>
      <c r="H26" s="78"/>
      <c r="I26" s="78">
        <v>-295.2756889999946</v>
      </c>
      <c r="J26" s="29"/>
      <c r="K26" s="62">
        <v>-1732.0407180000002</v>
      </c>
      <c r="L26" s="62"/>
      <c r="M26" s="78">
        <v>-387.74708699999792</v>
      </c>
      <c r="N26" s="78"/>
      <c r="O26" s="78">
        <v>-315.34170799999629</v>
      </c>
      <c r="P26" s="68"/>
      <c r="Q26" s="78">
        <v>-540.20368899999448</v>
      </c>
      <c r="R26" s="29"/>
      <c r="S26" s="61" t="s">
        <v>524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-2140.5847860000049</v>
      </c>
      <c r="F27" s="62"/>
      <c r="G27" s="78">
        <v>381.6146109999936</v>
      </c>
      <c r="H27" s="78"/>
      <c r="I27" s="78">
        <v>206.49958599999445</v>
      </c>
      <c r="J27" s="29"/>
      <c r="K27" s="62">
        <v>-1348.9623900000024</v>
      </c>
      <c r="L27" s="62"/>
      <c r="M27" s="78">
        <v>215.04183199999716</v>
      </c>
      <c r="N27" s="78"/>
      <c r="O27" s="78">
        <v>383.07832799999778</v>
      </c>
      <c r="P27" s="68"/>
      <c r="Q27" s="78">
        <v>181.54656599999453</v>
      </c>
      <c r="R27" s="29"/>
      <c r="S27" s="61" t="s">
        <v>525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-2142.8729350000021</v>
      </c>
      <c r="F28" s="62"/>
      <c r="G28" s="78">
        <v>399.99412599999505</v>
      </c>
      <c r="H28" s="78"/>
      <c r="I28" s="78">
        <v>-2.2881489999972473</v>
      </c>
      <c r="J28" s="29"/>
      <c r="K28" s="62">
        <v>-1682.5192160000033</v>
      </c>
      <c r="L28" s="62"/>
      <c r="M28" s="78">
        <v>-106.88649800000712</v>
      </c>
      <c r="N28" s="78"/>
      <c r="O28" s="78">
        <v>-333.55682600000091</v>
      </c>
      <c r="P28" s="68"/>
      <c r="Q28" s="78">
        <v>658.91211499999281</v>
      </c>
      <c r="R28" s="29"/>
      <c r="S28" s="61" t="s">
        <v>526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-2489.525464999997</v>
      </c>
      <c r="F29" s="62"/>
      <c r="G29" s="78">
        <v>-89.810106999995696</v>
      </c>
      <c r="H29" s="78"/>
      <c r="I29" s="78">
        <v>-346.65252999999484</v>
      </c>
      <c r="J29" s="29"/>
      <c r="K29" s="62">
        <v>-1927.6076669999948</v>
      </c>
      <c r="L29" s="62"/>
      <c r="M29" s="78">
        <v>-598.40068799999335</v>
      </c>
      <c r="N29" s="78"/>
      <c r="O29" s="78">
        <v>-245.08845099999144</v>
      </c>
      <c r="P29" s="68"/>
      <c r="Q29" s="78">
        <v>691.79862999999295</v>
      </c>
      <c r="R29" s="29"/>
      <c r="S29" s="61" t="s">
        <v>527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-2214.581368000001</v>
      </c>
      <c r="F30" s="62"/>
      <c r="G30" s="78">
        <v>406.51070599999912</v>
      </c>
      <c r="H30" s="78"/>
      <c r="I30" s="78">
        <v>274.94409699999596</v>
      </c>
      <c r="J30" s="29"/>
      <c r="K30" s="62">
        <v>-1600.7139260000022</v>
      </c>
      <c r="L30" s="62"/>
      <c r="M30" s="78">
        <v>-211.53373200000169</v>
      </c>
      <c r="N30" s="78"/>
      <c r="O30" s="78">
        <v>326.89374099999259</v>
      </c>
      <c r="P30" s="68"/>
      <c r="Q30" s="78">
        <v>716.69472499999847</v>
      </c>
      <c r="R30" s="29"/>
      <c r="S30" s="61" t="s">
        <v>528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-2252.7115990000011</v>
      </c>
      <c r="F31" s="62"/>
      <c r="G31" s="78">
        <v>-23.143496000001505</v>
      </c>
      <c r="H31" s="78"/>
      <c r="I31" s="78">
        <v>-38.130231000000094</v>
      </c>
      <c r="J31" s="29"/>
      <c r="K31" s="62">
        <v>-1747.9479720000008</v>
      </c>
      <c r="L31" s="62"/>
      <c r="M31" s="78">
        <v>-512.17121600000064</v>
      </c>
      <c r="N31" s="78"/>
      <c r="O31" s="78">
        <v>-147.23404599999867</v>
      </c>
      <c r="P31" s="68"/>
      <c r="Q31" s="78">
        <v>293.55710300000192</v>
      </c>
      <c r="R31" s="29"/>
      <c r="S31" s="61" t="s">
        <v>529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-2448.6323390000007</v>
      </c>
      <c r="F32" s="62"/>
      <c r="G32" s="78">
        <v>976.11670899999899</v>
      </c>
      <c r="H32" s="78"/>
      <c r="I32" s="78">
        <v>-195.92073999999957</v>
      </c>
      <c r="J32" s="29"/>
      <c r="K32" s="62">
        <v>-1775.6370680000009</v>
      </c>
      <c r="L32" s="62"/>
      <c r="M32" s="78">
        <v>179.03497499999776</v>
      </c>
      <c r="N32" s="78"/>
      <c r="O32" s="78">
        <v>-27.689096000000063</v>
      </c>
      <c r="P32" s="68"/>
      <c r="Q32" s="78">
        <v>1359.4839189999966</v>
      </c>
      <c r="R32" s="29"/>
      <c r="S32" s="61" t="s">
        <v>530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-2403.4212759999982</v>
      </c>
      <c r="F33" s="62"/>
      <c r="G33" s="78">
        <v>480.68628400000489</v>
      </c>
      <c r="H33" s="78"/>
      <c r="I33" s="78">
        <v>45.211063000002468</v>
      </c>
      <c r="J33" s="29"/>
      <c r="K33" s="62">
        <v>-1620.3975119999968</v>
      </c>
      <c r="L33" s="62"/>
      <c r="M33" s="78">
        <v>205.35799200000565</v>
      </c>
      <c r="N33" s="78"/>
      <c r="O33" s="78">
        <v>155.23955600000409</v>
      </c>
      <c r="P33" s="68"/>
      <c r="Q33" s="78">
        <v>1433.6594970000033</v>
      </c>
      <c r="R33" s="29"/>
      <c r="S33" s="61" t="s">
        <v>531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-2925.6852130000007</v>
      </c>
      <c r="F34" s="62"/>
      <c r="G34" s="78">
        <v>-38.078340999999455</v>
      </c>
      <c r="H34" s="78"/>
      <c r="I34" s="78">
        <v>-522.26393700000244</v>
      </c>
      <c r="J34" s="29"/>
      <c r="K34" s="62">
        <v>-2268.5466909999977</v>
      </c>
      <c r="L34" s="62"/>
      <c r="M34" s="78">
        <v>-210.62738699999682</v>
      </c>
      <c r="N34" s="78"/>
      <c r="O34" s="78">
        <v>-648.14917900000091</v>
      </c>
      <c r="P34" s="68"/>
      <c r="Q34" s="78">
        <v>1418.7246520000044</v>
      </c>
      <c r="R34" s="29"/>
      <c r="S34" s="61" t="s">
        <v>532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-1956.9469119999958</v>
      </c>
      <c r="F35" s="62"/>
      <c r="G35" s="78">
        <v>608.62766300000112</v>
      </c>
      <c r="H35" s="78"/>
      <c r="I35" s="78">
        <v>968.73830100000487</v>
      </c>
      <c r="J35" s="29"/>
      <c r="K35" s="62">
        <v>-1515.2075059999943</v>
      </c>
      <c r="L35" s="62"/>
      <c r="M35" s="78">
        <v>181.57428000000345</v>
      </c>
      <c r="N35" s="78"/>
      <c r="O35" s="78">
        <v>753.33918500000345</v>
      </c>
      <c r="P35" s="68"/>
      <c r="Q35" s="78">
        <v>1051.2356060000066</v>
      </c>
      <c r="R35" s="29"/>
      <c r="S35" s="61" t="s">
        <v>533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-2434.3930939999991</v>
      </c>
      <c r="F36" s="62"/>
      <c r="G36" s="78">
        <v>448.12483399999928</v>
      </c>
      <c r="H36" s="78"/>
      <c r="I36" s="78">
        <v>-477.44618200000332</v>
      </c>
      <c r="J36" s="29"/>
      <c r="K36" s="62">
        <v>-1944.8255049999998</v>
      </c>
      <c r="L36" s="62"/>
      <c r="M36" s="78">
        <v>285.52507499999865</v>
      </c>
      <c r="N36" s="78"/>
      <c r="O36" s="78">
        <v>-429.61799900000551</v>
      </c>
      <c r="P36" s="68"/>
      <c r="Q36" s="78">
        <v>1018.6741560000009</v>
      </c>
      <c r="R36" s="29"/>
      <c r="S36" s="61" t="s">
        <v>534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2024</v>
      </c>
      <c r="B38" s="29"/>
      <c r="C38" s="69" t="s">
        <v>296</v>
      </c>
      <c r="D38" s="66"/>
      <c r="E38" s="71">
        <f>SUM(E39:E50)</f>
        <v>-27886.707133000011</v>
      </c>
      <c r="F38" s="72"/>
      <c r="G38" s="82">
        <f>SUM(G39:G50)</f>
        <v>-78.459091000003355</v>
      </c>
      <c r="H38" s="74"/>
      <c r="I38" s="75"/>
      <c r="J38" s="70"/>
      <c r="K38" s="71">
        <f>SUM(K39:K50)</f>
        <v>-21909.485137000011</v>
      </c>
      <c r="L38" s="72"/>
      <c r="M38" s="82">
        <f>SUM(M39:M50)</f>
        <v>-1328.3799560000125</v>
      </c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-1757.1151590000009</v>
      </c>
      <c r="F39" s="62"/>
      <c r="G39" s="78">
        <v>294.69352400000389</v>
      </c>
      <c r="H39" s="78"/>
      <c r="I39" s="78">
        <v>677.27793499999825</v>
      </c>
      <c r="J39" s="29"/>
      <c r="K39" s="62">
        <v>-1432.2431770000012</v>
      </c>
      <c r="L39" s="62"/>
      <c r="M39" s="78">
        <v>-15.544166999997287</v>
      </c>
      <c r="N39" s="78"/>
      <c r="O39" s="78">
        <v>512.5823279999986</v>
      </c>
      <c r="P39" s="68"/>
      <c r="Q39" s="78">
        <v>1351.4460210000043</v>
      </c>
      <c r="R39" s="29"/>
      <c r="S39" s="61" t="s">
        <v>523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-2435.4580950000018</v>
      </c>
      <c r="F40" s="62"/>
      <c r="G40" s="78">
        <v>-88.373723000002428</v>
      </c>
      <c r="H40" s="78"/>
      <c r="I40" s="78">
        <v>-678.34293600000092</v>
      </c>
      <c r="J40" s="29"/>
      <c r="K40" s="62">
        <v>-1958.0431330000029</v>
      </c>
      <c r="L40" s="62"/>
      <c r="M40" s="78">
        <v>-226.00241500000266</v>
      </c>
      <c r="N40" s="78"/>
      <c r="O40" s="78">
        <v>-525.79995600000166</v>
      </c>
      <c r="P40" s="68"/>
      <c r="Q40" s="78">
        <v>654.44463500000074</v>
      </c>
      <c r="R40" s="29"/>
      <c r="S40" s="61" t="s">
        <v>524</v>
      </c>
      <c r="T40" s="29"/>
      <c r="U40" s="190"/>
    </row>
    <row r="41" spans="1:21" ht="13.5" customHeight="1" x14ac:dyDescent="0.3">
      <c r="A41" s="190"/>
      <c r="B41" s="29"/>
      <c r="C41" s="61" t="s">
        <v>328</v>
      </c>
      <c r="D41" s="29"/>
      <c r="E41" s="62">
        <v>-1759.4230999999982</v>
      </c>
      <c r="F41" s="62"/>
      <c r="G41" s="78">
        <v>381.16168600000674</v>
      </c>
      <c r="H41" s="78"/>
      <c r="I41" s="78">
        <v>676.03499500000362</v>
      </c>
      <c r="J41" s="29"/>
      <c r="K41" s="62">
        <v>-1333.7877839999983</v>
      </c>
      <c r="L41" s="62"/>
      <c r="M41" s="78">
        <v>15.174606000004133</v>
      </c>
      <c r="N41" s="78"/>
      <c r="O41" s="78">
        <v>624.25534900000457</v>
      </c>
      <c r="P41" s="68"/>
      <c r="Q41" s="78">
        <v>587.4814870000082</v>
      </c>
      <c r="R41" s="29"/>
      <c r="S41" s="61" t="s">
        <v>525</v>
      </c>
      <c r="T41" s="29"/>
      <c r="U41" s="190"/>
    </row>
    <row r="42" spans="1:21" ht="13.5" customHeight="1" x14ac:dyDescent="0.3">
      <c r="A42" s="190"/>
      <c r="B42" s="29"/>
      <c r="C42" s="61" t="s">
        <v>329</v>
      </c>
      <c r="D42" s="29"/>
      <c r="E42" s="62">
        <v>-2404.4223230000007</v>
      </c>
      <c r="F42" s="62"/>
      <c r="G42" s="78">
        <v>-261.54938799999854</v>
      </c>
      <c r="H42" s="78"/>
      <c r="I42" s="78">
        <v>-644.99922300000253</v>
      </c>
      <c r="J42" s="29"/>
      <c r="K42" s="62">
        <v>-1984.7440799999995</v>
      </c>
      <c r="L42" s="62"/>
      <c r="M42" s="78">
        <v>-302.22486399999616</v>
      </c>
      <c r="N42" s="78"/>
      <c r="O42" s="78">
        <v>-650.9562960000012</v>
      </c>
      <c r="P42" s="68"/>
      <c r="Q42" s="78">
        <v>31.238575000005767</v>
      </c>
      <c r="R42" s="29"/>
      <c r="S42" s="61" t="s">
        <v>526</v>
      </c>
      <c r="T42" s="29"/>
      <c r="U42" s="190"/>
    </row>
    <row r="43" spans="1:21" ht="13.5" customHeight="1" x14ac:dyDescent="0.3">
      <c r="A43" s="190"/>
      <c r="B43" s="29"/>
      <c r="C43" s="61" t="s">
        <v>330</v>
      </c>
      <c r="D43" s="29"/>
      <c r="E43" s="62">
        <v>-2281.9324320000032</v>
      </c>
      <c r="F43" s="62"/>
      <c r="G43" s="78">
        <v>207.59303299999374</v>
      </c>
      <c r="H43" s="78"/>
      <c r="I43" s="78">
        <v>122.48989099999744</v>
      </c>
      <c r="J43" s="29"/>
      <c r="K43" s="62">
        <v>-1734.4992620000039</v>
      </c>
      <c r="L43" s="62"/>
      <c r="M43" s="78">
        <v>193.10840499999085</v>
      </c>
      <c r="N43" s="78"/>
      <c r="O43" s="78">
        <v>250.24481799999558</v>
      </c>
      <c r="P43" s="68"/>
      <c r="Q43" s="78">
        <v>327.20533100000193</v>
      </c>
      <c r="R43" s="29"/>
      <c r="S43" s="61" t="s">
        <v>527</v>
      </c>
      <c r="T43" s="29"/>
      <c r="U43" s="190"/>
    </row>
    <row r="44" spans="1:21" ht="13.5" customHeight="1" x14ac:dyDescent="0.3">
      <c r="A44" s="190"/>
      <c r="B44" s="29"/>
      <c r="C44" s="61" t="s">
        <v>331</v>
      </c>
      <c r="D44" s="29"/>
      <c r="E44" s="62">
        <v>-1983.9927409999982</v>
      </c>
      <c r="F44" s="62"/>
      <c r="G44" s="78">
        <v>230.58862700000282</v>
      </c>
      <c r="H44" s="78"/>
      <c r="I44" s="78">
        <v>297.93969100000504</v>
      </c>
      <c r="J44" s="29"/>
      <c r="K44" s="62">
        <v>-1641.9859519999991</v>
      </c>
      <c r="L44" s="62"/>
      <c r="M44" s="78">
        <v>-41.272025999996913</v>
      </c>
      <c r="N44" s="78"/>
      <c r="O44" s="78">
        <v>92.513310000004822</v>
      </c>
      <c r="P44" s="68"/>
      <c r="Q44" s="78">
        <v>176.63227199999801</v>
      </c>
      <c r="R44" s="29"/>
      <c r="S44" s="61" t="s">
        <v>528</v>
      </c>
      <c r="T44" s="29"/>
      <c r="U44" s="190"/>
    </row>
    <row r="45" spans="1:21" ht="13.5" customHeight="1" x14ac:dyDescent="0.3">
      <c r="A45" s="190"/>
      <c r="B45" s="29"/>
      <c r="C45" s="61" t="s">
        <v>332</v>
      </c>
      <c r="D45" s="29"/>
      <c r="E45" s="62">
        <v>-2169.5882220000058</v>
      </c>
      <c r="F45" s="62"/>
      <c r="G45" s="78">
        <v>83.123376999995344</v>
      </c>
      <c r="H45" s="78"/>
      <c r="I45" s="78">
        <v>-185.59548100000757</v>
      </c>
      <c r="J45" s="29"/>
      <c r="K45" s="62">
        <v>-1496.0706020000052</v>
      </c>
      <c r="L45" s="62"/>
      <c r="M45" s="78">
        <v>251.87736999999561</v>
      </c>
      <c r="N45" s="78"/>
      <c r="O45" s="78">
        <v>145.91534999999385</v>
      </c>
      <c r="P45" s="68"/>
      <c r="Q45" s="78">
        <v>521.3050369999919</v>
      </c>
      <c r="R45" s="29"/>
      <c r="S45" s="61" t="s">
        <v>529</v>
      </c>
      <c r="T45" s="29"/>
      <c r="U45" s="190"/>
    </row>
    <row r="46" spans="1:21" ht="13.5" customHeight="1" x14ac:dyDescent="0.3">
      <c r="A46" s="190"/>
      <c r="B46" s="29"/>
      <c r="C46" s="61" t="s">
        <v>333</v>
      </c>
      <c r="D46" s="29"/>
      <c r="E46" s="62">
        <v>-2661.1347559999986</v>
      </c>
      <c r="F46" s="62"/>
      <c r="G46" s="78">
        <v>-212.50241699999788</v>
      </c>
      <c r="H46" s="78"/>
      <c r="I46" s="78">
        <v>-491.54653399999279</v>
      </c>
      <c r="J46" s="29"/>
      <c r="K46" s="62">
        <v>-1978.5233589999989</v>
      </c>
      <c r="L46" s="62"/>
      <c r="M46" s="78">
        <v>-202.88629099999798</v>
      </c>
      <c r="N46" s="78"/>
      <c r="O46" s="78">
        <v>-482.45275699999365</v>
      </c>
      <c r="P46" s="68"/>
      <c r="Q46" s="78">
        <v>101.20958700000028</v>
      </c>
      <c r="R46" s="29"/>
      <c r="S46" s="61" t="s">
        <v>530</v>
      </c>
      <c r="T46" s="29"/>
      <c r="U46" s="190"/>
    </row>
    <row r="47" spans="1:21" ht="13.5" customHeight="1" x14ac:dyDescent="0.3">
      <c r="A47" s="190"/>
      <c r="B47" s="29"/>
      <c r="C47" s="61" t="s">
        <v>334</v>
      </c>
      <c r="D47" s="29"/>
      <c r="E47" s="62">
        <v>-2457.5102659999993</v>
      </c>
      <c r="F47" s="62"/>
      <c r="G47" s="78">
        <v>-54.088990000001104</v>
      </c>
      <c r="H47" s="78"/>
      <c r="I47" s="78">
        <v>203.62448999999924</v>
      </c>
      <c r="J47" s="29"/>
      <c r="K47" s="62">
        <v>-2143.663008999999</v>
      </c>
      <c r="L47" s="62"/>
      <c r="M47" s="78">
        <v>-523.26549700000214</v>
      </c>
      <c r="N47" s="78"/>
      <c r="O47" s="78">
        <v>-165.13965000000007</v>
      </c>
      <c r="P47" s="68"/>
      <c r="Q47" s="78">
        <v>-183.46803000000364</v>
      </c>
      <c r="R47" s="29"/>
      <c r="S47" s="61" t="s">
        <v>531</v>
      </c>
      <c r="T47" s="29"/>
      <c r="U47" s="190"/>
    </row>
    <row r="48" spans="1:21" ht="13.5" customHeight="1" x14ac:dyDescent="0.3">
      <c r="A48" s="190"/>
      <c r="B48" s="29"/>
      <c r="C48" s="61" t="s">
        <v>335</v>
      </c>
      <c r="D48" s="29"/>
      <c r="E48" s="62">
        <v>-2562.1769990000012</v>
      </c>
      <c r="F48" s="62"/>
      <c r="G48" s="78">
        <v>363.5082139999995</v>
      </c>
      <c r="H48" s="78"/>
      <c r="I48" s="78">
        <v>-104.66673300000184</v>
      </c>
      <c r="J48" s="29"/>
      <c r="K48" s="62">
        <v>-1887.4835580000017</v>
      </c>
      <c r="L48" s="62"/>
      <c r="M48" s="78">
        <v>381.06313299999601</v>
      </c>
      <c r="N48" s="78"/>
      <c r="O48" s="78">
        <v>256.17945099999724</v>
      </c>
      <c r="P48" s="68"/>
      <c r="Q48" s="78">
        <v>96.916807000000517</v>
      </c>
      <c r="R48" s="29"/>
      <c r="S48" s="61" t="s">
        <v>532</v>
      </c>
      <c r="T48" s="29"/>
      <c r="U48" s="190"/>
    </row>
    <row r="49" spans="1:21" ht="13.5" customHeight="1" x14ac:dyDescent="0.3">
      <c r="A49" s="190"/>
      <c r="B49" s="29"/>
      <c r="C49" s="61" t="s">
        <v>336</v>
      </c>
      <c r="D49" s="29"/>
      <c r="E49" s="62">
        <v>-2505.0916419999985</v>
      </c>
      <c r="F49" s="62"/>
      <c r="G49" s="78">
        <v>-548.14473000000271</v>
      </c>
      <c r="H49" s="78"/>
      <c r="I49" s="78">
        <v>57.085357000002659</v>
      </c>
      <c r="J49" s="29"/>
      <c r="K49" s="62">
        <v>-2183.3517749999992</v>
      </c>
      <c r="L49" s="62"/>
      <c r="M49" s="78">
        <v>-668.1442690000049</v>
      </c>
      <c r="N49" s="78"/>
      <c r="O49" s="78">
        <v>-295.86821699999746</v>
      </c>
      <c r="P49" s="68"/>
      <c r="Q49" s="78">
        <v>-238.72550600000432</v>
      </c>
      <c r="R49" s="29"/>
      <c r="S49" s="61" t="s">
        <v>533</v>
      </c>
      <c r="T49" s="29"/>
      <c r="U49" s="190"/>
    </row>
    <row r="50" spans="1:21" ht="13.5" customHeight="1" x14ac:dyDescent="0.3">
      <c r="A50" s="190"/>
      <c r="B50" s="29"/>
      <c r="C50" s="61" t="s">
        <v>337</v>
      </c>
      <c r="D50" s="29"/>
      <c r="E50" s="62">
        <v>-2908.8613980000018</v>
      </c>
      <c r="F50" s="62"/>
      <c r="G50" s="78">
        <v>-474.46830400000272</v>
      </c>
      <c r="H50" s="78"/>
      <c r="I50" s="78">
        <v>-403.76975600000333</v>
      </c>
      <c r="J50" s="29"/>
      <c r="K50" s="62">
        <v>-2135.0894460000009</v>
      </c>
      <c r="L50" s="62"/>
      <c r="M50" s="78">
        <v>-190.26394100000107</v>
      </c>
      <c r="N50" s="78"/>
      <c r="O50" s="78">
        <v>48.262328999998317</v>
      </c>
      <c r="P50" s="68"/>
      <c r="Q50" s="78">
        <v>-659.10482000000593</v>
      </c>
      <c r="R50" s="29"/>
      <c r="S50" s="61" t="s">
        <v>534</v>
      </c>
      <c r="T50" s="29"/>
      <c r="U50" s="190"/>
    </row>
    <row r="51" spans="1:21" ht="6.75" customHeight="1" thickBot="1" x14ac:dyDescent="0.3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4.4" thickTop="1" x14ac:dyDescent="0.3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50"/>
    <mergeCell ref="A10:A22"/>
    <mergeCell ref="A24:A36"/>
    <mergeCell ref="A4:A8"/>
    <mergeCell ref="C4:C8"/>
    <mergeCell ref="U24:U36"/>
    <mergeCell ref="U38:U50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195" t="s">
        <v>665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5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3.8" x14ac:dyDescent="0.3">
      <c r="A6" s="87">
        <v>2023</v>
      </c>
      <c r="B6" s="84" t="s">
        <v>338</v>
      </c>
      <c r="C6" s="88">
        <v>939.52913599999999</v>
      </c>
      <c r="D6" s="88">
        <v>44.655456000000001</v>
      </c>
      <c r="E6" s="88">
        <v>250.69972899999999</v>
      </c>
      <c r="F6" s="88">
        <v>7.444331</v>
      </c>
      <c r="G6" s="88">
        <v>1.8587370000000001</v>
      </c>
      <c r="H6" s="88">
        <v>4.6510150000000001</v>
      </c>
      <c r="I6" s="88">
        <v>34.109381999999997</v>
      </c>
      <c r="J6" s="88">
        <v>20.830525999999999</v>
      </c>
      <c r="K6" s="88">
        <v>11.781617000000001</v>
      </c>
      <c r="L6" s="88">
        <v>2724.9192509999998</v>
      </c>
      <c r="M6" s="88">
        <v>3.629712</v>
      </c>
      <c r="N6" s="88">
        <v>23.416404</v>
      </c>
      <c r="O6" s="88">
        <v>585.99155499999995</v>
      </c>
      <c r="P6" s="88">
        <v>13.148147</v>
      </c>
      <c r="Q6" s="88">
        <v>67.296893999999995</v>
      </c>
      <c r="R6" s="87">
        <v>2023</v>
      </c>
      <c r="S6" s="84" t="s">
        <v>538</v>
      </c>
      <c r="U6" s="28"/>
    </row>
    <row r="7" spans="1:21" x14ac:dyDescent="0.2">
      <c r="B7" s="84" t="s">
        <v>339</v>
      </c>
      <c r="C7" s="88">
        <v>1024.858303</v>
      </c>
      <c r="D7" s="88">
        <v>48.302498</v>
      </c>
      <c r="E7" s="88">
        <v>262.26296400000001</v>
      </c>
      <c r="F7" s="88">
        <v>9.3084779999999991</v>
      </c>
      <c r="G7" s="88">
        <v>0.76759299999999997</v>
      </c>
      <c r="H7" s="88">
        <v>4.439368</v>
      </c>
      <c r="I7" s="88">
        <v>32.122689999999999</v>
      </c>
      <c r="J7" s="88">
        <v>22.814413999999999</v>
      </c>
      <c r="K7" s="88">
        <v>12.998614</v>
      </c>
      <c r="L7" s="88">
        <v>2880.8182839999999</v>
      </c>
      <c r="M7" s="88">
        <v>3.6981389999999998</v>
      </c>
      <c r="N7" s="88">
        <v>30.563651</v>
      </c>
      <c r="O7" s="88">
        <v>609.24301300000002</v>
      </c>
      <c r="P7" s="88">
        <v>36.708747000000002</v>
      </c>
      <c r="Q7" s="88">
        <v>59.625962000000001</v>
      </c>
      <c r="R7" s="83"/>
      <c r="S7" s="84" t="s">
        <v>539</v>
      </c>
    </row>
    <row r="8" spans="1:21" x14ac:dyDescent="0.2">
      <c r="B8" s="84" t="s">
        <v>340</v>
      </c>
      <c r="C8" s="88">
        <v>1098.172804</v>
      </c>
      <c r="D8" s="88">
        <v>69.811166999999998</v>
      </c>
      <c r="E8" s="88">
        <v>290.14797700000003</v>
      </c>
      <c r="F8" s="88">
        <v>7.9787759999999999</v>
      </c>
      <c r="G8" s="88">
        <v>0.91045399999999999</v>
      </c>
      <c r="H8" s="88">
        <v>6.2555059999999996</v>
      </c>
      <c r="I8" s="88">
        <v>46.566519999999997</v>
      </c>
      <c r="J8" s="88">
        <v>29.824573000000001</v>
      </c>
      <c r="K8" s="88">
        <v>14.384641999999999</v>
      </c>
      <c r="L8" s="88">
        <v>3393.1089179999999</v>
      </c>
      <c r="M8" s="88">
        <v>12.988479</v>
      </c>
      <c r="N8" s="88">
        <v>55.162367000000003</v>
      </c>
      <c r="O8" s="88">
        <v>657.44291499999997</v>
      </c>
      <c r="P8" s="88">
        <v>17.806639000000001</v>
      </c>
      <c r="Q8" s="88">
        <v>75.237213999999994</v>
      </c>
      <c r="R8" s="83"/>
      <c r="S8" s="84" t="s">
        <v>540</v>
      </c>
    </row>
    <row r="9" spans="1:21" x14ac:dyDescent="0.2">
      <c r="B9" s="84" t="s">
        <v>341</v>
      </c>
      <c r="C9" s="88">
        <v>942.72853799999996</v>
      </c>
      <c r="D9" s="88">
        <v>44.998666999999998</v>
      </c>
      <c r="E9" s="88">
        <v>246.930138</v>
      </c>
      <c r="F9" s="88">
        <v>8.2355280000000004</v>
      </c>
      <c r="G9" s="88">
        <v>0.56062299999999998</v>
      </c>
      <c r="H9" s="88">
        <v>6.4353129999999998</v>
      </c>
      <c r="I9" s="88">
        <v>38.700133000000001</v>
      </c>
      <c r="J9" s="88">
        <v>20.441808000000002</v>
      </c>
      <c r="K9" s="88">
        <v>17.505320999999999</v>
      </c>
      <c r="L9" s="88">
        <v>2735.7990599999998</v>
      </c>
      <c r="M9" s="88">
        <v>10.345001</v>
      </c>
      <c r="N9" s="88">
        <v>36.482585999999998</v>
      </c>
      <c r="O9" s="88">
        <v>556.57445099999995</v>
      </c>
      <c r="P9" s="88">
        <v>12.652934999999999</v>
      </c>
      <c r="Q9" s="88">
        <v>50.722493</v>
      </c>
      <c r="R9" s="83"/>
      <c r="S9" s="84" t="s">
        <v>541</v>
      </c>
    </row>
    <row r="10" spans="1:21" x14ac:dyDescent="0.2">
      <c r="B10" s="84" t="s">
        <v>342</v>
      </c>
      <c r="C10" s="88">
        <v>1064.7664950000001</v>
      </c>
      <c r="D10" s="88">
        <v>55.432223999999998</v>
      </c>
      <c r="E10" s="88">
        <v>269.34668599999998</v>
      </c>
      <c r="F10" s="88">
        <v>8.1600830000000002</v>
      </c>
      <c r="G10" s="88">
        <v>1.3104910000000001</v>
      </c>
      <c r="H10" s="88">
        <v>6.2580859999999996</v>
      </c>
      <c r="I10" s="88">
        <v>33.535933</v>
      </c>
      <c r="J10" s="88">
        <v>37.902633000000002</v>
      </c>
      <c r="K10" s="88">
        <v>16.130071999999998</v>
      </c>
      <c r="L10" s="88">
        <v>3162.6555659999999</v>
      </c>
      <c r="M10" s="88">
        <v>2.6100029999999999</v>
      </c>
      <c r="N10" s="88">
        <v>28.236778999999999</v>
      </c>
      <c r="O10" s="88">
        <v>610.14657499999998</v>
      </c>
      <c r="P10" s="88">
        <v>15.610215999999999</v>
      </c>
      <c r="Q10" s="88">
        <v>60.899375999999997</v>
      </c>
      <c r="R10" s="83"/>
      <c r="S10" s="84" t="s">
        <v>542</v>
      </c>
    </row>
    <row r="11" spans="1:21" x14ac:dyDescent="0.2">
      <c r="B11" s="84" t="s">
        <v>343</v>
      </c>
      <c r="C11" s="88">
        <v>1063.4878309999999</v>
      </c>
      <c r="D11" s="88">
        <v>51.499389000000001</v>
      </c>
      <c r="E11" s="88">
        <v>310.20574599999998</v>
      </c>
      <c r="F11" s="88">
        <v>17.236270999999999</v>
      </c>
      <c r="G11" s="88">
        <v>0.55797300000000005</v>
      </c>
      <c r="H11" s="88">
        <v>3.1767300000000001</v>
      </c>
      <c r="I11" s="88">
        <v>43.410200000000003</v>
      </c>
      <c r="J11" s="88">
        <v>27.697066</v>
      </c>
      <c r="K11" s="88">
        <v>12.93167</v>
      </c>
      <c r="L11" s="88">
        <v>3047.4817670000002</v>
      </c>
      <c r="M11" s="88">
        <v>5.4085999999999999</v>
      </c>
      <c r="N11" s="88">
        <v>34.032867000000003</v>
      </c>
      <c r="O11" s="88">
        <v>631.76271099999997</v>
      </c>
      <c r="P11" s="88">
        <v>18.20777</v>
      </c>
      <c r="Q11" s="88">
        <v>62.248359000000001</v>
      </c>
      <c r="R11" s="83"/>
      <c r="S11" s="84" t="s">
        <v>543</v>
      </c>
    </row>
    <row r="12" spans="1:21" x14ac:dyDescent="0.2">
      <c r="B12" s="84" t="s">
        <v>344</v>
      </c>
      <c r="C12" s="88">
        <v>945.22425399999997</v>
      </c>
      <c r="D12" s="88">
        <v>50.752141000000002</v>
      </c>
      <c r="E12" s="88">
        <v>265.55157700000001</v>
      </c>
      <c r="F12" s="88">
        <v>7.719525</v>
      </c>
      <c r="G12" s="88">
        <v>1.787798</v>
      </c>
      <c r="H12" s="88">
        <v>1.968191</v>
      </c>
      <c r="I12" s="88">
        <v>31.100749</v>
      </c>
      <c r="J12" s="88">
        <v>27.122447999999999</v>
      </c>
      <c r="K12" s="88">
        <v>15.305253</v>
      </c>
      <c r="L12" s="88">
        <v>3023.6302460000002</v>
      </c>
      <c r="M12" s="88">
        <v>2.3113100000000002</v>
      </c>
      <c r="N12" s="88">
        <v>24.133230000000001</v>
      </c>
      <c r="O12" s="88">
        <v>607.70007099999998</v>
      </c>
      <c r="P12" s="88">
        <v>12.738077000000001</v>
      </c>
      <c r="Q12" s="88">
        <v>51.904350999999998</v>
      </c>
      <c r="R12" s="83"/>
      <c r="S12" s="84" t="s">
        <v>544</v>
      </c>
    </row>
    <row r="13" spans="1:21" x14ac:dyDescent="0.2">
      <c r="B13" s="84" t="s">
        <v>345</v>
      </c>
      <c r="C13" s="88">
        <v>944.16610800000001</v>
      </c>
      <c r="D13" s="88">
        <v>40.464537999999997</v>
      </c>
      <c r="E13" s="88">
        <v>232.073251</v>
      </c>
      <c r="F13" s="88">
        <v>15.260736</v>
      </c>
      <c r="G13" s="88">
        <v>0.85882599999999998</v>
      </c>
      <c r="H13" s="88">
        <v>2.8999609999999998</v>
      </c>
      <c r="I13" s="88">
        <v>33.453817000000001</v>
      </c>
      <c r="J13" s="88">
        <v>24.955881000000002</v>
      </c>
      <c r="K13" s="88">
        <v>10.813618</v>
      </c>
      <c r="L13" s="88">
        <v>2614.6016030000001</v>
      </c>
      <c r="M13" s="88">
        <v>1.5623530000000001</v>
      </c>
      <c r="N13" s="88">
        <v>24.043880000000001</v>
      </c>
      <c r="O13" s="88">
        <v>484.44191799999999</v>
      </c>
      <c r="P13" s="88">
        <v>15.348034</v>
      </c>
      <c r="Q13" s="88">
        <v>40.035960000000003</v>
      </c>
      <c r="R13" s="83"/>
      <c r="S13" s="84" t="s">
        <v>545</v>
      </c>
    </row>
    <row r="14" spans="1:21" x14ac:dyDescent="0.2">
      <c r="B14" s="84" t="s">
        <v>346</v>
      </c>
      <c r="C14" s="88">
        <v>958.12543200000005</v>
      </c>
      <c r="D14" s="88">
        <v>54.470739000000002</v>
      </c>
      <c r="E14" s="88">
        <v>295.29267099999998</v>
      </c>
      <c r="F14" s="88">
        <v>7.0554880000000004</v>
      </c>
      <c r="G14" s="88">
        <v>0.70944799999999997</v>
      </c>
      <c r="H14" s="88">
        <v>2.6235080000000002</v>
      </c>
      <c r="I14" s="88">
        <v>54.016437000000003</v>
      </c>
      <c r="J14" s="88">
        <v>22.954224</v>
      </c>
      <c r="K14" s="88">
        <v>13.774922999999999</v>
      </c>
      <c r="L14" s="88">
        <v>2976.4340259999999</v>
      </c>
      <c r="M14" s="88">
        <v>6.3332579999999998</v>
      </c>
      <c r="N14" s="88">
        <v>26.558527000000002</v>
      </c>
      <c r="O14" s="88">
        <v>574.37391600000001</v>
      </c>
      <c r="P14" s="88">
        <v>15.260389</v>
      </c>
      <c r="Q14" s="88">
        <v>44.371637</v>
      </c>
      <c r="R14" s="83"/>
      <c r="S14" s="84" t="s">
        <v>546</v>
      </c>
    </row>
    <row r="15" spans="1:21" x14ac:dyDescent="0.2">
      <c r="B15" s="84" t="s">
        <v>347</v>
      </c>
      <c r="C15" s="88">
        <v>1037.00332</v>
      </c>
      <c r="D15" s="88">
        <v>50.776187999999998</v>
      </c>
      <c r="E15" s="88">
        <v>307.53020700000002</v>
      </c>
      <c r="F15" s="88">
        <v>9.9456089999999993</v>
      </c>
      <c r="G15" s="88">
        <v>1.059299</v>
      </c>
      <c r="H15" s="88">
        <v>4.6417669999999998</v>
      </c>
      <c r="I15" s="88">
        <v>35.143197999999998</v>
      </c>
      <c r="J15" s="88">
        <v>29.376684000000001</v>
      </c>
      <c r="K15" s="88">
        <v>16.055669999999999</v>
      </c>
      <c r="L15" s="88">
        <v>3004.4846539999999</v>
      </c>
      <c r="M15" s="88">
        <v>2.6220919999999999</v>
      </c>
      <c r="N15" s="88">
        <v>26.391808000000001</v>
      </c>
      <c r="O15" s="88">
        <v>611.13455699999997</v>
      </c>
      <c r="P15" s="88">
        <v>15.702330999999999</v>
      </c>
      <c r="Q15" s="88">
        <v>52.705601000000001</v>
      </c>
      <c r="R15" s="83"/>
      <c r="S15" s="84" t="s">
        <v>547</v>
      </c>
    </row>
    <row r="16" spans="1:21" x14ac:dyDescent="0.2">
      <c r="B16" s="84" t="s">
        <v>348</v>
      </c>
      <c r="C16" s="88">
        <v>1062.996304</v>
      </c>
      <c r="D16" s="88">
        <v>48.566254000000001</v>
      </c>
      <c r="E16" s="88">
        <v>284.47224999999997</v>
      </c>
      <c r="F16" s="88">
        <v>8.1121359999999996</v>
      </c>
      <c r="G16" s="88">
        <v>0.67750600000000005</v>
      </c>
      <c r="H16" s="88">
        <v>6.0998419999999998</v>
      </c>
      <c r="I16" s="88">
        <v>34.993631000000001</v>
      </c>
      <c r="J16" s="88">
        <v>33.166880999999997</v>
      </c>
      <c r="K16" s="88">
        <v>15.769819999999999</v>
      </c>
      <c r="L16" s="88">
        <v>3098.005611</v>
      </c>
      <c r="M16" s="88">
        <v>3.3303699999999998</v>
      </c>
      <c r="N16" s="88">
        <v>22.226400999999999</v>
      </c>
      <c r="O16" s="88">
        <v>766.81763999999998</v>
      </c>
      <c r="P16" s="88">
        <v>18.070544000000002</v>
      </c>
      <c r="Q16" s="88">
        <v>51.088709000000001</v>
      </c>
      <c r="R16" s="83"/>
      <c r="S16" s="84" t="s">
        <v>548</v>
      </c>
    </row>
    <row r="17" spans="1:19" x14ac:dyDescent="0.2">
      <c r="B17" s="84" t="s">
        <v>349</v>
      </c>
      <c r="C17" s="88">
        <v>918.17533000000003</v>
      </c>
      <c r="D17" s="88">
        <v>41.317779999999999</v>
      </c>
      <c r="E17" s="88">
        <v>253.78871699999999</v>
      </c>
      <c r="F17" s="88">
        <v>7.818492</v>
      </c>
      <c r="G17" s="88">
        <v>0.89022699999999999</v>
      </c>
      <c r="H17" s="88">
        <v>8.5085309999999996</v>
      </c>
      <c r="I17" s="88">
        <v>43.915868000000003</v>
      </c>
      <c r="J17" s="88">
        <v>26.123825</v>
      </c>
      <c r="K17" s="88">
        <v>12.470527000000001</v>
      </c>
      <c r="L17" s="88">
        <v>2875.1057919999998</v>
      </c>
      <c r="M17" s="88">
        <v>2.06149</v>
      </c>
      <c r="N17" s="88">
        <v>28.111176</v>
      </c>
      <c r="O17" s="88">
        <v>596.31670199999996</v>
      </c>
      <c r="P17" s="88">
        <v>16.137868999999998</v>
      </c>
      <c r="Q17" s="88">
        <v>43.068677999999998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2024</v>
      </c>
      <c r="B19" s="84" t="s">
        <v>338</v>
      </c>
      <c r="C19" s="88">
        <v>987.81736100000001</v>
      </c>
      <c r="D19" s="88">
        <v>45.547131</v>
      </c>
      <c r="E19" s="88">
        <v>268.43764299999998</v>
      </c>
      <c r="F19" s="88">
        <v>7.8742169999999998</v>
      </c>
      <c r="G19" s="88">
        <v>0.58073699999999995</v>
      </c>
      <c r="H19" s="88">
        <v>5.435263</v>
      </c>
      <c r="I19" s="88">
        <v>41.458326</v>
      </c>
      <c r="J19" s="88">
        <v>28.259962999999999</v>
      </c>
      <c r="K19" s="88">
        <v>15.143829</v>
      </c>
      <c r="L19" s="88">
        <v>2805.679157</v>
      </c>
      <c r="M19" s="88">
        <v>2.866749</v>
      </c>
      <c r="N19" s="88">
        <v>25.009609999999999</v>
      </c>
      <c r="O19" s="88">
        <v>563.46737800000005</v>
      </c>
      <c r="P19" s="88">
        <v>15.509895</v>
      </c>
      <c r="Q19" s="88">
        <v>43.895766999999999</v>
      </c>
      <c r="R19" s="87">
        <v>2024</v>
      </c>
      <c r="S19" s="84" t="s">
        <v>538</v>
      </c>
    </row>
    <row r="20" spans="1:19" x14ac:dyDescent="0.2">
      <c r="B20" s="84" t="s">
        <v>339</v>
      </c>
      <c r="C20" s="88">
        <v>1052.693712</v>
      </c>
      <c r="D20" s="88">
        <v>158.82996399999999</v>
      </c>
      <c r="E20" s="88">
        <v>273.89675099999999</v>
      </c>
      <c r="F20" s="88">
        <v>9.1476970000000009</v>
      </c>
      <c r="G20" s="88">
        <v>0.86346100000000003</v>
      </c>
      <c r="H20" s="88">
        <v>5.299868</v>
      </c>
      <c r="I20" s="88">
        <v>43.295969999999997</v>
      </c>
      <c r="J20" s="88">
        <v>27.603161</v>
      </c>
      <c r="K20" s="88">
        <v>15.026730000000001</v>
      </c>
      <c r="L20" s="88">
        <v>2834.3967579999999</v>
      </c>
      <c r="M20" s="88">
        <v>9.1859160000000006</v>
      </c>
      <c r="N20" s="88">
        <v>31.291899999999998</v>
      </c>
      <c r="O20" s="88">
        <v>618.66581299999996</v>
      </c>
      <c r="P20" s="88">
        <v>15.635872000000001</v>
      </c>
      <c r="Q20" s="88">
        <v>70.313699</v>
      </c>
      <c r="R20" s="83"/>
      <c r="S20" s="84" t="s">
        <v>539</v>
      </c>
    </row>
    <row r="21" spans="1:19" x14ac:dyDescent="0.2">
      <c r="B21" s="84" t="s">
        <v>340</v>
      </c>
      <c r="C21" s="88">
        <v>1060.870596</v>
      </c>
      <c r="D21" s="88">
        <v>47.647655999999998</v>
      </c>
      <c r="E21" s="88">
        <v>274.62421899999998</v>
      </c>
      <c r="F21" s="88">
        <v>9.4091640000000005</v>
      </c>
      <c r="G21" s="88">
        <v>1.1308579999999999</v>
      </c>
      <c r="H21" s="88">
        <v>6.9775780000000003</v>
      </c>
      <c r="I21" s="88">
        <v>40.655746999999998</v>
      </c>
      <c r="J21" s="88">
        <v>26.986357999999999</v>
      </c>
      <c r="K21" s="88">
        <v>17.687684999999998</v>
      </c>
      <c r="L21" s="88">
        <v>2813.0643879999998</v>
      </c>
      <c r="M21" s="88">
        <v>4.8085279999999999</v>
      </c>
      <c r="N21" s="88">
        <v>19.109152999999999</v>
      </c>
      <c r="O21" s="88">
        <v>696.71938799999998</v>
      </c>
      <c r="P21" s="88">
        <v>14.929239000000001</v>
      </c>
      <c r="Q21" s="88">
        <v>79.445699000000005</v>
      </c>
      <c r="R21" s="83"/>
      <c r="S21" s="84" t="s">
        <v>540</v>
      </c>
    </row>
    <row r="22" spans="1:19" x14ac:dyDescent="0.2">
      <c r="B22" s="84" t="s">
        <v>341</v>
      </c>
      <c r="C22" s="88">
        <v>1065.790855</v>
      </c>
      <c r="D22" s="88">
        <v>60.143354000000002</v>
      </c>
      <c r="E22" s="88">
        <v>280.53141099999999</v>
      </c>
      <c r="F22" s="88">
        <v>16.981152999999999</v>
      </c>
      <c r="G22" s="88">
        <v>1.7866329999999999</v>
      </c>
      <c r="H22" s="88">
        <v>7.8916490000000001</v>
      </c>
      <c r="I22" s="88">
        <v>44.594653000000001</v>
      </c>
      <c r="J22" s="88">
        <v>35.150320000000001</v>
      </c>
      <c r="K22" s="88">
        <v>16.669065</v>
      </c>
      <c r="L22" s="88">
        <v>2874.2023760000002</v>
      </c>
      <c r="M22" s="88">
        <v>3.5473560000000002</v>
      </c>
      <c r="N22" s="88">
        <v>25.933527000000002</v>
      </c>
      <c r="O22" s="88">
        <v>611.62315699999999</v>
      </c>
      <c r="P22" s="88">
        <v>9.5743080000000003</v>
      </c>
      <c r="Q22" s="88">
        <v>64.354405999999997</v>
      </c>
      <c r="R22" s="83"/>
      <c r="S22" s="84" t="s">
        <v>541</v>
      </c>
    </row>
    <row r="23" spans="1:19" x14ac:dyDescent="0.2">
      <c r="B23" s="84" t="s">
        <v>342</v>
      </c>
      <c r="C23" s="88">
        <v>1016.252247</v>
      </c>
      <c r="D23" s="88">
        <v>52.155915999999998</v>
      </c>
      <c r="E23" s="88">
        <v>269.60127399999999</v>
      </c>
      <c r="F23" s="88">
        <v>9.4183039999999991</v>
      </c>
      <c r="G23" s="88">
        <v>0.77678100000000005</v>
      </c>
      <c r="H23" s="88">
        <v>8.458107</v>
      </c>
      <c r="I23" s="88">
        <v>35.272711999999999</v>
      </c>
      <c r="J23" s="88">
        <v>28.401983999999999</v>
      </c>
      <c r="K23" s="88">
        <v>15.694967999999999</v>
      </c>
      <c r="L23" s="88">
        <v>3021.195933</v>
      </c>
      <c r="M23" s="88">
        <v>3.707964</v>
      </c>
      <c r="N23" s="88">
        <v>31.829612000000001</v>
      </c>
      <c r="O23" s="88">
        <v>608.33421099999998</v>
      </c>
      <c r="P23" s="88">
        <v>17.760014000000002</v>
      </c>
      <c r="Q23" s="88">
        <v>45.802110999999996</v>
      </c>
      <c r="R23" s="83"/>
      <c r="S23" s="84" t="s">
        <v>542</v>
      </c>
    </row>
    <row r="24" spans="1:19" x14ac:dyDescent="0.2">
      <c r="B24" s="84" t="s">
        <v>343</v>
      </c>
      <c r="C24" s="88">
        <v>985.731718</v>
      </c>
      <c r="D24" s="88">
        <v>54.818989999999999</v>
      </c>
      <c r="E24" s="88">
        <v>264.82575800000001</v>
      </c>
      <c r="F24" s="88">
        <v>9.0701970000000003</v>
      </c>
      <c r="G24" s="88">
        <v>1.035917</v>
      </c>
      <c r="H24" s="88">
        <v>6.0056000000000003</v>
      </c>
      <c r="I24" s="88">
        <v>43.087567999999997</v>
      </c>
      <c r="J24" s="88">
        <v>23.275400000000001</v>
      </c>
      <c r="K24" s="88">
        <v>14.561837000000001</v>
      </c>
      <c r="L24" s="88">
        <v>2872.8815760000002</v>
      </c>
      <c r="M24" s="88">
        <v>3.0346639999999998</v>
      </c>
      <c r="N24" s="88">
        <v>29.836767999999999</v>
      </c>
      <c r="O24" s="88">
        <v>704.79661899999996</v>
      </c>
      <c r="P24" s="88">
        <v>19.435324999999999</v>
      </c>
      <c r="Q24" s="88">
        <v>48.994523999999998</v>
      </c>
      <c r="R24" s="83"/>
      <c r="S24" s="84" t="s">
        <v>543</v>
      </c>
    </row>
    <row r="25" spans="1:19" x14ac:dyDescent="0.2">
      <c r="B25" s="84" t="s">
        <v>344</v>
      </c>
      <c r="C25" s="88">
        <v>1076.816315</v>
      </c>
      <c r="D25" s="88">
        <v>50.834457</v>
      </c>
      <c r="E25" s="88">
        <v>287.64744300000001</v>
      </c>
      <c r="F25" s="88">
        <v>7.7956019999999997</v>
      </c>
      <c r="G25" s="88">
        <v>1.8134520000000001</v>
      </c>
      <c r="H25" s="88">
        <v>4.53674</v>
      </c>
      <c r="I25" s="88">
        <v>37.320072000000003</v>
      </c>
      <c r="J25" s="88">
        <v>31.125665000000001</v>
      </c>
      <c r="K25" s="88">
        <v>22.859836000000001</v>
      </c>
      <c r="L25" s="88">
        <v>3184.0738160000001</v>
      </c>
      <c r="M25" s="88">
        <v>4.2680410000000002</v>
      </c>
      <c r="N25" s="88">
        <v>23.596575999999999</v>
      </c>
      <c r="O25" s="88">
        <v>652.14782500000001</v>
      </c>
      <c r="P25" s="88">
        <v>21.884605000000001</v>
      </c>
      <c r="Q25" s="88">
        <v>35.896149999999999</v>
      </c>
      <c r="R25" s="83"/>
      <c r="S25" s="84" t="s">
        <v>544</v>
      </c>
    </row>
    <row r="26" spans="1:19" x14ac:dyDescent="0.2">
      <c r="B26" s="84" t="s">
        <v>345</v>
      </c>
      <c r="C26" s="88">
        <v>852.31093199999998</v>
      </c>
      <c r="D26" s="88">
        <v>35.099572000000002</v>
      </c>
      <c r="E26" s="88">
        <v>252.35071400000001</v>
      </c>
      <c r="F26" s="88">
        <v>13.089121</v>
      </c>
      <c r="G26" s="88">
        <v>0.92674800000000002</v>
      </c>
      <c r="H26" s="88">
        <v>2.7565249999999999</v>
      </c>
      <c r="I26" s="88">
        <v>37.860357</v>
      </c>
      <c r="J26" s="88">
        <v>17.168724999999998</v>
      </c>
      <c r="K26" s="88">
        <v>11.946847</v>
      </c>
      <c r="L26" s="88">
        <v>2644.1049619999999</v>
      </c>
      <c r="M26" s="88">
        <v>2.078433</v>
      </c>
      <c r="N26" s="88">
        <v>22.686266</v>
      </c>
      <c r="O26" s="88">
        <v>528.45544900000004</v>
      </c>
      <c r="P26" s="88">
        <v>14.422196</v>
      </c>
      <c r="Q26" s="88">
        <v>32.435164999999998</v>
      </c>
      <c r="R26" s="83"/>
      <c r="S26" s="84" t="s">
        <v>545</v>
      </c>
    </row>
    <row r="27" spans="1:19" x14ac:dyDescent="0.2">
      <c r="B27" s="84" t="s">
        <v>346</v>
      </c>
      <c r="C27" s="88">
        <v>1066.7684529999999</v>
      </c>
      <c r="D27" s="88">
        <v>49.457434999999997</v>
      </c>
      <c r="E27" s="88">
        <v>275.13958700000001</v>
      </c>
      <c r="F27" s="88">
        <v>9.4698399999999996</v>
      </c>
      <c r="G27" s="88">
        <v>0.92431600000000003</v>
      </c>
      <c r="H27" s="88">
        <v>3.4751479999999999</v>
      </c>
      <c r="I27" s="88">
        <v>41.107244999999999</v>
      </c>
      <c r="J27" s="88">
        <v>19.662813</v>
      </c>
      <c r="K27" s="88">
        <v>32.716372</v>
      </c>
      <c r="L27" s="88">
        <v>3029.075973</v>
      </c>
      <c r="M27" s="88">
        <v>2.6281699999999999</v>
      </c>
      <c r="N27" s="88">
        <v>23.659331999999999</v>
      </c>
      <c r="O27" s="88">
        <v>685.32018500000004</v>
      </c>
      <c r="P27" s="88">
        <v>15.116011</v>
      </c>
      <c r="Q27" s="88">
        <v>45.084738000000002</v>
      </c>
      <c r="R27" s="83"/>
      <c r="S27" s="84" t="s">
        <v>546</v>
      </c>
    </row>
    <row r="28" spans="1:19" x14ac:dyDescent="0.2">
      <c r="B28" s="84" t="s">
        <v>347</v>
      </c>
      <c r="C28" s="88">
        <v>1100.219791</v>
      </c>
      <c r="D28" s="88">
        <v>52.819173999999997</v>
      </c>
      <c r="E28" s="88">
        <v>330.992231</v>
      </c>
      <c r="F28" s="88">
        <v>9.3074729999999999</v>
      </c>
      <c r="G28" s="88">
        <v>0.79779299999999997</v>
      </c>
      <c r="H28" s="88">
        <v>6.871238</v>
      </c>
      <c r="I28" s="88">
        <v>47.314746</v>
      </c>
      <c r="J28" s="88">
        <v>34.694277</v>
      </c>
      <c r="K28" s="88">
        <v>16.726959999999998</v>
      </c>
      <c r="L28" s="88">
        <v>3313.710157</v>
      </c>
      <c r="M28" s="88">
        <v>2.7172480000000001</v>
      </c>
      <c r="N28" s="88">
        <v>24.970334999999999</v>
      </c>
      <c r="O28" s="88">
        <v>712.45260699999994</v>
      </c>
      <c r="P28" s="88">
        <v>18.363935000000001</v>
      </c>
      <c r="Q28" s="88">
        <v>48.424424000000002</v>
      </c>
      <c r="R28" s="83"/>
      <c r="S28" s="84" t="s">
        <v>547</v>
      </c>
    </row>
    <row r="29" spans="1:19" x14ac:dyDescent="0.2">
      <c r="B29" s="84" t="s">
        <v>348</v>
      </c>
      <c r="C29" s="88">
        <v>1044.644276</v>
      </c>
      <c r="D29" s="88">
        <v>57.432865</v>
      </c>
      <c r="E29" s="88">
        <v>317.66637700000001</v>
      </c>
      <c r="F29" s="88">
        <v>10.282396</v>
      </c>
      <c r="G29" s="88">
        <v>1.031266</v>
      </c>
      <c r="H29" s="88">
        <v>6.06365</v>
      </c>
      <c r="I29" s="88">
        <v>45.149951999999999</v>
      </c>
      <c r="J29" s="88">
        <v>31.270838000000001</v>
      </c>
      <c r="K29" s="88">
        <v>20.153105</v>
      </c>
      <c r="L29" s="88">
        <v>3043.6926859999999</v>
      </c>
      <c r="M29" s="88">
        <v>3.8074409999999999</v>
      </c>
      <c r="N29" s="88">
        <v>25.857769999999999</v>
      </c>
      <c r="O29" s="88">
        <v>717.68396299999995</v>
      </c>
      <c r="P29" s="88">
        <v>16.116734000000001</v>
      </c>
      <c r="Q29" s="88">
        <v>58.277881000000001</v>
      </c>
      <c r="R29" s="83"/>
      <c r="S29" s="84" t="s">
        <v>548</v>
      </c>
    </row>
    <row r="30" spans="1:19" ht="10.199999999999999" thickBot="1" x14ac:dyDescent="0.25">
      <c r="B30" s="84" t="s">
        <v>349</v>
      </c>
      <c r="C30" s="88">
        <v>887.12862199999995</v>
      </c>
      <c r="D30" s="88">
        <v>43.375919000000003</v>
      </c>
      <c r="E30" s="88">
        <v>288.144498</v>
      </c>
      <c r="F30" s="88">
        <v>8.2045130000000004</v>
      </c>
      <c r="G30" s="88">
        <v>0.719642</v>
      </c>
      <c r="H30" s="88">
        <v>6.0097550000000002</v>
      </c>
      <c r="I30" s="88">
        <v>44.152138000000001</v>
      </c>
      <c r="J30" s="88">
        <v>24.031528000000002</v>
      </c>
      <c r="K30" s="88">
        <v>13.779916999999999</v>
      </c>
      <c r="L30" s="88">
        <v>3000.7066100000002</v>
      </c>
      <c r="M30" s="88">
        <v>8.7897149999999993</v>
      </c>
      <c r="N30" s="88">
        <v>23.84892</v>
      </c>
      <c r="O30" s="88">
        <v>618.24679600000002</v>
      </c>
      <c r="P30" s="88">
        <v>31.819883999999998</v>
      </c>
      <c r="Q30" s="88">
        <v>42.198394999999998</v>
      </c>
      <c r="R30" s="83"/>
      <c r="S30" s="84" t="s">
        <v>549</v>
      </c>
    </row>
    <row r="31" spans="1:19" ht="21.75" customHeight="1" thickBot="1" x14ac:dyDescent="0.25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5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9.5" customHeight="1" x14ac:dyDescent="0.2"/>
    <row r="34" spans="1:19" ht="6.75" customHeight="1" thickBot="1" x14ac:dyDescent="0.25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5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5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x14ac:dyDescent="0.2">
      <c r="A37" s="87">
        <v>2023</v>
      </c>
      <c r="B37" s="84" t="s">
        <v>338</v>
      </c>
      <c r="C37" s="88">
        <v>65.509834999999995</v>
      </c>
      <c r="D37" s="88">
        <v>396.727735</v>
      </c>
      <c r="E37" s="88">
        <v>1.4262060000000001</v>
      </c>
      <c r="F37" s="88">
        <v>8.2612649999999999</v>
      </c>
      <c r="G37" s="88">
        <v>9.1995299999999993</v>
      </c>
      <c r="H37" s="88">
        <v>2.1117669999999999</v>
      </c>
      <c r="I37" s="88">
        <v>470.34093100000001</v>
      </c>
      <c r="J37" s="88">
        <v>175.36308600000001</v>
      </c>
      <c r="K37" s="88">
        <v>105.74959699999994</v>
      </c>
      <c r="L37" s="88">
        <v>63.628224000000003</v>
      </c>
      <c r="M37" s="88">
        <v>21.685870000000001</v>
      </c>
      <c r="N37" s="88">
        <v>90.747437000000005</v>
      </c>
      <c r="O37" s="88">
        <v>0</v>
      </c>
      <c r="P37" s="89">
        <v>2393.5207030000015</v>
      </c>
      <c r="Q37" s="89">
        <v>2287.7711060000015</v>
      </c>
      <c r="R37" s="87">
        <v>2023</v>
      </c>
      <c r="S37" s="84" t="s">
        <v>538</v>
      </c>
    </row>
    <row r="38" spans="1:19" x14ac:dyDescent="0.2">
      <c r="B38" s="84" t="s">
        <v>339</v>
      </c>
      <c r="C38" s="88">
        <v>333.373335</v>
      </c>
      <c r="D38" s="88">
        <v>449.81323099999997</v>
      </c>
      <c r="E38" s="88">
        <v>1.509922</v>
      </c>
      <c r="F38" s="88">
        <v>7.1084389999999997</v>
      </c>
      <c r="G38" s="88">
        <v>9.2066809999999997</v>
      </c>
      <c r="H38" s="88">
        <v>3.5181369999999998</v>
      </c>
      <c r="I38" s="88">
        <v>443.63715999999999</v>
      </c>
      <c r="J38" s="88">
        <v>178.03909400000001</v>
      </c>
      <c r="K38" s="88">
        <v>95.014616999999959</v>
      </c>
      <c r="L38" s="88">
        <v>66.961601999999999</v>
      </c>
      <c r="M38" s="88">
        <v>39.686472000000002</v>
      </c>
      <c r="N38" s="88">
        <v>77.629720000000006</v>
      </c>
      <c r="O38" s="88">
        <v>0</v>
      </c>
      <c r="P38" s="89">
        <v>2104.1546099999991</v>
      </c>
      <c r="Q38" s="89">
        <v>2009.1399929999991</v>
      </c>
      <c r="R38" s="83"/>
      <c r="S38" s="84" t="s">
        <v>539</v>
      </c>
    </row>
    <row r="39" spans="1:19" x14ac:dyDescent="0.2">
      <c r="B39" s="84" t="s">
        <v>340</v>
      </c>
      <c r="C39" s="88">
        <v>410.27672699999999</v>
      </c>
      <c r="D39" s="88">
        <v>503.97155299999997</v>
      </c>
      <c r="E39" s="88">
        <v>13.334121</v>
      </c>
      <c r="F39" s="88">
        <v>8.0157720000000001</v>
      </c>
      <c r="G39" s="88">
        <v>12.024288</v>
      </c>
      <c r="H39" s="88">
        <v>3.6869040000000002</v>
      </c>
      <c r="I39" s="88">
        <v>527.39169000000004</v>
      </c>
      <c r="J39" s="88">
        <v>211.482662</v>
      </c>
      <c r="K39" s="88">
        <v>117.46116100000005</v>
      </c>
      <c r="L39" s="88">
        <v>81.575388000000004</v>
      </c>
      <c r="M39" s="88">
        <v>36.542675000000003</v>
      </c>
      <c r="N39" s="88">
        <v>95.817119000000005</v>
      </c>
      <c r="O39" s="88">
        <v>0</v>
      </c>
      <c r="P39" s="89">
        <v>2298.3390399999989</v>
      </c>
      <c r="Q39" s="89">
        <v>2180.8778789999992</v>
      </c>
      <c r="R39" s="83"/>
      <c r="S39" s="84" t="s">
        <v>540</v>
      </c>
    </row>
    <row r="40" spans="1:19" x14ac:dyDescent="0.2">
      <c r="B40" s="84" t="s">
        <v>341</v>
      </c>
      <c r="C40" s="88">
        <v>45.750011000000001</v>
      </c>
      <c r="D40" s="88">
        <v>396.290753</v>
      </c>
      <c r="E40" s="88">
        <v>21.014068999999999</v>
      </c>
      <c r="F40" s="88">
        <v>6.310994</v>
      </c>
      <c r="G40" s="88">
        <v>7.3174669999999997</v>
      </c>
      <c r="H40" s="88">
        <v>2.8304469999999999</v>
      </c>
      <c r="I40" s="88">
        <v>421.797549</v>
      </c>
      <c r="J40" s="88">
        <v>162.31477899999999</v>
      </c>
      <c r="K40" s="88">
        <v>109.87309599999973</v>
      </c>
      <c r="L40" s="88">
        <v>72.348585999999997</v>
      </c>
      <c r="M40" s="88">
        <v>50.576872999999999</v>
      </c>
      <c r="N40" s="88">
        <v>72.931545</v>
      </c>
      <c r="O40" s="88">
        <v>0</v>
      </c>
      <c r="P40" s="89">
        <v>2116.7854720000014</v>
      </c>
      <c r="Q40" s="89">
        <v>2006.9123760000016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73.375624000000002</v>
      </c>
      <c r="D41" s="88">
        <v>475.59478799999999</v>
      </c>
      <c r="E41" s="88">
        <v>1.6300509999999999</v>
      </c>
      <c r="F41" s="88">
        <v>15.456066</v>
      </c>
      <c r="G41" s="88">
        <v>10.644902</v>
      </c>
      <c r="H41" s="88">
        <v>4.4778250000000002</v>
      </c>
      <c r="I41" s="88">
        <v>522.33552699999996</v>
      </c>
      <c r="J41" s="88">
        <v>180.70944900000001</v>
      </c>
      <c r="K41" s="88">
        <v>97.756365999999545</v>
      </c>
      <c r="L41" s="88">
        <v>78.162092000000001</v>
      </c>
      <c r="M41" s="88">
        <v>41.167194000000002</v>
      </c>
      <c r="N41" s="88">
        <v>86.965400000000002</v>
      </c>
      <c r="O41" s="88">
        <v>5.9531000000000001E-2</v>
      </c>
      <c r="P41" s="89">
        <v>2541.5011159999985</v>
      </c>
      <c r="Q41" s="89">
        <v>2443.7447499999989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53.078575999999998</v>
      </c>
      <c r="D42" s="88">
        <v>461.413704</v>
      </c>
      <c r="E42" s="88">
        <v>1.459808</v>
      </c>
      <c r="F42" s="88">
        <v>11.049251</v>
      </c>
      <c r="G42" s="88">
        <v>8.5740370000000006</v>
      </c>
      <c r="H42" s="88">
        <v>5.4275279999999997</v>
      </c>
      <c r="I42" s="88">
        <v>505.42883599999999</v>
      </c>
      <c r="J42" s="88">
        <v>181.569624</v>
      </c>
      <c r="K42" s="88">
        <v>86.81332099999986</v>
      </c>
      <c r="L42" s="88">
        <v>63.854602</v>
      </c>
      <c r="M42" s="88">
        <v>30.611211000000001</v>
      </c>
      <c r="N42" s="88">
        <v>83.604344999999995</v>
      </c>
      <c r="O42" s="88">
        <v>8.4169999999999991E-3</v>
      </c>
      <c r="P42" s="89">
        <v>2365.5031999999997</v>
      </c>
      <c r="Q42" s="89">
        <v>2278.6898789999996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54.634715</v>
      </c>
      <c r="D43" s="88">
        <v>452.41076199999998</v>
      </c>
      <c r="E43" s="88">
        <v>2.185384</v>
      </c>
      <c r="F43" s="88">
        <v>7.1953279999999999</v>
      </c>
      <c r="G43" s="88">
        <v>8.2307450000000006</v>
      </c>
      <c r="H43" s="88">
        <v>3.725279</v>
      </c>
      <c r="I43" s="88">
        <v>467.38195899999999</v>
      </c>
      <c r="J43" s="88">
        <v>161.894249</v>
      </c>
      <c r="K43" s="88">
        <v>90.348159999999993</v>
      </c>
      <c r="L43" s="88">
        <v>60.393400999999997</v>
      </c>
      <c r="M43" s="88">
        <v>65.131198999999995</v>
      </c>
      <c r="N43" s="88">
        <v>76.399760999999998</v>
      </c>
      <c r="O43" s="88">
        <v>0</v>
      </c>
      <c r="P43" s="89">
        <v>2229.5983129999991</v>
      </c>
      <c r="Q43" s="89">
        <v>2139.250152999999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56.784464</v>
      </c>
      <c r="D44" s="88">
        <v>298.66675900000001</v>
      </c>
      <c r="E44" s="88">
        <v>1.120128</v>
      </c>
      <c r="F44" s="88">
        <v>7.9845629999999996</v>
      </c>
      <c r="G44" s="88">
        <v>5.7611220000000003</v>
      </c>
      <c r="H44" s="88">
        <v>3.2320880000000001</v>
      </c>
      <c r="I44" s="88">
        <v>433.06001600000002</v>
      </c>
      <c r="J44" s="88">
        <v>125.187971</v>
      </c>
      <c r="K44" s="88">
        <v>71.780458999999965</v>
      </c>
      <c r="L44" s="88">
        <v>47.410176</v>
      </c>
      <c r="M44" s="88">
        <v>38.078170999999998</v>
      </c>
      <c r="N44" s="88">
        <v>49.623748999999997</v>
      </c>
      <c r="O44" s="88">
        <v>0</v>
      </c>
      <c r="P44" s="89">
        <v>2213.0741839999991</v>
      </c>
      <c r="Q44" s="89">
        <v>2141.2937249999991</v>
      </c>
      <c r="R44" s="83"/>
      <c r="S44" s="84" t="s">
        <v>545</v>
      </c>
    </row>
    <row r="45" spans="1:19" x14ac:dyDescent="0.2">
      <c r="B45" s="84" t="s">
        <v>346</v>
      </c>
      <c r="C45" s="88">
        <v>54.598781000000002</v>
      </c>
      <c r="D45" s="88">
        <v>429.05727400000001</v>
      </c>
      <c r="E45" s="88">
        <v>1.8792180000000001</v>
      </c>
      <c r="F45" s="88">
        <v>7.5798899999999998</v>
      </c>
      <c r="G45" s="88">
        <v>9.5948829999999994</v>
      </c>
      <c r="H45" s="88">
        <v>5.6615200000000003</v>
      </c>
      <c r="I45" s="88">
        <v>491.12345699999997</v>
      </c>
      <c r="J45" s="88">
        <v>149.44268199999999</v>
      </c>
      <c r="K45" s="88">
        <v>82.212227999999726</v>
      </c>
      <c r="L45" s="88">
        <v>52.869545000000002</v>
      </c>
      <c r="M45" s="88">
        <v>27.298514999999998</v>
      </c>
      <c r="N45" s="88">
        <v>105.81953799999999</v>
      </c>
      <c r="O45" s="88">
        <v>0</v>
      </c>
      <c r="P45" s="89">
        <v>2190.9316029999995</v>
      </c>
      <c r="Q45" s="89">
        <v>2108.7193749999997</v>
      </c>
      <c r="R45" s="83"/>
      <c r="S45" s="84" t="s">
        <v>546</v>
      </c>
    </row>
    <row r="46" spans="1:19" x14ac:dyDescent="0.2">
      <c r="B46" s="84" t="s">
        <v>347</v>
      </c>
      <c r="C46" s="88">
        <v>361.04113899999999</v>
      </c>
      <c r="D46" s="88">
        <v>492.93248799999998</v>
      </c>
      <c r="E46" s="88">
        <v>8.9940449999999998</v>
      </c>
      <c r="F46" s="88">
        <v>7.9682329999999997</v>
      </c>
      <c r="G46" s="88">
        <v>11.531053</v>
      </c>
      <c r="H46" s="88">
        <v>5.0839610000000004</v>
      </c>
      <c r="I46" s="88">
        <v>532.82037700000001</v>
      </c>
      <c r="J46" s="88">
        <v>160.25162800000001</v>
      </c>
      <c r="K46" s="88">
        <v>80.170742999999845</v>
      </c>
      <c r="L46" s="88">
        <v>61.621327000000001</v>
      </c>
      <c r="M46" s="88">
        <v>57.745341000000003</v>
      </c>
      <c r="N46" s="88">
        <v>84.565494999999999</v>
      </c>
      <c r="O46" s="88">
        <v>1.6899999999999999E-4</v>
      </c>
      <c r="P46" s="89">
        <v>2272.2948969999993</v>
      </c>
      <c r="Q46" s="89">
        <v>2192.1241539999996</v>
      </c>
      <c r="R46" s="83"/>
      <c r="S46" s="84" t="s">
        <v>547</v>
      </c>
    </row>
    <row r="47" spans="1:19" x14ac:dyDescent="0.2">
      <c r="B47" s="84" t="s">
        <v>348</v>
      </c>
      <c r="C47" s="88">
        <v>66.925576000000007</v>
      </c>
      <c r="D47" s="88">
        <v>482.06791800000002</v>
      </c>
      <c r="E47" s="88">
        <v>3.0364230000000001</v>
      </c>
      <c r="F47" s="88">
        <v>11.229042</v>
      </c>
      <c r="G47" s="88">
        <v>7.255738</v>
      </c>
      <c r="H47" s="88">
        <v>5.1134310000000003</v>
      </c>
      <c r="I47" s="88">
        <v>496.58981899999998</v>
      </c>
      <c r="J47" s="88">
        <v>162.95075399999999</v>
      </c>
      <c r="K47" s="88">
        <v>97.752656999999815</v>
      </c>
      <c r="L47" s="88">
        <v>74.03725</v>
      </c>
      <c r="M47" s="88">
        <v>52.573501</v>
      </c>
      <c r="N47" s="88">
        <v>96.794253999999995</v>
      </c>
      <c r="O47" s="88">
        <v>6.8099999999999996E-4</v>
      </c>
      <c r="P47" s="89">
        <v>1967.226357</v>
      </c>
      <c r="Q47" s="89">
        <v>1869.4737000000002</v>
      </c>
      <c r="R47" s="83"/>
      <c r="S47" s="84" t="s">
        <v>548</v>
      </c>
    </row>
    <row r="48" spans="1:19" x14ac:dyDescent="0.2">
      <c r="B48" s="84" t="s">
        <v>349</v>
      </c>
      <c r="C48" s="88">
        <v>52.13438</v>
      </c>
      <c r="D48" s="88">
        <v>431.06804</v>
      </c>
      <c r="E48" s="88">
        <v>10.106142</v>
      </c>
      <c r="F48" s="88">
        <v>5.8975419999999996</v>
      </c>
      <c r="G48" s="88">
        <v>7.6293709999999999</v>
      </c>
      <c r="H48" s="88">
        <v>3.5759789999999998</v>
      </c>
      <c r="I48" s="88">
        <v>439.07638600000001</v>
      </c>
      <c r="J48" s="88">
        <v>146.84495100000001</v>
      </c>
      <c r="K48" s="88">
        <v>105.07619300000006</v>
      </c>
      <c r="L48" s="88">
        <v>46.894750999999999</v>
      </c>
      <c r="M48" s="88">
        <v>52.245936999999998</v>
      </c>
      <c r="N48" s="88">
        <v>101.181332</v>
      </c>
      <c r="O48" s="88">
        <v>0.20144999999999999</v>
      </c>
      <c r="P48" s="89">
        <v>2059.5161650000005</v>
      </c>
      <c r="Q48" s="89">
        <v>1954.4399720000001</v>
      </c>
      <c r="R48" s="83"/>
      <c r="S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2">
      <c r="A50" s="87">
        <v>2024</v>
      </c>
      <c r="B50" s="84" t="s">
        <v>338</v>
      </c>
      <c r="C50" s="88">
        <v>47.136155000000002</v>
      </c>
      <c r="D50" s="88">
        <v>415.56514900000002</v>
      </c>
      <c r="E50" s="88">
        <v>3.2418459999999998</v>
      </c>
      <c r="F50" s="88">
        <v>9.6798870000000008</v>
      </c>
      <c r="G50" s="88">
        <v>5.1232249999999997</v>
      </c>
      <c r="H50" s="88">
        <v>3.6789499999999999</v>
      </c>
      <c r="I50" s="88">
        <v>391.00789700000001</v>
      </c>
      <c r="J50" s="88">
        <v>154.03443200000001</v>
      </c>
      <c r="K50" s="88">
        <v>85.097077000000013</v>
      </c>
      <c r="L50" s="88">
        <v>63.692323999999999</v>
      </c>
      <c r="M50" s="88">
        <v>51.174951999999998</v>
      </c>
      <c r="N50" s="88">
        <v>72.470004000000003</v>
      </c>
      <c r="O50" s="88">
        <v>3.2590000000000001E-2</v>
      </c>
      <c r="P50" s="89">
        <v>2022.1356129999999</v>
      </c>
      <c r="Q50" s="89">
        <v>1937.038536</v>
      </c>
      <c r="R50" s="87">
        <v>2024</v>
      </c>
      <c r="S50" s="84" t="s">
        <v>538</v>
      </c>
      <c r="U50" s="89"/>
    </row>
    <row r="51" spans="1:21" x14ac:dyDescent="0.2">
      <c r="B51" s="84" t="s">
        <v>339</v>
      </c>
      <c r="C51" s="88">
        <v>416.94949300000002</v>
      </c>
      <c r="D51" s="88">
        <v>451.574521</v>
      </c>
      <c r="E51" s="88">
        <v>6.041004</v>
      </c>
      <c r="F51" s="88">
        <v>5.9797159999999998</v>
      </c>
      <c r="G51" s="88">
        <v>7.4018480000000002</v>
      </c>
      <c r="H51" s="88">
        <v>5.1093330000000003</v>
      </c>
      <c r="I51" s="88">
        <v>444.75891300000001</v>
      </c>
      <c r="J51" s="88">
        <v>158.487347</v>
      </c>
      <c r="K51" s="88">
        <v>97.064198999999988</v>
      </c>
      <c r="L51" s="88">
        <v>76.679691000000005</v>
      </c>
      <c r="M51" s="88">
        <v>36.138212000000003</v>
      </c>
      <c r="N51" s="88">
        <v>74.166831999999999</v>
      </c>
      <c r="O51" s="88">
        <v>3.7033999999999997E-2</v>
      </c>
      <c r="P51" s="89">
        <v>2113.9721810000001</v>
      </c>
      <c r="Q51" s="89">
        <v>2016.9079819999999</v>
      </c>
      <c r="R51" s="83"/>
      <c r="S51" s="84" t="s">
        <v>539</v>
      </c>
    </row>
    <row r="52" spans="1:21" x14ac:dyDescent="0.2">
      <c r="B52" s="84" t="s">
        <v>340</v>
      </c>
      <c r="C52" s="88">
        <v>64.871503000000004</v>
      </c>
      <c r="D52" s="88">
        <v>467.87202600000001</v>
      </c>
      <c r="E52" s="88">
        <v>3.3955489999999999</v>
      </c>
      <c r="F52" s="88">
        <v>7.9287270000000003</v>
      </c>
      <c r="G52" s="88">
        <v>6.3285600000000004</v>
      </c>
      <c r="H52" s="88">
        <v>65.826643000000004</v>
      </c>
      <c r="I52" s="88">
        <v>450.22727400000002</v>
      </c>
      <c r="J52" s="88">
        <v>154.16962000000001</v>
      </c>
      <c r="K52" s="88">
        <v>123.59448599999986</v>
      </c>
      <c r="L52" s="88">
        <v>75.611232999999999</v>
      </c>
      <c r="M52" s="88">
        <v>46.230156999999998</v>
      </c>
      <c r="N52" s="88">
        <v>91.361495000000005</v>
      </c>
      <c r="O52" s="88">
        <v>1.0019999999999999E-2</v>
      </c>
      <c r="P52" s="89">
        <v>1999.9335719999995</v>
      </c>
      <c r="Q52" s="89">
        <v>1876.3390859999997</v>
      </c>
      <c r="R52" s="83"/>
      <c r="S52" s="84" t="s">
        <v>540</v>
      </c>
    </row>
    <row r="53" spans="1:21" x14ac:dyDescent="0.2">
      <c r="B53" s="84" t="s">
        <v>341</v>
      </c>
      <c r="C53" s="88">
        <v>61.758262000000002</v>
      </c>
      <c r="D53" s="88">
        <v>472.16944999999998</v>
      </c>
      <c r="E53" s="88">
        <v>9.0672049999999995</v>
      </c>
      <c r="F53" s="88">
        <v>6.6030069999999998</v>
      </c>
      <c r="G53" s="88">
        <v>7.7443840000000002</v>
      </c>
      <c r="H53" s="88">
        <v>4.3160889999999998</v>
      </c>
      <c r="I53" s="88">
        <v>531.33893499999999</v>
      </c>
      <c r="J53" s="88">
        <v>163.81187499999999</v>
      </c>
      <c r="K53" s="88">
        <v>95.28783099999994</v>
      </c>
      <c r="L53" s="88">
        <v>69.869600000000005</v>
      </c>
      <c r="M53" s="88">
        <v>38.61674</v>
      </c>
      <c r="N53" s="88">
        <v>96.846113000000003</v>
      </c>
      <c r="O53" s="88">
        <v>0</v>
      </c>
      <c r="P53" s="89">
        <v>2688.430276999999</v>
      </c>
      <c r="Q53" s="89">
        <v>2593.1424459999989</v>
      </c>
      <c r="R53" s="83"/>
      <c r="S53" s="84" t="s">
        <v>541</v>
      </c>
    </row>
    <row r="54" spans="1:21" x14ac:dyDescent="0.2">
      <c r="B54" s="84" t="s">
        <v>342</v>
      </c>
      <c r="C54" s="88">
        <v>59.258893</v>
      </c>
      <c r="D54" s="88">
        <v>507.51892400000003</v>
      </c>
      <c r="E54" s="88">
        <v>2.0988549999999999</v>
      </c>
      <c r="F54" s="88">
        <v>10.581702999999999</v>
      </c>
      <c r="G54" s="88">
        <v>7.5167020000000004</v>
      </c>
      <c r="H54" s="88">
        <v>5.0703870000000002</v>
      </c>
      <c r="I54" s="88">
        <v>502.73227900000001</v>
      </c>
      <c r="J54" s="88">
        <v>155.756508</v>
      </c>
      <c r="K54" s="88">
        <v>118.65085699999992</v>
      </c>
      <c r="L54" s="88">
        <v>64.727806999999999</v>
      </c>
      <c r="M54" s="88">
        <v>45.054755999999998</v>
      </c>
      <c r="N54" s="88">
        <v>104.170334</v>
      </c>
      <c r="O54" s="88">
        <v>0</v>
      </c>
      <c r="P54" s="89">
        <v>2493.6762529999996</v>
      </c>
      <c r="Q54" s="89">
        <v>2375.0253959999995</v>
      </c>
      <c r="R54" s="83"/>
      <c r="S54" s="84" t="s">
        <v>542</v>
      </c>
    </row>
    <row r="55" spans="1:21" x14ac:dyDescent="0.2">
      <c r="B55" s="84" t="s">
        <v>343</v>
      </c>
      <c r="C55" s="88">
        <v>146.15730300000001</v>
      </c>
      <c r="D55" s="88">
        <v>448.74192099999999</v>
      </c>
      <c r="E55" s="88">
        <v>2.6396660000000001</v>
      </c>
      <c r="F55" s="88">
        <v>9.044295</v>
      </c>
      <c r="G55" s="88">
        <v>7.909694</v>
      </c>
      <c r="H55" s="88">
        <v>5.017366</v>
      </c>
      <c r="I55" s="88">
        <v>474.250406</v>
      </c>
      <c r="J55" s="88">
        <v>146.43924699999999</v>
      </c>
      <c r="K55" s="88">
        <v>79.841396999999986</v>
      </c>
      <c r="L55" s="88">
        <v>65.750756999999993</v>
      </c>
      <c r="M55" s="88">
        <v>40.809849999999997</v>
      </c>
      <c r="N55" s="88">
        <v>87.821672000000007</v>
      </c>
      <c r="O55" s="88">
        <v>5.0391999999999999E-2</v>
      </c>
      <c r="P55" s="89">
        <v>2031.6299340000007</v>
      </c>
      <c r="Q55" s="89">
        <v>1951.7885370000008</v>
      </c>
      <c r="R55" s="83"/>
      <c r="S55" s="84" t="s">
        <v>543</v>
      </c>
    </row>
    <row r="56" spans="1:21" x14ac:dyDescent="0.2">
      <c r="B56" s="84" t="s">
        <v>344</v>
      </c>
      <c r="C56" s="88">
        <v>335.35330699999997</v>
      </c>
      <c r="D56" s="88">
        <v>471.46909499999998</v>
      </c>
      <c r="E56" s="88">
        <v>3.8902770000000002</v>
      </c>
      <c r="F56" s="88">
        <v>7.9294979999999997</v>
      </c>
      <c r="G56" s="88">
        <v>10.201203</v>
      </c>
      <c r="H56" s="88">
        <v>4.8911550000000004</v>
      </c>
      <c r="I56" s="88">
        <v>461.31527</v>
      </c>
      <c r="J56" s="88">
        <v>142.933617</v>
      </c>
      <c r="K56" s="88">
        <v>110.41369300000009</v>
      </c>
      <c r="L56" s="88">
        <v>49.484696</v>
      </c>
      <c r="M56" s="88">
        <v>56.104022000000001</v>
      </c>
      <c r="N56" s="88">
        <v>99.746399999999994</v>
      </c>
      <c r="O56" s="88">
        <v>0</v>
      </c>
      <c r="P56" s="89">
        <v>2976.5210710000019</v>
      </c>
      <c r="Q56" s="89">
        <v>2866.107378000002</v>
      </c>
      <c r="R56" s="83"/>
      <c r="S56" s="84" t="s">
        <v>544</v>
      </c>
    </row>
    <row r="57" spans="1:21" x14ac:dyDescent="0.2">
      <c r="B57" s="84" t="s">
        <v>345</v>
      </c>
      <c r="C57" s="88">
        <v>62.804437999999998</v>
      </c>
      <c r="D57" s="88">
        <v>375.42429499999997</v>
      </c>
      <c r="E57" s="88">
        <v>3.682642</v>
      </c>
      <c r="F57" s="88">
        <v>7.8334489999999999</v>
      </c>
      <c r="G57" s="88">
        <v>6.8049749999999998</v>
      </c>
      <c r="H57" s="88">
        <v>4.2680110000000004</v>
      </c>
      <c r="I57" s="88">
        <v>444.1814</v>
      </c>
      <c r="J57" s="88">
        <v>118.95039800000001</v>
      </c>
      <c r="K57" s="88">
        <v>98.21234599999994</v>
      </c>
      <c r="L57" s="88">
        <v>54.163843</v>
      </c>
      <c r="M57" s="88">
        <v>27.481984000000001</v>
      </c>
      <c r="N57" s="88">
        <v>59.161879999999996</v>
      </c>
      <c r="O57" s="88">
        <v>2.4600000000000002E-4</v>
      </c>
      <c r="P57" s="89">
        <v>2211.6012089999995</v>
      </c>
      <c r="Q57" s="89">
        <v>2113.3888629999997</v>
      </c>
      <c r="R57" s="83"/>
      <c r="S57" s="84" t="s">
        <v>545</v>
      </c>
    </row>
    <row r="58" spans="1:21" x14ac:dyDescent="0.2">
      <c r="B58" s="84" t="s">
        <v>346</v>
      </c>
      <c r="C58" s="88">
        <v>54.907269999999997</v>
      </c>
      <c r="D58" s="88">
        <v>482.48133899999999</v>
      </c>
      <c r="E58" s="88">
        <v>2.6195710000000001</v>
      </c>
      <c r="F58" s="88">
        <v>8.0684229999999992</v>
      </c>
      <c r="G58" s="88">
        <v>7.6949560000000004</v>
      </c>
      <c r="H58" s="88">
        <v>4.4493640000000001</v>
      </c>
      <c r="I58" s="88">
        <v>723.90711699999997</v>
      </c>
      <c r="J58" s="88">
        <v>145.311555</v>
      </c>
      <c r="K58" s="88">
        <v>68.535661999999974</v>
      </c>
      <c r="L58" s="88">
        <v>74.470687999999996</v>
      </c>
      <c r="M58" s="88">
        <v>47.090774000000003</v>
      </c>
      <c r="N58" s="88">
        <v>65.514653999999993</v>
      </c>
      <c r="O58" s="88">
        <v>3.7300000000000001E-4</v>
      </c>
      <c r="P58" s="89">
        <v>2005.4937300000001</v>
      </c>
      <c r="Q58" s="89">
        <v>1936.9580680000001</v>
      </c>
      <c r="R58" s="83"/>
      <c r="S58" s="84" t="s">
        <v>546</v>
      </c>
    </row>
    <row r="59" spans="1:21" x14ac:dyDescent="0.2">
      <c r="B59" s="84" t="s">
        <v>347</v>
      </c>
      <c r="C59" s="88">
        <v>75.399199999999993</v>
      </c>
      <c r="D59" s="88">
        <v>532.21275800000001</v>
      </c>
      <c r="E59" s="88">
        <v>3.7060650000000002</v>
      </c>
      <c r="F59" s="88">
        <v>7.5374759999999998</v>
      </c>
      <c r="G59" s="88">
        <v>7.7505550000000003</v>
      </c>
      <c r="H59" s="88">
        <v>6.2139030000000002</v>
      </c>
      <c r="I59" s="88">
        <v>536.76376200000004</v>
      </c>
      <c r="J59" s="88">
        <v>165.805575</v>
      </c>
      <c r="K59" s="88">
        <v>112.6833760000001</v>
      </c>
      <c r="L59" s="88">
        <v>88.551907</v>
      </c>
      <c r="M59" s="88">
        <v>70.659518000000006</v>
      </c>
      <c r="N59" s="88">
        <v>79.908320000000003</v>
      </c>
      <c r="O59" s="88">
        <v>8.1000000000000004E-5</v>
      </c>
      <c r="P59" s="89">
        <v>2655.2487270000006</v>
      </c>
      <c r="Q59" s="89">
        <v>2542.5653510000006</v>
      </c>
      <c r="R59" s="83"/>
      <c r="S59" s="84" t="s">
        <v>547</v>
      </c>
    </row>
    <row r="60" spans="1:21" x14ac:dyDescent="0.2">
      <c r="B60" s="84" t="s">
        <v>348</v>
      </c>
      <c r="C60" s="88">
        <v>603.93155999999999</v>
      </c>
      <c r="D60" s="88">
        <v>469.12646799999999</v>
      </c>
      <c r="E60" s="88">
        <v>3.2141160000000002</v>
      </c>
      <c r="F60" s="88">
        <v>8.5712519999999994</v>
      </c>
      <c r="G60" s="88">
        <v>7.3367310000000003</v>
      </c>
      <c r="H60" s="88">
        <v>5.3014070000000002</v>
      </c>
      <c r="I60" s="88">
        <v>499.44016199999999</v>
      </c>
      <c r="J60" s="88">
        <v>151.45124100000001</v>
      </c>
      <c r="K60" s="88">
        <v>101.30558899999988</v>
      </c>
      <c r="L60" s="88">
        <v>81.526381000000001</v>
      </c>
      <c r="M60" s="88">
        <v>44.577168</v>
      </c>
      <c r="N60" s="88">
        <v>105.687139</v>
      </c>
      <c r="O60" s="88">
        <v>1.6864000000000001E-2</v>
      </c>
      <c r="P60" s="89">
        <v>1909.7244550000007</v>
      </c>
      <c r="Q60" s="89">
        <v>1808.4188660000009</v>
      </c>
      <c r="R60" s="83"/>
      <c r="S60" s="84" t="s">
        <v>548</v>
      </c>
    </row>
    <row r="61" spans="1:21" ht="10.199999999999999" thickBot="1" x14ac:dyDescent="0.25">
      <c r="B61" s="84" t="s">
        <v>349</v>
      </c>
      <c r="C61" s="88">
        <v>55.998542</v>
      </c>
      <c r="D61" s="88">
        <v>437.81233200000003</v>
      </c>
      <c r="E61" s="88">
        <v>3.84531</v>
      </c>
      <c r="F61" s="88">
        <v>4.9004390000000004</v>
      </c>
      <c r="G61" s="88">
        <v>10.124649</v>
      </c>
      <c r="H61" s="88">
        <v>2.7773289999999999</v>
      </c>
      <c r="I61" s="88">
        <v>430.98068699999999</v>
      </c>
      <c r="J61" s="88">
        <v>141.62706900000001</v>
      </c>
      <c r="K61" s="88">
        <v>119.35550099999999</v>
      </c>
      <c r="L61" s="88">
        <v>61.143977999999997</v>
      </c>
      <c r="M61" s="88">
        <v>34.552996</v>
      </c>
      <c r="N61" s="88">
        <v>83.508534999999995</v>
      </c>
      <c r="O61" s="88">
        <v>3.6072E-2</v>
      </c>
      <c r="P61" s="89">
        <v>2248.6356239999996</v>
      </c>
      <c r="Q61" s="89">
        <v>2129.2801229999995</v>
      </c>
      <c r="R61" s="83"/>
      <c r="S61" s="84" t="s">
        <v>549</v>
      </c>
    </row>
    <row r="62" spans="1:21" ht="21" customHeight="1" thickBot="1" x14ac:dyDescent="0.25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21" ht="12" customHeight="1" thickBot="1" x14ac:dyDescent="0.25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2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2">
      <c r="A68" s="206" t="s">
        <v>640</v>
      </c>
      <c r="B68" s="207"/>
      <c r="C68" s="208" t="s">
        <v>641</v>
      </c>
      <c r="D68" s="208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2025-02-03T17:33:17Z</dcterms:modified>
</cp:coreProperties>
</file>