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K:\CI\lsb\_1DIFUSÃO\Quadros dos Destaques\DCN\Conta Sat. Turismo\2023\"/>
    </mc:Choice>
  </mc:AlternateContent>
  <xr:revisionPtr revIDLastSave="0" documentId="13_ncr:1_{9A650A1E-5FA9-4C69-96A2-B9DD33F47168}" xr6:coauthVersionLast="47" xr6:coauthVersionMax="47" xr10:uidLastSave="{00000000-0000-0000-0000-000000000000}"/>
  <bookViews>
    <workbookView xWindow="-120" yWindow="-120" windowWidth="29040" windowHeight="15840" tabRatio="744" xr2:uid="{68EC7777-A40C-43E7-BB14-24BA3881BD59}"/>
  </bookViews>
  <sheets>
    <sheet name="Indice" sheetId="12" r:id="rId1"/>
    <sheet name="Quadro 1" sheetId="1" r:id="rId2"/>
    <sheet name="Quadro 2" sheetId="2" r:id="rId3"/>
    <sheet name="Quadro 3" sheetId="4" r:id="rId4"/>
    <sheet name="Quadro 4" sheetId="5" r:id="rId5"/>
    <sheet name="Quadro 5" sheetId="7" r:id="rId6"/>
    <sheet name="Quadro 6" sheetId="8" r:id="rId7"/>
    <sheet name="Quadro 7" sheetId="9" r:id="rId8"/>
    <sheet name="Quadro 8" sheetId="10" r:id="rId9"/>
    <sheet name="Quadro 9" sheetId="11" r:id="rId10"/>
  </sheets>
  <definedNames>
    <definedName name="Classificação_de_bens_e_serviços" localSheetId="1">#REF!</definedName>
    <definedName name="Classificação_de_bens_e_serviços">#REF!</definedName>
    <definedName name="E.7.2.11" localSheetId="9">#REF!</definedName>
    <definedName name="E.7.2.11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_xlnm.Print_Area" localSheetId="3">'Quadro 3'!$A$1:$E$32</definedName>
    <definedName name="_xlnm.Print_Area" localSheetId="4">'Quadro 4'!$A$1:$G$41</definedName>
    <definedName name="_xlnm.Print_Area" localSheetId="6">'Quadro 6'!$A$1:$K$33</definedName>
    <definedName name="_xlnm.Print_Area" localSheetId="8">'Quadro 8'!$A$1:$Q$9</definedName>
    <definedName name="_xlnm.Print_Area" localSheetId="9">'Quadro 9'!$A$1:$AG$28</definedName>
    <definedName name="_xlnm.Print_Titles" localSheetId="7">'Quadro 7'!$A:$A</definedName>
    <definedName name="_xlnm.Print_Titles" localSheetId="9">'Quadro 9'!$A:$C</definedName>
    <definedName name="Table_E.5.3.20_–__Weight_of_output__gross_value_added__compensation_of_employees_and_total_employment__full_time_equivalent__of_Sport_in_Portuguese_economy__S.1___by_Economic_Activity__Sections___CAE_Rev._3____2010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26" i="11" l="1"/>
  <c r="K25" i="11"/>
  <c r="T23" i="11"/>
  <c r="T22" i="11"/>
  <c r="T16" i="11"/>
  <c r="T13" i="11"/>
  <c r="T11" i="11"/>
  <c r="T10" i="11"/>
  <c r="AD25" i="11" l="1"/>
  <c r="AB11" i="11"/>
  <c r="U26" i="11"/>
  <c r="AC25" i="11"/>
  <c r="K17" i="11"/>
  <c r="T17" i="11" s="1"/>
  <c r="AB21" i="11"/>
  <c r="V26" i="11"/>
  <c r="AB15" i="11"/>
  <c r="U10" i="11"/>
  <c r="V10" i="11"/>
  <c r="AB13" i="11"/>
  <c r="T21" i="11"/>
  <c r="T14" i="11"/>
  <c r="AC9" i="11"/>
  <c r="AD9" i="11"/>
  <c r="AB23" i="11"/>
  <c r="V9" i="11"/>
  <c r="U9" i="11"/>
  <c r="AB25" i="11"/>
  <c r="T25" i="11"/>
  <c r="U25" i="11"/>
  <c r="T15" i="11"/>
  <c r="T24" i="11"/>
  <c r="V25" i="11"/>
  <c r="AB9" i="11"/>
  <c r="T12" i="11"/>
  <c r="T9" i="11"/>
  <c r="K18" i="11"/>
  <c r="T18" i="11" s="1"/>
  <c r="AB17" i="11" l="1"/>
</calcChain>
</file>

<file path=xl/sharedStrings.xml><?xml version="1.0" encoding="utf-8"?>
<sst xmlns="http://schemas.openxmlformats.org/spreadsheetml/2006/main" count="840" uniqueCount="254">
  <si>
    <r>
      <t>Un.: 10</t>
    </r>
    <r>
      <rPr>
        <vertAlign val="superscript"/>
        <sz val="8"/>
        <rFont val="Arial"/>
        <family val="2"/>
      </rPr>
      <t>3</t>
    </r>
    <r>
      <rPr>
        <sz val="8"/>
        <rFont val="Arial"/>
        <family val="2"/>
      </rPr>
      <t xml:space="preserve"> euros</t>
    </r>
  </si>
  <si>
    <t>Produtos</t>
  </si>
  <si>
    <t>Turistas</t>
  </si>
  <si>
    <t>Excursionistas</t>
  </si>
  <si>
    <t>Total dos visitantes</t>
  </si>
  <si>
    <t>Products</t>
  </si>
  <si>
    <t>Tourists</t>
  </si>
  <si>
    <t>Same-day visitors</t>
  </si>
  <si>
    <t>Visitors</t>
  </si>
  <si>
    <t>3=1+2</t>
  </si>
  <si>
    <t>A. Produtos específicos</t>
  </si>
  <si>
    <t>A. Specific products</t>
  </si>
  <si>
    <t>A.1 Produtos caraterísticos</t>
  </si>
  <si>
    <t>A.1 Characteristic products</t>
  </si>
  <si>
    <t>1. Alojamento</t>
  </si>
  <si>
    <t>//</t>
  </si>
  <si>
    <t>1. Accommodation services</t>
  </si>
  <si>
    <t>1.1 Hotéis e estabelecimentos similares</t>
  </si>
  <si>
    <t>1.1 Hotels and similars</t>
  </si>
  <si>
    <t>1.2 Outro alojamento</t>
  </si>
  <si>
    <t>1.2 Other</t>
  </si>
  <si>
    <t>1.3 Residências secundárias por conta própria ou gratuitas</t>
  </si>
  <si>
    <t>1.3  Second homes - own account or free</t>
  </si>
  <si>
    <t>2. Restauração e bebidas</t>
  </si>
  <si>
    <t>2. Restaurants and similar</t>
  </si>
  <si>
    <t>3. Transporte de passageiros</t>
  </si>
  <si>
    <t>3. Passenger transports</t>
  </si>
  <si>
    <t>3.1 Transporte ferroviário interurbano</t>
  </si>
  <si>
    <t>3.1 Interurban railway transport</t>
  </si>
  <si>
    <t>3.2 Transporte rodoviário</t>
  </si>
  <si>
    <t>3.2 Road transport</t>
  </si>
  <si>
    <t>3.3 Transporte por água</t>
  </si>
  <si>
    <t>3.3 Water transport</t>
  </si>
  <si>
    <t>3.4 Transporte aéreo</t>
  </si>
  <si>
    <t>3.4 Air transport</t>
  </si>
  <si>
    <t>3.5 Aluguer de equipamento de transporte</t>
  </si>
  <si>
    <t>3.5 Transport equipment rental services</t>
  </si>
  <si>
    <t>4. Agências de viagens, operadores turísticos e guias turísticos</t>
  </si>
  <si>
    <t>4. Travel agencies and other reservation services</t>
  </si>
  <si>
    <t>5. Serviços culturais</t>
  </si>
  <si>
    <t>5. Cultural services</t>
  </si>
  <si>
    <t>6. Recreação e lazer</t>
  </si>
  <si>
    <t>6. Recreation and other entertainment services</t>
  </si>
  <si>
    <t>7. Outros serviços de turismo</t>
  </si>
  <si>
    <t>7. Other tourism services</t>
  </si>
  <si>
    <t>A.2 Produtos conexos</t>
  </si>
  <si>
    <t>A.2 Connected products</t>
  </si>
  <si>
    <t>Margens de distribuição</t>
  </si>
  <si>
    <t>Distribution margins</t>
  </si>
  <si>
    <t>Bens</t>
  </si>
  <si>
    <t xml:space="preserve">Goods </t>
  </si>
  <si>
    <t>Serviços</t>
  </si>
  <si>
    <t>Services</t>
  </si>
  <si>
    <t>B. Produtos não específicos</t>
  </si>
  <si>
    <t>B. Non-specific products</t>
  </si>
  <si>
    <t>Total da despesa do turismo recetor</t>
  </si>
  <si>
    <t>Total inbound tourism expenditure</t>
  </si>
  <si>
    <t>Quadro 1 - Despesa do turismo recetor, por produtos e classes de visitantes - 2021</t>
  </si>
  <si>
    <t>Table 1 - Inbound tourism expenditure, by products and classes of visitors - 2021</t>
  </si>
  <si>
    <t>Total</t>
  </si>
  <si>
    <t>Residentes em viagem em Portugal</t>
  </si>
  <si>
    <t>Residentes em viagem para fora de Portugal</t>
  </si>
  <si>
    <t>Resident traveling in Portugal</t>
  </si>
  <si>
    <t>Resident traveling to a different country</t>
  </si>
  <si>
    <t>5=3+4</t>
  </si>
  <si>
    <t>1.2 Outro Alojamento</t>
  </si>
  <si>
    <t>4.Agências de viagens, operadores turísticos e guias turísticos</t>
  </si>
  <si>
    <t>Total da despesa do turismo interno</t>
  </si>
  <si>
    <t>Total domestic tourism expenditure</t>
  </si>
  <si>
    <t xml:space="preserve">1.1 Hotéis e estabelecimentos similares </t>
  </si>
  <si>
    <t xml:space="preserve">2. Restauração e bebidas </t>
  </si>
  <si>
    <t xml:space="preserve">3.3 Transporte por água </t>
  </si>
  <si>
    <t>Bens + Margens de distribuição</t>
  </si>
  <si>
    <t>Total da despesa do turismo emissor</t>
  </si>
  <si>
    <t>Total outbound tourism expenditure</t>
  </si>
  <si>
    <t>Quadro 2 - Despesa do turismo interno por produto, classes de visitantes e tipos de viagem  - 2021</t>
  </si>
  <si>
    <t>Table 2 - Domestic tourism expenditure, by product, classes of visitors and types of trips - 2021</t>
  </si>
  <si>
    <t>Quadro 3 - Despesa do turismo emissor, por produtos e classes de visitantes - 2021</t>
  </si>
  <si>
    <t>Table 3 - Outbound tourism expenditure, by products and classes of visitors - 2021</t>
  </si>
  <si>
    <t>Despesa de consumo turístico</t>
  </si>
  <si>
    <t>Outras componentes do consumo turístico</t>
  </si>
  <si>
    <t>Consumo do turismo no território económico</t>
  </si>
  <si>
    <t>(Operações monetárias)</t>
  </si>
  <si>
    <t>Tourism expenditure consumption</t>
  </si>
  <si>
    <t>(Monetary operations)</t>
  </si>
  <si>
    <t>Turismo recetor</t>
  </si>
  <si>
    <t>Turismo interno</t>
  </si>
  <si>
    <t>Turismo no território económico</t>
  </si>
  <si>
    <t>Inbound tourism</t>
  </si>
  <si>
    <t>Domestic tourism</t>
  </si>
  <si>
    <t>Tourism on the economic territory</t>
  </si>
  <si>
    <t>Other components of tourism consumption</t>
  </si>
  <si>
    <t>Tourism consumption on the economic territory</t>
  </si>
  <si>
    <t>1</t>
  </si>
  <si>
    <t>2</t>
  </si>
  <si>
    <t>4</t>
  </si>
  <si>
    <t>Total do consumo do turismo no território económico</t>
  </si>
  <si>
    <t xml:space="preserve">Total tourism consumption on the economic territory </t>
  </si>
  <si>
    <t>Quadro 4 - Consumo do turismo no território económico por tipo de turismo e produto - 2021</t>
  </si>
  <si>
    <t>Table 4 - Tourism consumption on the economic territory by type of tourism and product - 2021</t>
  </si>
  <si>
    <r>
      <t>Un.: 10</t>
    </r>
    <r>
      <rPr>
        <vertAlign val="superscript"/>
        <sz val="8"/>
        <color theme="1"/>
        <rFont val="Arial"/>
        <family val="2"/>
      </rPr>
      <t>3</t>
    </r>
    <r>
      <rPr>
        <sz val="8"/>
        <color theme="1"/>
        <rFont val="Arial"/>
        <family val="2"/>
      </rPr>
      <t xml:space="preserve"> Euros</t>
    </r>
  </si>
  <si>
    <t>Ano</t>
  </si>
  <si>
    <t>Administrações públicas</t>
  </si>
  <si>
    <t>Consumo coletivo do turismo</t>
  </si>
  <si>
    <t xml:space="preserve">Administração central </t>
  </si>
  <si>
    <t>Administração regional</t>
  </si>
  <si>
    <t>Administração local</t>
  </si>
  <si>
    <t>Year</t>
  </si>
  <si>
    <t>General government</t>
  </si>
  <si>
    <t>Tourism collective consumption</t>
  </si>
  <si>
    <t>Central administration</t>
  </si>
  <si>
    <t>Regional administration</t>
  </si>
  <si>
    <t>Local administration</t>
  </si>
  <si>
    <t>Un.: N.º e euros</t>
  </si>
  <si>
    <t>Atividades caraterísticas</t>
  </si>
  <si>
    <t>Emprego e remunerações em 2021</t>
  </si>
  <si>
    <t>Characteristic industries</t>
  </si>
  <si>
    <t>Atividades caraterísticas do turismo</t>
  </si>
  <si>
    <t>Componente turística das atividades caraterísticas do turismo*</t>
  </si>
  <si>
    <t>Postos de trabalho</t>
  </si>
  <si>
    <t>Equivalente a tempo completo (ETC)</t>
  </si>
  <si>
    <t>Remunerações</t>
  </si>
  <si>
    <t>Remunerados</t>
  </si>
  <si>
    <t>Não remunerados</t>
  </si>
  <si>
    <t>N.º</t>
  </si>
  <si>
    <t>1. Hotéis e similares</t>
  </si>
  <si>
    <t>x</t>
  </si>
  <si>
    <t>1. Hotels and similar</t>
  </si>
  <si>
    <t>2. Residências secundárias por conta própria (por imputação)</t>
  </si>
  <si>
    <t>2. Second homes - own account</t>
  </si>
  <si>
    <t>3. Restaurantes e similares</t>
  </si>
  <si>
    <t>3. Restaurants and similar</t>
  </si>
  <si>
    <t>4. Transportes ferroviários</t>
  </si>
  <si>
    <t>4. Railway passenger transport</t>
  </si>
  <si>
    <t>5. Transportes rodoviários</t>
  </si>
  <si>
    <t>5. Road passenger transport</t>
  </si>
  <si>
    <t>6. Transportes marítimos</t>
  </si>
  <si>
    <t>6. Water passenger transport</t>
  </si>
  <si>
    <t>7. Transportes aéreos</t>
  </si>
  <si>
    <t>7. Air passenger transport</t>
  </si>
  <si>
    <t>8. Aluguer de equipamento de transporte</t>
  </si>
  <si>
    <t>8. Passenger transport equipment rental</t>
  </si>
  <si>
    <t>9. Agências de viagens, operadores turísticos e guias turísticos</t>
  </si>
  <si>
    <t>9. Travel agencies and similar</t>
  </si>
  <si>
    <t>10. Serviços culturais</t>
  </si>
  <si>
    <t>10. Cultural services</t>
  </si>
  <si>
    <t>11. Desporto, recreação e lazer</t>
  </si>
  <si>
    <t>11. Sports / recreational services</t>
  </si>
  <si>
    <t>Total das atividades caraterísticas</t>
  </si>
  <si>
    <t>Total of the characteristic industries</t>
  </si>
  <si>
    <t>Atividades conexas</t>
  </si>
  <si>
    <t>Connected activities</t>
  </si>
  <si>
    <t>Atividades não específicas</t>
  </si>
  <si>
    <t>Non specific activities</t>
  </si>
  <si>
    <t>Total da componente turística</t>
  </si>
  <si>
    <t>Total of tourism component</t>
  </si>
  <si>
    <t>Total da economia</t>
  </si>
  <si>
    <t>Total economy</t>
  </si>
  <si>
    <t>Employment and compensation of employees in 2021</t>
  </si>
  <si>
    <t>Tourism characteristic industries</t>
  </si>
  <si>
    <t>Tourism component of tourism characteristic industries</t>
  </si>
  <si>
    <t>Jobs</t>
  </si>
  <si>
    <t>Full-time equivalent (FTE)</t>
  </si>
  <si>
    <t>Compensation of employees</t>
  </si>
  <si>
    <t>Employees</t>
  </si>
  <si>
    <t>Self-employed</t>
  </si>
  <si>
    <t>No.</t>
  </si>
  <si>
    <r>
      <t>10</t>
    </r>
    <r>
      <rPr>
        <vertAlign val="superscript"/>
        <sz val="8"/>
        <color theme="0"/>
        <rFont val="Arial"/>
        <family val="2"/>
      </rPr>
      <t xml:space="preserve">3 </t>
    </r>
    <r>
      <rPr>
        <sz val="8"/>
        <color theme="0"/>
        <rFont val="Arial"/>
        <family val="2"/>
      </rPr>
      <t>euros</t>
    </r>
  </si>
  <si>
    <r>
      <t>10</t>
    </r>
    <r>
      <rPr>
        <i/>
        <vertAlign val="superscript"/>
        <sz val="8"/>
        <color theme="0"/>
        <rFont val="Arial"/>
        <family val="2"/>
      </rPr>
      <t>3</t>
    </r>
    <r>
      <rPr>
        <i/>
        <sz val="8"/>
        <color theme="0"/>
        <rFont val="Arial"/>
        <family val="2"/>
      </rPr>
      <t xml:space="preserve"> euro</t>
    </r>
  </si>
  <si>
    <t>Hotéis e similares</t>
  </si>
  <si>
    <t>Residências secundárias por conta própria</t>
  </si>
  <si>
    <t>Restaurantes e similares</t>
  </si>
  <si>
    <t>Transportes ferroviários</t>
  </si>
  <si>
    <t xml:space="preserve"> Transportes rodoviários</t>
  </si>
  <si>
    <t>Transportes marítimos</t>
  </si>
  <si>
    <t>Transportes aéreos</t>
  </si>
  <si>
    <t>Aluguer de equipamento de transporte</t>
  </si>
  <si>
    <t>Agências de viagens, operadores turísticos e guias turísticos</t>
  </si>
  <si>
    <t>Serviços culturais</t>
  </si>
  <si>
    <t>Desporto, recreação e lazer</t>
  </si>
  <si>
    <t>Hotels and similar</t>
  </si>
  <si>
    <t>Second homes - own account</t>
  </si>
  <si>
    <t>Restaurants and similars</t>
  </si>
  <si>
    <t>Railway passenger transport</t>
  </si>
  <si>
    <t xml:space="preserve"> Road passenger transport</t>
  </si>
  <si>
    <t>Water passenger transport</t>
  </si>
  <si>
    <t>Air passenger transport</t>
  </si>
  <si>
    <t>Passenger transport equipment rental</t>
  </si>
  <si>
    <t>Travel agencies and tour operators services</t>
  </si>
  <si>
    <t>Cultural services</t>
  </si>
  <si>
    <t>Sports and recreational services</t>
  </si>
  <si>
    <t>VABGT</t>
  </si>
  <si>
    <t>VAB</t>
  </si>
  <si>
    <t>GVAGT</t>
  </si>
  <si>
    <t>GVA</t>
  </si>
  <si>
    <t>1=3+5+7+9+11+13+15+17+19+21+23</t>
  </si>
  <si>
    <t>2=4+6+8+10+12+14+16+18+20+22+24</t>
  </si>
  <si>
    <t>29=1+25+27</t>
  </si>
  <si>
    <t>30=2+26+28</t>
  </si>
  <si>
    <t>2021*</t>
  </si>
  <si>
    <t>Un.: %</t>
  </si>
  <si>
    <t>Total das atividades caraterísticas do turismo</t>
  </si>
  <si>
    <t>Total tourism characteristic industries</t>
  </si>
  <si>
    <t>Unidade</t>
  </si>
  <si>
    <t>Conta</t>
  </si>
  <si>
    <t>Anos</t>
  </si>
  <si>
    <t>Taxa de variação (%)</t>
  </si>
  <si>
    <t>CST / CN (%)</t>
  </si>
  <si>
    <t>Account</t>
  </si>
  <si>
    <t>Unit</t>
  </si>
  <si>
    <t>Years</t>
  </si>
  <si>
    <t>Rate of change (%)</t>
  </si>
  <si>
    <t>TSA / NA (%)</t>
  </si>
  <si>
    <t>unidade</t>
  </si>
  <si>
    <t>2022Po</t>
  </si>
  <si>
    <t>2023Pe</t>
  </si>
  <si>
    <t>Valor acrescentado bruto (VAB)</t>
  </si>
  <si>
    <r>
      <t>10</t>
    </r>
    <r>
      <rPr>
        <vertAlign val="superscript"/>
        <sz val="8"/>
        <color theme="0"/>
        <rFont val="Arial"/>
        <family val="2"/>
      </rPr>
      <t>3</t>
    </r>
    <r>
      <rPr>
        <sz val="8"/>
        <color theme="0"/>
        <rFont val="Arial"/>
        <family val="2"/>
      </rPr>
      <t xml:space="preserve"> euros</t>
    </r>
  </si>
  <si>
    <t>CST</t>
  </si>
  <si>
    <t>TSA</t>
  </si>
  <si>
    <t>Gross value added (GVA)</t>
  </si>
  <si>
    <t>CN</t>
  </si>
  <si>
    <t>NA</t>
  </si>
  <si>
    <t>Equivalente a tempo completo (ETC) das atividades caraterísticas do turismo</t>
  </si>
  <si>
    <t>No</t>
  </si>
  <si>
    <t>Full-time equivalent employment  (FTE)  in tourism characteristic industries</t>
  </si>
  <si>
    <t>Remunerações das atividades caraterísticas do turismo</t>
  </si>
  <si>
    <t>Compensation of employees in tourism characteristic industries</t>
  </si>
  <si>
    <t>Equivalente a tempo completo remunerado das atividades caraterísticas do turismo</t>
  </si>
  <si>
    <t>Full-time equivalent employment and employees  in tourism characteristic industries</t>
  </si>
  <si>
    <t>Remunerações médias das atividades caraterísticas do turismo</t>
  </si>
  <si>
    <t>Average compensation of employees in tourism characteristic industries</t>
  </si>
  <si>
    <t>Produção interna</t>
  </si>
  <si>
    <t>Domestic output</t>
  </si>
  <si>
    <t xml:space="preserve">Despesa do turismo recetor (CST) e Consumo do turismo no território económico (CST) </t>
  </si>
  <si>
    <t>Inbound tourism consumption and Tourism consumption on the economic territory (TSA)</t>
  </si>
  <si>
    <t>Consumo do turismo no território económico (CST) e Produto interno bruto (CN)</t>
  </si>
  <si>
    <t>Tourism consumption on the economic territory (TSA) and Gross domestic product (NA)</t>
  </si>
  <si>
    <t>PIB nas CN</t>
  </si>
  <si>
    <t>GDP in NA</t>
  </si>
  <si>
    <t>Oferta interna</t>
  </si>
  <si>
    <t>Domestic supply</t>
  </si>
  <si>
    <t>Quadro 9 – Principais indicadores da conta satélite do turismo  (CST), tendo como referência o total da economia das contas nacionais (CN)</t>
  </si>
  <si>
    <t>Table 9 – Main indicators of tourism satellite account (TSA), in reference to total economy in national accounts (NA)</t>
  </si>
  <si>
    <t>Quadro 8 - Valor acrescentado gerado pelo turismo sobre o VAB total, por atividade caraterística do turismo</t>
  </si>
  <si>
    <t>Table 8 - Value added generated by tourism/gross value added, by tourism characteristic industry</t>
  </si>
  <si>
    <t>Quadro 7 - VAB gerado pelo turismo (VABGT)</t>
  </si>
  <si>
    <t>Table 7 - GVA generated by tourism (GVAGT)</t>
  </si>
  <si>
    <t>Quadro 6 - Emprego e remunerações das atividades caraterísticas do turismo e da economia nacional - 2021</t>
  </si>
  <si>
    <t>Table 6 - Employment and compensation of employees in tourism characteristic industries and in national economy - 2021</t>
  </si>
  <si>
    <t>Quadro 5 - Consumo coletivo do turismo</t>
  </si>
  <si>
    <t>Table 5 - Tourism collective consumption</t>
  </si>
  <si>
    <r>
      <t xml:space="preserve">* Em 2021, o VABGT foi estimado recorrendo ao sistema de matrizes </t>
    </r>
    <r>
      <rPr>
        <i/>
        <sz val="7"/>
        <rFont val="Arial"/>
        <family val="2"/>
      </rPr>
      <t>Input-Output</t>
    </r>
    <r>
      <rPr>
        <sz val="7"/>
        <rFont val="Arial"/>
        <family val="2"/>
      </rPr>
      <t>, não sendo possível divulgar os habituais quadros detalhados da Conta de produção e da Oferta interna, bem como a informação deles decorrrente, nomeadamente a desagregação por atividade característica do turismo.</t>
    </r>
  </si>
  <si>
    <r>
      <t xml:space="preserve">* Em 2021 o VABGT foi estimado recorrendo ao sistema de matrizes </t>
    </r>
    <r>
      <rPr>
        <i/>
        <sz val="7"/>
        <rFont val="Arial"/>
        <family val="2"/>
      </rPr>
      <t>Input-Output</t>
    </r>
    <r>
      <rPr>
        <sz val="7"/>
        <rFont val="Arial"/>
        <family val="2"/>
      </rPr>
      <t>, não sendo possível divulgar os habituais quadros detalhados da Conta de produção e da Oferta interna, bem como a informação deles decorrrente, nomeadamente a desagregação por atividade característica do turismo da componente turística.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</si>
</sst>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0.0%"/>
    <numFmt numFmtId="166" formatCode="dd/mmm/yy_)"/>
    <numFmt numFmtId="167" formatCode="#,##0.0"/>
    <numFmt numFmtId="168" formatCode="#,###,##0"/>
  </numFmts>
  <fonts count="33" x14ac:knownFonts="1">
    <font>
      <sz val="8"/>
      <name val="Arial"/>
    </font>
    <font>
      <sz val="11"/>
      <color theme="1"/>
      <name val="Aptos Narrow"/>
      <family val="2"/>
      <scheme val="minor"/>
    </font>
    <font>
      <sz val="10"/>
      <name val="Times New Roman"/>
      <family val="1"/>
    </font>
    <font>
      <sz val="8"/>
      <name val="Arial"/>
      <family val="2"/>
    </font>
    <font>
      <i/>
      <sz val="8"/>
      <name val="Arial"/>
      <family val="2"/>
    </font>
    <font>
      <b/>
      <sz val="8"/>
      <color indexed="53"/>
      <name val="Arial"/>
      <family val="2"/>
    </font>
    <font>
      <vertAlign val="superscript"/>
      <sz val="8"/>
      <name val="Arial"/>
      <family val="2"/>
    </font>
    <font>
      <sz val="8"/>
      <color rgb="FFFF0000"/>
      <name val="Arial"/>
      <family val="2"/>
    </font>
    <font>
      <b/>
      <sz val="8"/>
      <color rgb="FF9BBCBF"/>
      <name val="Arial"/>
      <family val="2"/>
    </font>
    <font>
      <sz val="8"/>
      <color theme="0"/>
      <name val="Arial"/>
      <family val="2"/>
    </font>
    <font>
      <i/>
      <sz val="8"/>
      <color theme="0"/>
      <name val="Arial"/>
      <family val="2"/>
    </font>
    <font>
      <sz val="8"/>
      <color rgb="FFFFFFFF"/>
      <name val="Arial"/>
      <family val="2"/>
    </font>
    <font>
      <i/>
      <sz val="8"/>
      <color rgb="FFFFFFFF"/>
      <name val="Arial"/>
      <family val="2"/>
    </font>
    <font>
      <sz val="8"/>
      <color rgb="FFFF0000"/>
      <name val="Tahoma"/>
      <family val="2"/>
    </font>
    <font>
      <sz val="8"/>
      <name val="Tahoma"/>
      <family val="2"/>
    </font>
    <font>
      <sz val="10"/>
      <name val="Arial"/>
      <family val="2"/>
    </font>
    <font>
      <sz val="10"/>
      <color rgb="FFFF0000"/>
      <name val="Arial"/>
      <family val="2"/>
    </font>
    <font>
      <b/>
      <sz val="8"/>
      <color indexed="10"/>
      <name val="Arial"/>
      <family val="2"/>
    </font>
    <font>
      <sz val="8"/>
      <color theme="1"/>
      <name val="Arial"/>
      <family val="2"/>
    </font>
    <font>
      <b/>
      <sz val="8"/>
      <color rgb="FF7AA5A9"/>
      <name val="Arial"/>
      <family val="2"/>
    </font>
    <font>
      <vertAlign val="superscript"/>
      <sz val="8"/>
      <color theme="1"/>
      <name val="Arial"/>
      <family val="2"/>
    </font>
    <font>
      <vertAlign val="superscript"/>
      <sz val="8"/>
      <color theme="0"/>
      <name val="Arial"/>
      <family val="2"/>
    </font>
    <font>
      <i/>
      <vertAlign val="superscript"/>
      <sz val="8"/>
      <color theme="0"/>
      <name val="Arial"/>
      <family val="2"/>
    </font>
    <font>
      <sz val="8"/>
      <color indexed="10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i/>
      <sz val="10"/>
      <name val="Arial"/>
      <family val="2"/>
    </font>
    <font>
      <sz val="6"/>
      <color rgb="FF000000"/>
      <name val="Arial"/>
      <family val="2"/>
    </font>
    <font>
      <sz val="10"/>
      <name val="Arial"/>
      <family val="2"/>
    </font>
    <font>
      <sz val="7"/>
      <name val="Arial"/>
      <family val="2"/>
    </font>
    <font>
      <sz val="8"/>
      <color rgb="FF9BBCBF"/>
      <name val="Arial"/>
      <family val="2"/>
    </font>
    <font>
      <i/>
      <sz val="7"/>
      <name val="Arial"/>
      <family val="2"/>
    </font>
    <font>
      <u/>
      <sz val="8"/>
      <color theme="10"/>
      <name val="Arial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9BBCB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24">
    <border>
      <left/>
      <right/>
      <top/>
      <bottom/>
      <diagonal/>
    </border>
    <border>
      <left style="medium">
        <color indexed="59"/>
      </left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thin">
        <color theme="0"/>
      </bottom>
      <diagonal/>
    </border>
    <border>
      <left/>
      <right/>
      <top style="medium">
        <color theme="0"/>
      </top>
      <bottom style="thin">
        <color theme="0"/>
      </bottom>
      <diagonal/>
    </border>
    <border>
      <left/>
      <right style="medium">
        <color theme="0"/>
      </right>
      <top style="medium">
        <color theme="0"/>
      </top>
      <bottom style="thin">
        <color theme="0"/>
      </bottom>
      <diagonal/>
    </border>
    <border>
      <left style="medium">
        <color theme="0"/>
      </left>
      <right style="thin">
        <color theme="0"/>
      </right>
      <top style="thin">
        <color theme="0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theme="0"/>
      </bottom>
      <diagonal/>
    </border>
    <border>
      <left style="thin">
        <color theme="0"/>
      </left>
      <right style="medium">
        <color theme="0"/>
      </right>
      <top style="thin">
        <color theme="0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</borders>
  <cellStyleXfs count="11">
    <xf numFmtId="0" fontId="0" fillId="0" borderId="0"/>
    <xf numFmtId="0" fontId="2" fillId="0" borderId="0"/>
    <xf numFmtId="0" fontId="3" fillId="0" borderId="0"/>
    <xf numFmtId="0" fontId="3" fillId="0" borderId="0"/>
    <xf numFmtId="0" fontId="1" fillId="0" borderId="0"/>
    <xf numFmtId="0" fontId="15" fillId="0" borderId="0"/>
    <xf numFmtId="0" fontId="1" fillId="0" borderId="0"/>
    <xf numFmtId="9" fontId="15" fillId="0" borderId="0" applyFont="0" applyFill="0" applyBorder="0" applyAlignment="0" applyProtection="0"/>
    <xf numFmtId="0" fontId="28" fillId="0" borderId="0"/>
    <xf numFmtId="0" fontId="15" fillId="0" borderId="0"/>
    <xf numFmtId="0" fontId="32" fillId="0" borderId="0" applyNumberFormat="0" applyFill="0" applyBorder="0" applyAlignment="0" applyProtection="0"/>
  </cellStyleXfs>
  <cellXfs count="233">
    <xf numFmtId="0" fontId="0" fillId="0" borderId="0" xfId="0"/>
    <xf numFmtId="0" fontId="3" fillId="0" borderId="0" xfId="1" applyFont="1"/>
    <xf numFmtId="0" fontId="4" fillId="0" borderId="0" xfId="0" applyFont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3" fontId="3" fillId="2" borderId="0" xfId="0" applyNumberFormat="1" applyFont="1" applyFill="1" applyAlignment="1">
      <alignment horizontal="right" vertical="center"/>
    </xf>
    <xf numFmtId="3" fontId="3" fillId="2" borderId="4" xfId="0" applyNumberFormat="1" applyFont="1" applyFill="1" applyBorder="1" applyAlignment="1">
      <alignment horizontal="right" vertical="center"/>
    </xf>
    <xf numFmtId="0" fontId="9" fillId="3" borderId="0" xfId="0" applyFont="1" applyFill="1" applyAlignment="1">
      <alignment horizontal="left" vertical="center" wrapText="1"/>
    </xf>
    <xf numFmtId="0" fontId="9" fillId="3" borderId="0" xfId="0" applyFont="1" applyFill="1" applyAlignment="1">
      <alignment horizontal="left" vertical="center" wrapText="1" indent="2"/>
    </xf>
    <xf numFmtId="0" fontId="9" fillId="3" borderId="2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3" fillId="0" borderId="0" xfId="2"/>
    <xf numFmtId="0" fontId="3" fillId="0" borderId="0" xfId="2" applyAlignment="1">
      <alignment vertical="center" wrapText="1"/>
    </xf>
    <xf numFmtId="0" fontId="3" fillId="0" borderId="0" xfId="2" applyAlignment="1">
      <alignment horizontal="center" vertical="center" wrapText="1"/>
    </xf>
    <xf numFmtId="0" fontId="4" fillId="0" borderId="0" xfId="2" applyFont="1"/>
    <xf numFmtId="3" fontId="3" fillId="0" borderId="0" xfId="2" applyNumberFormat="1"/>
    <xf numFmtId="0" fontId="3" fillId="0" borderId="0" xfId="2" applyAlignment="1">
      <alignment horizontal="right"/>
    </xf>
    <xf numFmtId="0" fontId="5" fillId="0" borderId="0" xfId="2" applyFont="1" applyAlignment="1">
      <alignment vertical="center"/>
    </xf>
    <xf numFmtId="0" fontId="8" fillId="0" borderId="0" xfId="2" applyFont="1" applyAlignment="1">
      <alignment vertical="center"/>
    </xf>
    <xf numFmtId="49" fontId="11" fillId="3" borderId="0" xfId="1" applyNumberFormat="1" applyFont="1" applyFill="1" applyAlignment="1">
      <alignment horizontal="center" vertical="center" wrapText="1"/>
    </xf>
    <xf numFmtId="49" fontId="12" fillId="3" borderId="8" xfId="1" applyNumberFormat="1" applyFont="1" applyFill="1" applyBorder="1" applyAlignment="1">
      <alignment horizontal="center" vertical="center" wrapText="1"/>
    </xf>
    <xf numFmtId="0" fontId="11" fillId="3" borderId="0" xfId="0" applyFont="1" applyFill="1" applyAlignment="1">
      <alignment horizontal="center" vertical="center" wrapText="1"/>
    </xf>
    <xf numFmtId="49" fontId="11" fillId="3" borderId="9" xfId="1" applyNumberFormat="1" applyFont="1" applyFill="1" applyBorder="1" applyAlignment="1">
      <alignment horizontal="center" vertical="center" wrapText="1"/>
    </xf>
    <xf numFmtId="49" fontId="12" fillId="3" borderId="10" xfId="1" applyNumberFormat="1" applyFont="1" applyFill="1" applyBorder="1" applyAlignment="1">
      <alignment horizontal="center" vertical="center" wrapText="1"/>
    </xf>
    <xf numFmtId="49" fontId="11" fillId="3" borderId="11" xfId="1" applyNumberFormat="1" applyFont="1" applyFill="1" applyBorder="1" applyAlignment="1">
      <alignment horizontal="center" vertical="center" wrapText="1"/>
    </xf>
    <xf numFmtId="0" fontId="11" fillId="3" borderId="11" xfId="0" applyFont="1" applyFill="1" applyBorder="1" applyAlignment="1">
      <alignment horizontal="center" vertical="center" wrapText="1"/>
    </xf>
    <xf numFmtId="0" fontId="11" fillId="3" borderId="9" xfId="0" applyFont="1" applyFill="1" applyBorder="1" applyAlignment="1">
      <alignment horizontal="center" vertical="center" wrapText="1"/>
    </xf>
    <xf numFmtId="0" fontId="12" fillId="3" borderId="10" xfId="0" applyFont="1" applyFill="1" applyBorder="1" applyAlignment="1">
      <alignment horizontal="center" vertical="center" wrapText="1"/>
    </xf>
    <xf numFmtId="0" fontId="3" fillId="0" borderId="0" xfId="0" applyFont="1"/>
    <xf numFmtId="0" fontId="7" fillId="0" borderId="0" xfId="2" applyFont="1"/>
    <xf numFmtId="0" fontId="14" fillId="0" borderId="0" xfId="2" applyFont="1" applyAlignment="1">
      <alignment horizontal="left" vertical="center"/>
    </xf>
    <xf numFmtId="0" fontId="15" fillId="0" borderId="0" xfId="2" applyFont="1" applyAlignment="1">
      <alignment horizontal="center" vertical="center"/>
    </xf>
    <xf numFmtId="0" fontId="16" fillId="0" borderId="0" xfId="2" applyFont="1" applyAlignment="1">
      <alignment horizontal="center" vertical="center"/>
    </xf>
    <xf numFmtId="3" fontId="3" fillId="2" borderId="0" xfId="3" applyNumberFormat="1" applyFill="1" applyAlignment="1">
      <alignment horizontal="right" vertical="center"/>
    </xf>
    <xf numFmtId="0" fontId="13" fillId="0" borderId="0" xfId="2" applyFont="1" applyAlignment="1">
      <alignment horizontal="left" vertical="center"/>
    </xf>
    <xf numFmtId="0" fontId="17" fillId="0" borderId="0" xfId="0" applyFont="1"/>
    <xf numFmtId="3" fontId="3" fillId="0" borderId="0" xfId="0" applyNumberFormat="1" applyFont="1"/>
    <xf numFmtId="3" fontId="7" fillId="0" borderId="0" xfId="0" applyNumberFormat="1" applyFont="1"/>
    <xf numFmtId="3" fontId="0" fillId="0" borderId="0" xfId="0" applyNumberFormat="1"/>
    <xf numFmtId="3" fontId="3" fillId="0" borderId="0" xfId="0" applyNumberFormat="1" applyFont="1" applyAlignment="1">
      <alignment horizontal="right" vertical="center"/>
    </xf>
    <xf numFmtId="0" fontId="3" fillId="0" borderId="12" xfId="0" applyFont="1" applyBorder="1" applyAlignment="1">
      <alignment vertical="center" wrapText="1"/>
    </xf>
    <xf numFmtId="0" fontId="3" fillId="0" borderId="12" xfId="0" applyFont="1" applyBorder="1" applyAlignment="1">
      <alignment horizontal="center" vertical="center" wrapText="1"/>
    </xf>
    <xf numFmtId="0" fontId="17" fillId="0" borderId="12" xfId="0" applyFont="1" applyBorder="1"/>
    <xf numFmtId="0" fontId="9" fillId="3" borderId="13" xfId="0" applyFont="1" applyFill="1" applyBorder="1" applyAlignment="1">
      <alignment horizontal="center" vertical="center" wrapText="1"/>
    </xf>
    <xf numFmtId="0" fontId="10" fillId="3" borderId="13" xfId="0" applyFont="1" applyFill="1" applyBorder="1" applyAlignment="1">
      <alignment horizontal="center" vertical="center" wrapText="1"/>
    </xf>
    <xf numFmtId="0" fontId="10" fillId="3" borderId="0" xfId="0" applyFont="1" applyFill="1" applyAlignment="1">
      <alignment horizontal="left" vertical="center" wrapText="1"/>
    </xf>
    <xf numFmtId="0" fontId="10" fillId="3" borderId="0" xfId="0" applyFont="1" applyFill="1" applyAlignment="1">
      <alignment horizontal="left" vertical="center" wrapText="1" indent="2"/>
    </xf>
    <xf numFmtId="0" fontId="9" fillId="3" borderId="1" xfId="2" applyFont="1" applyFill="1" applyBorder="1" applyAlignment="1">
      <alignment horizontal="left" vertical="center" wrapText="1"/>
    </xf>
    <xf numFmtId="0" fontId="9" fillId="3" borderId="1" xfId="2" applyFont="1" applyFill="1" applyBorder="1" applyAlignment="1">
      <alignment horizontal="left" vertical="center" wrapText="1" indent="2"/>
    </xf>
    <xf numFmtId="0" fontId="9" fillId="3" borderId="0" xfId="2" applyFont="1" applyFill="1" applyAlignment="1">
      <alignment horizontal="left" vertical="center" wrapText="1"/>
    </xf>
    <xf numFmtId="0" fontId="10" fillId="3" borderId="0" xfId="2" applyFont="1" applyFill="1" applyAlignment="1">
      <alignment horizontal="left" vertical="center" wrapText="1"/>
    </xf>
    <xf numFmtId="0" fontId="10" fillId="3" borderId="0" xfId="2" applyFont="1" applyFill="1" applyAlignment="1">
      <alignment horizontal="left" vertical="center" wrapText="1" indent="2"/>
    </xf>
    <xf numFmtId="49" fontId="10" fillId="3" borderId="2" xfId="1" applyNumberFormat="1" applyFont="1" applyFill="1" applyBorder="1" applyAlignment="1">
      <alignment horizontal="center" vertical="center" wrapText="1"/>
    </xf>
    <xf numFmtId="0" fontId="9" fillId="3" borderId="2" xfId="2" applyFont="1" applyFill="1" applyBorder="1" applyAlignment="1">
      <alignment horizontal="center" vertical="center" wrapText="1"/>
    </xf>
    <xf numFmtId="0" fontId="10" fillId="3" borderId="2" xfId="2" applyFont="1" applyFill="1" applyBorder="1" applyAlignment="1">
      <alignment horizontal="center" vertical="center" wrapText="1"/>
    </xf>
    <xf numFmtId="49" fontId="9" fillId="3" borderId="2" xfId="1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left" vertical="center" wrapText="1" indent="2"/>
    </xf>
    <xf numFmtId="0" fontId="18" fillId="4" borderId="0" xfId="4" applyFont="1" applyFill="1"/>
    <xf numFmtId="0" fontId="19" fillId="4" borderId="0" xfId="4" applyFont="1" applyFill="1" applyAlignment="1">
      <alignment horizontal="left"/>
    </xf>
    <xf numFmtId="0" fontId="3" fillId="4" borderId="0" xfId="4" applyFont="1" applyFill="1"/>
    <xf numFmtId="0" fontId="18" fillId="4" borderId="0" xfId="4" applyFont="1" applyFill="1" applyAlignment="1">
      <alignment horizontal="left"/>
    </xf>
    <xf numFmtId="0" fontId="18" fillId="4" borderId="0" xfId="4" applyFont="1" applyFill="1" applyAlignment="1">
      <alignment horizontal="right"/>
    </xf>
    <xf numFmtId="0" fontId="9" fillId="3" borderId="17" xfId="4" applyFont="1" applyFill="1" applyBorder="1" applyAlignment="1">
      <alignment horizontal="center" vertical="center" wrapText="1"/>
    </xf>
    <xf numFmtId="0" fontId="9" fillId="3" borderId="18" xfId="4" applyFont="1" applyFill="1" applyBorder="1" applyAlignment="1">
      <alignment horizontal="center" vertical="center" wrapText="1"/>
    </xf>
    <xf numFmtId="0" fontId="9" fillId="3" borderId="19" xfId="4" applyFont="1" applyFill="1" applyBorder="1" applyAlignment="1">
      <alignment horizontal="center" vertical="center" wrapText="1"/>
    </xf>
    <xf numFmtId="0" fontId="18" fillId="4" borderId="0" xfId="4" applyFont="1" applyFill="1" applyAlignment="1">
      <alignment horizontal="center"/>
    </xf>
    <xf numFmtId="0" fontId="10" fillId="3" borderId="17" xfId="4" applyFont="1" applyFill="1" applyBorder="1" applyAlignment="1">
      <alignment horizontal="center" vertical="center" wrapText="1"/>
    </xf>
    <xf numFmtId="0" fontId="10" fillId="3" borderId="18" xfId="4" applyFont="1" applyFill="1" applyBorder="1" applyAlignment="1">
      <alignment horizontal="center" vertical="center" wrapText="1"/>
    </xf>
    <xf numFmtId="0" fontId="10" fillId="3" borderId="19" xfId="4" applyFont="1" applyFill="1" applyBorder="1" applyAlignment="1">
      <alignment horizontal="center" vertical="center" wrapText="1"/>
    </xf>
    <xf numFmtId="0" fontId="3" fillId="4" borderId="0" xfId="1" applyFont="1" applyFill="1" applyAlignment="1">
      <alignment horizontal="center" vertical="center"/>
    </xf>
    <xf numFmtId="3" fontId="18" fillId="0" borderId="0" xfId="4" applyNumberFormat="1" applyFont="1"/>
    <xf numFmtId="3" fontId="18" fillId="4" borderId="0" xfId="4" applyNumberFormat="1" applyFont="1" applyFill="1"/>
    <xf numFmtId="3" fontId="7" fillId="4" borderId="0" xfId="4" applyNumberFormat="1" applyFont="1" applyFill="1"/>
    <xf numFmtId="1" fontId="3" fillId="0" borderId="0" xfId="0" applyNumberFormat="1" applyFont="1"/>
    <xf numFmtId="164" fontId="3" fillId="0" borderId="0" xfId="0" applyNumberFormat="1" applyFont="1"/>
    <xf numFmtId="0" fontId="9" fillId="3" borderId="0" xfId="0" applyFont="1" applyFill="1" applyAlignment="1">
      <alignment vertical="center" wrapText="1"/>
    </xf>
    <xf numFmtId="0" fontId="9" fillId="3" borderId="0" xfId="0" applyFont="1" applyFill="1" applyAlignment="1">
      <alignment horizontal="left" vertical="center"/>
    </xf>
    <xf numFmtId="0" fontId="9" fillId="3" borderId="0" xfId="0" applyFont="1" applyFill="1" applyAlignment="1">
      <alignment horizontal="left" vertical="center" indent="3"/>
    </xf>
    <xf numFmtId="0" fontId="10" fillId="3" borderId="2" xfId="0" applyFont="1" applyFill="1" applyBorder="1" applyAlignment="1">
      <alignment horizontal="center" vertical="center"/>
    </xf>
    <xf numFmtId="0" fontId="3" fillId="0" borderId="2" xfId="0" applyFont="1" applyBorder="1"/>
    <xf numFmtId="0" fontId="10" fillId="3" borderId="2" xfId="0" applyFont="1" applyFill="1" applyBorder="1" applyAlignment="1">
      <alignment horizontal="center"/>
    </xf>
    <xf numFmtId="0" fontId="9" fillId="3" borderId="5" xfId="0" applyFont="1" applyFill="1" applyBorder="1" applyAlignment="1">
      <alignment horizontal="center" vertical="center"/>
    </xf>
    <xf numFmtId="0" fontId="3" fillId="0" borderId="0" xfId="1" applyFont="1" applyAlignment="1">
      <alignment vertical="center"/>
    </xf>
    <xf numFmtId="0" fontId="23" fillId="0" borderId="0" xfId="1" applyFont="1" applyAlignment="1">
      <alignment vertical="center"/>
    </xf>
    <xf numFmtId="0" fontId="3" fillId="0" borderId="0" xfId="5" applyFont="1" applyAlignment="1">
      <alignment horizontal="left" vertical="center"/>
    </xf>
    <xf numFmtId="0" fontId="3" fillId="0" borderId="0" xfId="5" applyFont="1" applyAlignment="1">
      <alignment vertical="center"/>
    </xf>
    <xf numFmtId="0" fontId="15" fillId="2" borderId="0" xfId="5" applyFill="1" applyAlignment="1">
      <alignment vertical="center"/>
    </xf>
    <xf numFmtId="0" fontId="24" fillId="2" borderId="0" xfId="5" applyFont="1" applyFill="1" applyAlignment="1">
      <alignment vertical="center"/>
    </xf>
    <xf numFmtId="1" fontId="3" fillId="2" borderId="0" xfId="5" applyNumberFormat="1" applyFont="1" applyFill="1" applyAlignment="1">
      <alignment vertical="center"/>
    </xf>
    <xf numFmtId="0" fontId="25" fillId="2" borderId="0" xfId="5" applyFont="1" applyFill="1" applyAlignment="1">
      <alignment vertical="center"/>
    </xf>
    <xf numFmtId="0" fontId="4" fillId="0" borderId="0" xfId="1" applyFont="1" applyAlignment="1">
      <alignment vertical="center"/>
    </xf>
    <xf numFmtId="0" fontId="26" fillId="0" borderId="0" xfId="5" applyFont="1" applyAlignment="1">
      <alignment vertical="center"/>
    </xf>
    <xf numFmtId="0" fontId="15" fillId="0" borderId="0" xfId="5" applyAlignment="1">
      <alignment vertical="center"/>
    </xf>
    <xf numFmtId="0" fontId="3" fillId="0" borderId="0" xfId="5" applyFont="1"/>
    <xf numFmtId="0" fontId="3" fillId="2" borderId="0" xfId="5" applyFont="1" applyFill="1" applyAlignment="1">
      <alignment horizontal="center" vertical="center"/>
    </xf>
    <xf numFmtId="3" fontId="3" fillId="4" borderId="0" xfId="5" applyNumberFormat="1" applyFont="1" applyFill="1" applyAlignment="1">
      <alignment horizontal="right" vertical="center"/>
    </xf>
    <xf numFmtId="4" fontId="27" fillId="4" borderId="0" xfId="6" applyNumberFormat="1" applyFont="1" applyFill="1" applyAlignment="1" applyProtection="1">
      <alignment horizontal="left" vertical="center"/>
      <protection locked="0"/>
    </xf>
    <xf numFmtId="3" fontId="3" fillId="4" borderId="0" xfId="1" applyNumberFormat="1" applyFont="1" applyFill="1" applyAlignment="1">
      <alignment vertical="center"/>
    </xf>
    <xf numFmtId="0" fontId="3" fillId="4" borderId="0" xfId="1" applyFont="1" applyFill="1" applyAlignment="1">
      <alignment vertical="center"/>
    </xf>
    <xf numFmtId="165" fontId="3" fillId="0" borderId="0" xfId="7" applyNumberFormat="1" applyFont="1" applyBorder="1" applyAlignment="1">
      <alignment vertical="center"/>
    </xf>
    <xf numFmtId="165" fontId="23" fillId="0" borderId="0" xfId="7" applyNumberFormat="1" applyFont="1" applyBorder="1" applyAlignment="1">
      <alignment vertical="center"/>
    </xf>
    <xf numFmtId="0" fontId="9" fillId="3" borderId="2" xfId="1" applyFont="1" applyFill="1" applyBorder="1" applyAlignment="1">
      <alignment horizontal="center" vertical="center"/>
    </xf>
    <xf numFmtId="0" fontId="9" fillId="3" borderId="2" xfId="1" applyFont="1" applyFill="1" applyBorder="1" applyAlignment="1">
      <alignment horizontal="center" vertical="center" wrapText="1"/>
    </xf>
    <xf numFmtId="0" fontId="10" fillId="3" borderId="2" xfId="1" applyFont="1" applyFill="1" applyBorder="1" applyAlignment="1">
      <alignment horizontal="center" vertical="center" wrapText="1"/>
    </xf>
    <xf numFmtId="49" fontId="9" fillId="3" borderId="2" xfId="1" applyNumberFormat="1" applyFont="1" applyFill="1" applyBorder="1" applyAlignment="1">
      <alignment horizontal="center" vertical="center"/>
    </xf>
    <xf numFmtId="49" fontId="10" fillId="3" borderId="2" xfId="1" applyNumberFormat="1" applyFont="1" applyFill="1" applyBorder="1" applyAlignment="1">
      <alignment horizontal="center" vertical="center"/>
    </xf>
    <xf numFmtId="0" fontId="8" fillId="0" borderId="0" xfId="5" applyFont="1" applyAlignment="1">
      <alignment vertical="center"/>
    </xf>
    <xf numFmtId="0" fontId="3" fillId="0" borderId="0" xfId="8" applyFont="1" applyAlignment="1">
      <alignment horizontal="left" vertical="center"/>
    </xf>
    <xf numFmtId="0" fontId="3" fillId="0" borderId="0" xfId="8" applyFont="1"/>
    <xf numFmtId="1" fontId="3" fillId="0" borderId="0" xfId="8" applyNumberFormat="1" applyFont="1"/>
    <xf numFmtId="1" fontId="29" fillId="0" borderId="0" xfId="8" applyNumberFormat="1" applyFont="1"/>
    <xf numFmtId="166" fontId="3" fillId="0" borderId="0" xfId="1" applyNumberFormat="1" applyFont="1" applyAlignment="1">
      <alignment horizontal="left" vertical="top"/>
    </xf>
    <xf numFmtId="166" fontId="3" fillId="0" borderId="0" xfId="1" applyNumberFormat="1" applyFont="1"/>
    <xf numFmtId="0" fontId="4" fillId="0" borderId="0" xfId="1" applyFont="1"/>
    <xf numFmtId="166" fontId="4" fillId="0" borderId="0" xfId="1" applyNumberFormat="1" applyFont="1"/>
    <xf numFmtId="166" fontId="4" fillId="0" borderId="0" xfId="1" applyNumberFormat="1" applyFont="1" applyAlignment="1">
      <alignment horizontal="left" vertical="top"/>
    </xf>
    <xf numFmtId="0" fontId="15" fillId="0" borderId="0" xfId="8" applyFont="1" applyAlignment="1">
      <alignment vertical="center"/>
    </xf>
    <xf numFmtId="0" fontId="15" fillId="0" borderId="0" xfId="8" applyFont="1"/>
    <xf numFmtId="0" fontId="8" fillId="0" borderId="0" xfId="8" applyFont="1" applyAlignment="1">
      <alignment vertical="center"/>
    </xf>
    <xf numFmtId="0" fontId="3" fillId="2" borderId="0" xfId="8" applyFont="1" applyFill="1" applyAlignment="1">
      <alignment horizontal="center" vertical="center"/>
    </xf>
    <xf numFmtId="167" fontId="3" fillId="4" borderId="0" xfId="8" applyNumberFormat="1" applyFont="1" applyFill="1" applyAlignment="1">
      <alignment horizontal="right" vertical="center"/>
    </xf>
    <xf numFmtId="164" fontId="3" fillId="4" borderId="0" xfId="1" applyNumberFormat="1" applyFont="1" applyFill="1"/>
    <xf numFmtId="3" fontId="3" fillId="2" borderId="0" xfId="8" applyNumberFormat="1" applyFont="1" applyFill="1" applyAlignment="1">
      <alignment horizontal="right" vertical="center"/>
    </xf>
    <xf numFmtId="0" fontId="28" fillId="0" borderId="0" xfId="8"/>
    <xf numFmtId="0" fontId="3" fillId="4" borderId="0" xfId="1" applyFont="1" applyFill="1"/>
    <xf numFmtId="0" fontId="3" fillId="4" borderId="0" xfId="1" applyFont="1" applyFill="1" applyAlignment="1">
      <alignment horizontal="right"/>
    </xf>
    <xf numFmtId="0" fontId="3" fillId="0" borderId="0" xfId="9" applyFont="1"/>
    <xf numFmtId="3" fontId="3" fillId="0" borderId="0" xfId="9" applyNumberFormat="1" applyFont="1"/>
    <xf numFmtId="168" fontId="3" fillId="0" borderId="0" xfId="9" applyNumberFormat="1" applyFont="1" applyAlignment="1">
      <alignment horizontal="right" vertical="center"/>
    </xf>
    <xf numFmtId="165" fontId="3" fillId="0" borderId="0" xfId="7" applyNumberFormat="1" applyFont="1"/>
    <xf numFmtId="164" fontId="3" fillId="0" borderId="0" xfId="9" applyNumberFormat="1" applyFont="1"/>
    <xf numFmtId="0" fontId="15" fillId="0" borderId="0" xfId="9"/>
    <xf numFmtId="168" fontId="3" fillId="0" borderId="0" xfId="9" applyNumberFormat="1" applyFont="1"/>
    <xf numFmtId="9" fontId="3" fillId="0" borderId="0" xfId="7" applyFont="1"/>
    <xf numFmtId="0" fontId="8" fillId="0" borderId="0" xfId="9" applyFont="1" applyAlignment="1">
      <alignment horizontal="left"/>
    </xf>
    <xf numFmtId="0" fontId="30" fillId="0" borderId="0" xfId="9" applyFont="1"/>
    <xf numFmtId="168" fontId="30" fillId="0" borderId="0" xfId="9" applyNumberFormat="1" applyFont="1" applyAlignment="1">
      <alignment horizontal="right" vertical="center"/>
    </xf>
    <xf numFmtId="0" fontId="9" fillId="3" borderId="21" xfId="9" applyFont="1" applyFill="1" applyBorder="1" applyAlignment="1">
      <alignment horizontal="center" vertical="center" wrapText="1"/>
    </xf>
    <xf numFmtId="0" fontId="10" fillId="3" borderId="22" xfId="9" applyFont="1" applyFill="1" applyBorder="1" applyAlignment="1">
      <alignment horizontal="center" vertical="center" wrapText="1"/>
    </xf>
    <xf numFmtId="0" fontId="9" fillId="3" borderId="12" xfId="9" applyFont="1" applyFill="1" applyBorder="1" applyAlignment="1">
      <alignment horizontal="center" vertical="center" wrapText="1"/>
    </xf>
    <xf numFmtId="0" fontId="9" fillId="3" borderId="23" xfId="9" applyFont="1" applyFill="1" applyBorder="1" applyAlignment="1">
      <alignment horizontal="center" vertical="center" wrapText="1"/>
    </xf>
    <xf numFmtId="168" fontId="3" fillId="4" borderId="0" xfId="9" applyNumberFormat="1" applyFont="1" applyFill="1" applyAlignment="1">
      <alignment horizontal="right" vertical="center"/>
    </xf>
    <xf numFmtId="4" fontId="27" fillId="5" borderId="0" xfId="6" applyNumberFormat="1" applyFont="1" applyFill="1" applyAlignment="1" applyProtection="1">
      <alignment horizontal="left" vertical="center"/>
      <protection locked="0"/>
    </xf>
    <xf numFmtId="4" fontId="27" fillId="0" borderId="0" xfId="6" applyNumberFormat="1" applyFont="1" applyAlignment="1" applyProtection="1">
      <alignment horizontal="left" vertical="center"/>
      <protection locked="0"/>
    </xf>
    <xf numFmtId="164" fontId="3" fillId="0" borderId="0" xfId="9" applyNumberFormat="1" applyFont="1" applyAlignment="1">
      <alignment horizontal="right" vertical="center"/>
    </xf>
    <xf numFmtId="164" fontId="3" fillId="4" borderId="0" xfId="9" applyNumberFormat="1" applyFont="1" applyFill="1" applyAlignment="1">
      <alignment horizontal="right" vertical="center"/>
    </xf>
    <xf numFmtId="164" fontId="3" fillId="0" borderId="0" xfId="9" applyNumberFormat="1" applyFont="1" applyAlignment="1">
      <alignment vertical="center"/>
    </xf>
    <xf numFmtId="3" fontId="3" fillId="0" borderId="0" xfId="9" applyNumberFormat="1" applyFont="1" applyAlignment="1">
      <alignment horizontal="right" vertical="center"/>
    </xf>
    <xf numFmtId="3" fontId="3" fillId="4" borderId="0" xfId="9" applyNumberFormat="1" applyFont="1" applyFill="1" applyAlignment="1">
      <alignment horizontal="right" vertical="center"/>
    </xf>
    <xf numFmtId="167" fontId="3" fillId="0" borderId="0" xfId="9" applyNumberFormat="1" applyFont="1" applyAlignment="1">
      <alignment horizontal="right" vertical="center"/>
    </xf>
    <xf numFmtId="167" fontId="3" fillId="4" borderId="0" xfId="9" applyNumberFormat="1" applyFont="1" applyFill="1" applyAlignment="1">
      <alignment horizontal="right" vertical="center"/>
    </xf>
    <xf numFmtId="3" fontId="3" fillId="0" borderId="0" xfId="9" applyNumberFormat="1" applyFont="1" applyAlignment="1">
      <alignment vertical="center"/>
    </xf>
    <xf numFmtId="3" fontId="3" fillId="2" borderId="0" xfId="9" applyNumberFormat="1" applyFont="1" applyFill="1" applyAlignment="1">
      <alignment vertical="center"/>
    </xf>
    <xf numFmtId="1" fontId="3" fillId="4" borderId="0" xfId="9" applyNumberFormat="1" applyFont="1" applyFill="1" applyAlignment="1">
      <alignment horizontal="right" vertical="center"/>
    </xf>
    <xf numFmtId="3" fontId="3" fillId="4" borderId="0" xfId="9" applyNumberFormat="1" applyFont="1" applyFill="1" applyAlignment="1">
      <alignment horizontal="center" vertical="center"/>
    </xf>
    <xf numFmtId="0" fontId="29" fillId="0" borderId="0" xfId="9" applyFont="1"/>
    <xf numFmtId="0" fontId="29" fillId="0" borderId="0" xfId="8" applyFont="1"/>
    <xf numFmtId="0" fontId="29" fillId="0" borderId="0" xfId="5" applyFont="1"/>
    <xf numFmtId="0" fontId="29" fillId="0" borderId="0" xfId="0" applyFont="1"/>
    <xf numFmtId="3" fontId="7" fillId="0" borderId="0" xfId="2" applyNumberFormat="1" applyFont="1"/>
    <xf numFmtId="0" fontId="9" fillId="3" borderId="5" xfId="1" applyFont="1" applyFill="1" applyBorder="1" applyAlignment="1">
      <alignment horizontal="center" vertical="center" wrapText="1"/>
    </xf>
    <xf numFmtId="0" fontId="32" fillId="0" borderId="0" xfId="10"/>
    <xf numFmtId="0" fontId="9" fillId="3" borderId="5" xfId="0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 wrapText="1"/>
    </xf>
    <xf numFmtId="49" fontId="11" fillId="3" borderId="5" xfId="1" applyNumberFormat="1" applyFont="1" applyFill="1" applyBorder="1" applyAlignment="1">
      <alignment horizontal="center" vertical="center" wrapText="1"/>
    </xf>
    <xf numFmtId="49" fontId="11" fillId="3" borderId="6" xfId="1" applyNumberFormat="1" applyFont="1" applyFill="1" applyBorder="1" applyAlignment="1">
      <alignment horizontal="center" vertical="center" wrapText="1"/>
    </xf>
    <xf numFmtId="49" fontId="11" fillId="3" borderId="7" xfId="1" applyNumberFormat="1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49" fontId="12" fillId="3" borderId="5" xfId="1" applyNumberFormat="1" applyFont="1" applyFill="1" applyBorder="1" applyAlignment="1">
      <alignment horizontal="center" vertical="center" wrapText="1"/>
    </xf>
    <xf numFmtId="49" fontId="12" fillId="3" borderId="6" xfId="1" applyNumberFormat="1" applyFont="1" applyFill="1" applyBorder="1" applyAlignment="1">
      <alignment horizontal="center" vertical="center" wrapText="1"/>
    </xf>
    <xf numFmtId="49" fontId="12" fillId="3" borderId="7" xfId="1" applyNumberFormat="1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49" fontId="10" fillId="3" borderId="2" xfId="1" applyNumberFormat="1" applyFont="1" applyFill="1" applyBorder="1" applyAlignment="1">
      <alignment horizontal="center" vertical="center" wrapText="1"/>
    </xf>
    <xf numFmtId="49" fontId="9" fillId="3" borderId="2" xfId="1" applyNumberFormat="1" applyFont="1" applyFill="1" applyBorder="1" applyAlignment="1">
      <alignment horizontal="center" vertical="center" wrapText="1"/>
    </xf>
    <xf numFmtId="0" fontId="9" fillId="3" borderId="5" xfId="4" applyFont="1" applyFill="1" applyBorder="1" applyAlignment="1">
      <alignment horizontal="center" vertical="center"/>
    </xf>
    <xf numFmtId="0" fontId="9" fillId="3" borderId="7" xfId="4" applyFont="1" applyFill="1" applyBorder="1" applyAlignment="1">
      <alignment horizontal="center" vertical="center"/>
    </xf>
    <xf numFmtId="0" fontId="9" fillId="3" borderId="14" xfId="4" applyFont="1" applyFill="1" applyBorder="1" applyAlignment="1">
      <alignment horizontal="center" vertical="center"/>
    </xf>
    <xf numFmtId="0" fontId="9" fillId="3" borderId="15" xfId="4" applyFont="1" applyFill="1" applyBorder="1" applyAlignment="1">
      <alignment horizontal="center" vertical="center"/>
    </xf>
    <xf numFmtId="0" fontId="9" fillId="3" borderId="16" xfId="4" applyFont="1" applyFill="1" applyBorder="1" applyAlignment="1">
      <alignment horizontal="center" vertical="center"/>
    </xf>
    <xf numFmtId="0" fontId="9" fillId="3" borderId="9" xfId="4" applyFont="1" applyFill="1" applyBorder="1" applyAlignment="1">
      <alignment horizontal="center" vertical="center" wrapText="1"/>
    </xf>
    <xf numFmtId="0" fontId="9" fillId="3" borderId="10" xfId="4" applyFont="1" applyFill="1" applyBorder="1" applyAlignment="1">
      <alignment horizontal="center" vertical="center" wrapText="1"/>
    </xf>
    <xf numFmtId="0" fontId="10" fillId="3" borderId="6" xfId="4" applyFont="1" applyFill="1" applyBorder="1" applyAlignment="1">
      <alignment horizontal="center" vertical="center"/>
    </xf>
    <xf numFmtId="0" fontId="10" fillId="3" borderId="7" xfId="4" applyFont="1" applyFill="1" applyBorder="1" applyAlignment="1">
      <alignment horizontal="center" vertical="center"/>
    </xf>
    <xf numFmtId="0" fontId="10" fillId="3" borderId="14" xfId="4" applyFont="1" applyFill="1" applyBorder="1" applyAlignment="1">
      <alignment horizontal="center" vertical="center" wrapText="1"/>
    </xf>
    <xf numFmtId="0" fontId="10" fillId="3" borderId="15" xfId="4" applyFont="1" applyFill="1" applyBorder="1" applyAlignment="1">
      <alignment horizontal="center" vertical="center" wrapText="1"/>
    </xf>
    <xf numFmtId="0" fontId="10" fillId="3" borderId="16" xfId="4" applyFont="1" applyFill="1" applyBorder="1" applyAlignment="1">
      <alignment horizontal="center" vertical="center" wrapText="1"/>
    </xf>
    <xf numFmtId="0" fontId="10" fillId="3" borderId="9" xfId="4" applyFont="1" applyFill="1" applyBorder="1" applyAlignment="1">
      <alignment horizontal="center" vertical="center" wrapText="1"/>
    </xf>
    <xf numFmtId="0" fontId="10" fillId="3" borderId="10" xfId="4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/>
    </xf>
    <xf numFmtId="0" fontId="10" fillId="3" borderId="10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0" fillId="3" borderId="13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 wrapText="1"/>
    </xf>
    <xf numFmtId="0" fontId="10" fillId="3" borderId="13" xfId="0" applyFont="1" applyFill="1" applyBorder="1" applyAlignment="1">
      <alignment horizontal="center" vertical="center" wrapText="1"/>
    </xf>
    <xf numFmtId="0" fontId="9" fillId="3" borderId="2" xfId="1" applyFont="1" applyFill="1" applyBorder="1" applyAlignment="1">
      <alignment horizontal="center" vertical="center" wrapText="1"/>
    </xf>
    <xf numFmtId="0" fontId="10" fillId="3" borderId="2" xfId="1" applyFont="1" applyFill="1" applyBorder="1" applyAlignment="1">
      <alignment horizontal="center" vertical="center" wrapText="1"/>
    </xf>
    <xf numFmtId="0" fontId="10" fillId="3" borderId="2" xfId="1" applyFont="1" applyFill="1" applyBorder="1" applyAlignment="1">
      <alignment horizontal="center" vertical="center"/>
    </xf>
    <xf numFmtId="0" fontId="9" fillId="3" borderId="2" xfId="1" applyFont="1" applyFill="1" applyBorder="1" applyAlignment="1">
      <alignment horizontal="center" vertical="center"/>
    </xf>
    <xf numFmtId="0" fontId="10" fillId="3" borderId="5" xfId="1" applyFont="1" applyFill="1" applyBorder="1" applyAlignment="1">
      <alignment horizontal="center" vertical="center"/>
    </xf>
    <xf numFmtId="1" fontId="10" fillId="3" borderId="20" xfId="9" applyNumberFormat="1" applyFont="1" applyFill="1" applyBorder="1" applyAlignment="1">
      <alignment horizontal="center" vertical="center"/>
    </xf>
    <xf numFmtId="1" fontId="10" fillId="3" borderId="20" xfId="9" quotePrefix="1" applyNumberFormat="1" applyFont="1" applyFill="1" applyBorder="1" applyAlignment="1">
      <alignment horizontal="center" vertical="center"/>
    </xf>
    <xf numFmtId="0" fontId="10" fillId="3" borderId="20" xfId="9" applyFont="1" applyFill="1" applyBorder="1" applyAlignment="1">
      <alignment horizontal="center" vertical="center" wrapText="1"/>
    </xf>
    <xf numFmtId="0" fontId="10" fillId="3" borderId="20" xfId="9" applyFont="1" applyFill="1" applyBorder="1" applyAlignment="1">
      <alignment horizontal="center" vertical="center"/>
    </xf>
    <xf numFmtId="0" fontId="10" fillId="3" borderId="21" xfId="9" applyFont="1" applyFill="1" applyBorder="1" applyAlignment="1">
      <alignment horizontal="center" vertical="center" wrapText="1"/>
    </xf>
    <xf numFmtId="1" fontId="9" fillId="3" borderId="20" xfId="9" applyNumberFormat="1" applyFont="1" applyFill="1" applyBorder="1" applyAlignment="1">
      <alignment horizontal="center" vertical="center"/>
    </xf>
    <xf numFmtId="1" fontId="9" fillId="3" borderId="20" xfId="9" quotePrefix="1" applyNumberFormat="1" applyFont="1" applyFill="1" applyBorder="1" applyAlignment="1">
      <alignment horizontal="center" vertical="center"/>
    </xf>
    <xf numFmtId="0" fontId="9" fillId="3" borderId="20" xfId="9" applyFont="1" applyFill="1" applyBorder="1" applyAlignment="1">
      <alignment horizontal="center" vertical="center" wrapText="1"/>
    </xf>
    <xf numFmtId="0" fontId="9" fillId="3" borderId="20" xfId="9" applyFont="1" applyFill="1" applyBorder="1" applyAlignment="1">
      <alignment horizontal="center" vertical="center"/>
    </xf>
    <xf numFmtId="0" fontId="9" fillId="3" borderId="21" xfId="9" applyFont="1" applyFill="1" applyBorder="1" applyAlignment="1">
      <alignment horizontal="center" vertical="center" wrapText="1"/>
    </xf>
    <xf numFmtId="164" fontId="3" fillId="0" borderId="0" xfId="9" applyNumberFormat="1" applyFont="1" applyAlignment="1">
      <alignment vertical="center"/>
    </xf>
    <xf numFmtId="164" fontId="3" fillId="0" borderId="0" xfId="9" applyNumberFormat="1" applyFont="1" applyAlignment="1">
      <alignment horizontal="right" vertical="center"/>
    </xf>
    <xf numFmtId="1" fontId="10" fillId="3" borderId="20" xfId="9" quotePrefix="1" applyNumberFormat="1" applyFont="1" applyFill="1" applyBorder="1" applyAlignment="1">
      <alignment horizontal="center" vertical="center" wrapText="1"/>
    </xf>
    <xf numFmtId="1" fontId="10" fillId="3" borderId="20" xfId="9" applyNumberFormat="1" applyFont="1" applyFill="1" applyBorder="1" applyAlignment="1">
      <alignment horizontal="center" vertical="center" wrapText="1"/>
    </xf>
    <xf numFmtId="1" fontId="9" fillId="3" borderId="20" xfId="9" quotePrefix="1" applyNumberFormat="1" applyFont="1" applyFill="1" applyBorder="1" applyAlignment="1">
      <alignment horizontal="center" vertical="center" wrapText="1"/>
    </xf>
    <xf numFmtId="164" fontId="3" fillId="4" borderId="0" xfId="9" applyNumberFormat="1" applyFont="1" applyFill="1" applyAlignment="1">
      <alignment vertical="center"/>
    </xf>
    <xf numFmtId="3" fontId="3" fillId="0" borderId="0" xfId="9" applyNumberFormat="1" applyFont="1" applyAlignment="1">
      <alignment horizontal="right" vertical="center"/>
    </xf>
    <xf numFmtId="1" fontId="9" fillId="3" borderId="20" xfId="9" applyNumberFormat="1" applyFont="1" applyFill="1" applyBorder="1" applyAlignment="1">
      <alignment horizontal="center" vertical="center" wrapText="1"/>
    </xf>
    <xf numFmtId="164" fontId="3" fillId="4" borderId="0" xfId="9" applyNumberFormat="1" applyFont="1" applyFill="1" applyAlignment="1">
      <alignment horizontal="right" vertical="center"/>
    </xf>
  </cellXfs>
  <cellStyles count="11">
    <cellStyle name="Hyperlink" xfId="10" builtinId="8"/>
    <cellStyle name="Normal" xfId="0" builtinId="0"/>
    <cellStyle name="Normal 2" xfId="2" xr:uid="{8947E29F-E8E8-4457-A6E0-66FBAEE3C23A}"/>
    <cellStyle name="Normal 2 2" xfId="3" xr:uid="{BDD79663-29C0-448D-89A9-32FA323BE880}"/>
    <cellStyle name="Normal 2 3" xfId="9" xr:uid="{FC861198-6EF0-4313-868C-EC9E6231CA88}"/>
    <cellStyle name="Normal 3" xfId="4" xr:uid="{1B909DD9-D4E2-4289-8F85-B940D1C910F5}"/>
    <cellStyle name="Normal 4" xfId="5" xr:uid="{1363C00D-AD7E-4FDB-85EA-5329EDC52534}"/>
    <cellStyle name="Normal 5" xfId="8" xr:uid="{66303D32-47E6-4699-9DB2-CF5BDF3AD232}"/>
    <cellStyle name="Normal_PRINCIP" xfId="1" xr:uid="{53E98BAE-A448-4717-A2F7-C22AE47F5F6C}"/>
    <cellStyle name="Percent 2" xfId="7" xr:uid="{5812B966-2B35-4CDA-B65B-9FDEC79C0F42}"/>
    <cellStyle name="Standard 4 2 2" xfId="6" xr:uid="{9A862971-C045-4042-90B4-15ED9B6D4AAD}"/>
  </cellStyles>
  <dxfs count="0"/>
  <tableStyles count="0" defaultTableStyle="TableStyleMedium2" defaultPivotStyle="PivotStyleLight16"/>
  <colors>
    <mruColors>
      <color rgb="FF9BBCBF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E4AE0E-C939-406C-8382-52485E78382E}">
  <dimension ref="A2:A10"/>
  <sheetViews>
    <sheetView tabSelected="1" workbookViewId="0"/>
  </sheetViews>
  <sheetFormatPr defaultRowHeight="11.25" x14ac:dyDescent="0.2"/>
  <sheetData>
    <row r="2" spans="1:1" x14ac:dyDescent="0.2">
      <c r="A2" s="168" t="s">
        <v>57</v>
      </c>
    </row>
    <row r="3" spans="1:1" x14ac:dyDescent="0.2">
      <c r="A3" s="168" t="s">
        <v>75</v>
      </c>
    </row>
    <row r="4" spans="1:1" x14ac:dyDescent="0.2">
      <c r="A4" s="168" t="s">
        <v>77</v>
      </c>
    </row>
    <row r="5" spans="1:1" x14ac:dyDescent="0.2">
      <c r="A5" s="168" t="s">
        <v>98</v>
      </c>
    </row>
    <row r="6" spans="1:1" x14ac:dyDescent="0.2">
      <c r="A6" s="168" t="s">
        <v>250</v>
      </c>
    </row>
    <row r="7" spans="1:1" x14ac:dyDescent="0.2">
      <c r="A7" s="168" t="s">
        <v>248</v>
      </c>
    </row>
    <row r="8" spans="1:1" x14ac:dyDescent="0.2">
      <c r="A8" s="168" t="s">
        <v>246</v>
      </c>
    </row>
    <row r="9" spans="1:1" x14ac:dyDescent="0.2">
      <c r="A9" s="168" t="s">
        <v>244</v>
      </c>
    </row>
    <row r="10" spans="1:1" x14ac:dyDescent="0.2">
      <c r="A10" s="168" t="s">
        <v>242</v>
      </c>
    </row>
  </sheetData>
  <hyperlinks>
    <hyperlink ref="A2" location="'Quadro 1'!A1" display="Quadro 1 - Despesa do turismo recetor, por produtos e classes de visitantes - 2021" xr:uid="{B03D7881-F81C-4E65-9AFE-B35A91AE66A2}"/>
    <hyperlink ref="A3" location="'Quadro 2'!A1" display="Quadro 2 - Despesa do turismo interno por produto, classes de visitantes e tipos de viagem  - 2021" xr:uid="{894B6B60-78A7-46D4-85EF-5F6E454D32ED}"/>
    <hyperlink ref="A4" location="'Quadro 3'!A1" display="Quadro 3 - Despesa do turismo emissor, por produtos e classes de visitantes - 2021" xr:uid="{6D88D950-3F67-4E71-8A68-29B82194E9C1}"/>
    <hyperlink ref="A5" location="'Quadro 4'!A1" display="Quadro 4 - Consumo do turismo no território económico por tipo de turismo e produto - 2021" xr:uid="{E8B62EE1-2640-4561-BB4B-0A33D6DAD988}"/>
    <hyperlink ref="A6" location="'Quadro 5'!A1" display="Quadro 5 - Consumo coletivo do turismo" xr:uid="{CDA92BEA-8191-499B-9735-86BAF0D4CD8F}"/>
    <hyperlink ref="A7" location="'Quadro 6'!A1" display="Quadro 6 - Emprego e remunerações das atividades caraterísticas do turismo e da economia nacional - 2021" xr:uid="{69A82533-9F62-4625-AD86-C3668A8AD073}"/>
    <hyperlink ref="A8" location="'Quadro 7'!A1" display="Quadro 7 - VAB gerado pelo turismo (VABGT)" xr:uid="{348CA82D-FA35-44B6-ADBD-6FD4CB5EFEDC}"/>
    <hyperlink ref="A9" location="'Quadro 8'!A1" display="Quadro 8 - Valor acrescentado gerado pelo turismo sobre o VAB total, por atividade caraterística do turismo" xr:uid="{F666D174-2124-473B-A542-3C78A7AD05A4}"/>
    <hyperlink ref="A10" location="'Quadro 9'!A1" display="Quadro 9 – Principais indicadores da conta satélite do turismo  (CST), tendo como referência o total da economia das contas nacionais (CN)" xr:uid="{A619EAD3-EAFF-4ED5-83D1-06EEB2478DB3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1BB89E-D1B8-4A1E-9358-C127F6480CFC}">
  <dimension ref="A1:AG37"/>
  <sheetViews>
    <sheetView showGridLines="0" topLeftCell="X4" zoomScaleNormal="100" workbookViewId="0">
      <selection sqref="A1:XFD1"/>
    </sheetView>
  </sheetViews>
  <sheetFormatPr defaultColWidth="11.1640625" defaultRowHeight="11.25" x14ac:dyDescent="0.2"/>
  <cols>
    <col min="1" max="1" width="27.5" style="133" customWidth="1"/>
    <col min="2" max="2" width="11.1640625" style="133"/>
    <col min="3" max="3" width="10" style="133" customWidth="1"/>
    <col min="4" max="6" width="14.83203125" style="133" customWidth="1"/>
    <col min="7" max="7" width="3.1640625" style="133" customWidth="1"/>
    <col min="8" max="8" width="14.83203125" style="133" customWidth="1"/>
    <col min="9" max="9" width="3.1640625" style="133" customWidth="1"/>
    <col min="10" max="14" width="14.83203125" style="133" customWidth="1"/>
    <col min="15" max="15" width="3.1640625" style="133" customWidth="1"/>
    <col min="16" max="16" width="14.83203125" style="133" customWidth="1"/>
    <col min="17" max="17" width="3.1640625" style="133" customWidth="1"/>
    <col min="18" max="30" width="14.83203125" style="133" customWidth="1"/>
    <col min="31" max="31" width="10" style="133" customWidth="1"/>
    <col min="32" max="32" width="11.1640625" style="133"/>
    <col min="33" max="33" width="30.1640625" style="133" customWidth="1"/>
    <col min="34" max="16384" width="11.1640625" style="133"/>
  </cols>
  <sheetData>
    <row r="1" spans="1:33" ht="12.2" customHeight="1" x14ac:dyDescent="0.2">
      <c r="A1" s="141" t="s">
        <v>242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X1" s="134"/>
      <c r="Y1" s="134"/>
      <c r="Z1" s="134"/>
      <c r="AA1" s="134"/>
      <c r="AB1" s="134"/>
    </row>
    <row r="2" spans="1:33" ht="12.2" customHeight="1" x14ac:dyDescent="0.2">
      <c r="A2" s="141" t="s">
        <v>243</v>
      </c>
      <c r="B2" s="142"/>
      <c r="C2" s="142"/>
      <c r="D2" s="142"/>
      <c r="E2" s="142"/>
      <c r="F2" s="142"/>
      <c r="G2" s="142"/>
      <c r="H2" s="142"/>
      <c r="I2" s="142"/>
      <c r="J2" s="143"/>
      <c r="K2" s="143"/>
      <c r="L2" s="135"/>
      <c r="M2" s="136"/>
      <c r="X2" s="134"/>
      <c r="Y2" s="134"/>
      <c r="Z2" s="134"/>
      <c r="AA2" s="134"/>
      <c r="AB2" s="134"/>
    </row>
    <row r="3" spans="1:33" ht="6" customHeight="1" x14ac:dyDescent="0.2"/>
    <row r="4" spans="1:33" ht="12.2" customHeight="1" x14ac:dyDescent="0.2">
      <c r="J4" s="137"/>
      <c r="X4" s="134"/>
      <c r="Y4" s="134"/>
      <c r="Z4" s="134"/>
    </row>
    <row r="5" spans="1:33" ht="6" customHeight="1" x14ac:dyDescent="0.2"/>
    <row r="6" spans="1:33" ht="15" customHeight="1" x14ac:dyDescent="0.2">
      <c r="A6" s="219"/>
      <c r="B6" s="219" t="s">
        <v>203</v>
      </c>
      <c r="C6" s="219" t="s">
        <v>204</v>
      </c>
      <c r="D6" s="221" t="s">
        <v>205</v>
      </c>
      <c r="E6" s="221"/>
      <c r="F6" s="221"/>
      <c r="G6" s="221"/>
      <c r="H6" s="221"/>
      <c r="I6" s="221"/>
      <c r="J6" s="221"/>
      <c r="K6" s="221"/>
      <c r="L6" s="221"/>
      <c r="M6" s="221"/>
      <c r="N6" s="222" t="s">
        <v>206</v>
      </c>
      <c r="O6" s="222"/>
      <c r="P6" s="222"/>
      <c r="Q6" s="222"/>
      <c r="R6" s="222"/>
      <c r="S6" s="222"/>
      <c r="T6" s="222"/>
      <c r="U6" s="222"/>
      <c r="V6" s="222"/>
      <c r="W6" s="221" t="s">
        <v>207</v>
      </c>
      <c r="X6" s="221"/>
      <c r="Y6" s="221"/>
      <c r="Z6" s="221"/>
      <c r="AA6" s="221"/>
      <c r="AB6" s="221"/>
      <c r="AC6" s="221"/>
      <c r="AD6" s="223"/>
      <c r="AE6" s="214" t="s">
        <v>208</v>
      </c>
      <c r="AF6" s="215" t="s">
        <v>209</v>
      </c>
      <c r="AG6" s="214"/>
    </row>
    <row r="7" spans="1:33" ht="15" customHeight="1" x14ac:dyDescent="0.2">
      <c r="A7" s="220"/>
      <c r="B7" s="220"/>
      <c r="C7" s="220"/>
      <c r="D7" s="216" t="s">
        <v>210</v>
      </c>
      <c r="E7" s="216"/>
      <c r="F7" s="216"/>
      <c r="G7" s="216"/>
      <c r="H7" s="216"/>
      <c r="I7" s="216"/>
      <c r="J7" s="216"/>
      <c r="K7" s="216"/>
      <c r="L7" s="216"/>
      <c r="M7" s="216"/>
      <c r="N7" s="217" t="s">
        <v>211</v>
      </c>
      <c r="O7" s="217"/>
      <c r="P7" s="217"/>
      <c r="Q7" s="217"/>
      <c r="R7" s="217"/>
      <c r="S7" s="217"/>
      <c r="T7" s="217"/>
      <c r="U7" s="217"/>
      <c r="V7" s="217"/>
      <c r="W7" s="216" t="s">
        <v>212</v>
      </c>
      <c r="X7" s="216"/>
      <c r="Y7" s="216"/>
      <c r="Z7" s="216"/>
      <c r="AA7" s="216"/>
      <c r="AB7" s="216"/>
      <c r="AC7" s="216"/>
      <c r="AD7" s="218"/>
      <c r="AE7" s="215"/>
      <c r="AF7" s="215"/>
      <c r="AG7" s="215"/>
    </row>
    <row r="8" spans="1:33" ht="15" customHeight="1" x14ac:dyDescent="0.2">
      <c r="A8" s="220"/>
      <c r="B8" s="220" t="s">
        <v>213</v>
      </c>
      <c r="C8" s="220" t="s">
        <v>213</v>
      </c>
      <c r="D8" s="146">
        <v>2016</v>
      </c>
      <c r="E8" s="146">
        <v>2017</v>
      </c>
      <c r="F8" s="146">
        <v>2018</v>
      </c>
      <c r="G8" s="146"/>
      <c r="H8" s="146">
        <v>2019</v>
      </c>
      <c r="I8" s="146"/>
      <c r="J8" s="146">
        <v>2020</v>
      </c>
      <c r="K8" s="146" t="s">
        <v>199</v>
      </c>
      <c r="L8" s="146" t="s">
        <v>214</v>
      </c>
      <c r="M8" s="146" t="s">
        <v>215</v>
      </c>
      <c r="N8" s="146">
        <v>2017</v>
      </c>
      <c r="O8" s="146"/>
      <c r="P8" s="146">
        <v>2018</v>
      </c>
      <c r="Q8" s="146"/>
      <c r="R8" s="146">
        <v>2019</v>
      </c>
      <c r="S8" s="146">
        <v>2020</v>
      </c>
      <c r="T8" s="146" t="s">
        <v>199</v>
      </c>
      <c r="U8" s="146" t="s">
        <v>214</v>
      </c>
      <c r="V8" s="146" t="s">
        <v>215</v>
      </c>
      <c r="W8" s="146">
        <v>2016</v>
      </c>
      <c r="X8" s="146">
        <v>2017</v>
      </c>
      <c r="Y8" s="146">
        <v>2018</v>
      </c>
      <c r="Z8" s="146">
        <v>2019</v>
      </c>
      <c r="AA8" s="146">
        <v>2020</v>
      </c>
      <c r="AB8" s="146" t="s">
        <v>199</v>
      </c>
      <c r="AC8" s="146" t="s">
        <v>214</v>
      </c>
      <c r="AD8" s="147" t="s">
        <v>215</v>
      </c>
      <c r="AE8" s="215"/>
      <c r="AF8" s="215"/>
      <c r="AG8" s="215"/>
    </row>
    <row r="9" spans="1:33" ht="18" customHeight="1" x14ac:dyDescent="0.2">
      <c r="A9" s="228" t="s">
        <v>216</v>
      </c>
      <c r="B9" s="228" t="s">
        <v>217</v>
      </c>
      <c r="C9" s="144" t="s">
        <v>218</v>
      </c>
      <c r="D9" s="148">
        <v>11122927</v>
      </c>
      <c r="E9" s="148">
        <v>13045313</v>
      </c>
      <c r="F9" s="135">
        <v>14171234</v>
      </c>
      <c r="G9" s="149"/>
      <c r="H9" s="135">
        <v>15091587</v>
      </c>
      <c r="I9" s="150"/>
      <c r="J9" s="148">
        <v>7708288</v>
      </c>
      <c r="K9" s="135">
        <v>10697289.938137187</v>
      </c>
      <c r="L9" s="135">
        <v>18140745.750887193</v>
      </c>
      <c r="M9" s="135">
        <v>21051128.770961516</v>
      </c>
      <c r="N9" s="151">
        <v>17.3</v>
      </c>
      <c r="O9" s="151"/>
      <c r="P9" s="152">
        <v>9</v>
      </c>
      <c r="Q9" s="149"/>
      <c r="R9" s="151">
        <v>6.5</v>
      </c>
      <c r="S9" s="152">
        <v>-48.923277585054507</v>
      </c>
      <c r="T9" s="151">
        <f>+ROUND((K9-J9)/J9*100,1)</f>
        <v>38.799999999999997</v>
      </c>
      <c r="U9" s="151">
        <f>+ROUND((L9-K9)/K9*100,1)</f>
        <v>69.599999999999994</v>
      </c>
      <c r="V9" s="151">
        <f>+ROUND((M9-L9)/L9*100,1)</f>
        <v>16</v>
      </c>
      <c r="W9" s="224">
        <v>6.9</v>
      </c>
      <c r="X9" s="224">
        <v>7.7</v>
      </c>
      <c r="Y9" s="229">
        <v>8</v>
      </c>
      <c r="Z9" s="229">
        <v>8.1</v>
      </c>
      <c r="AA9" s="224">
        <v>4.4000000000000004</v>
      </c>
      <c r="AB9" s="225">
        <f>+ROUND(K9/K10*100,1)</f>
        <v>5.7</v>
      </c>
      <c r="AC9" s="225">
        <f t="shared" ref="AC9:AD9" si="0">+ROUND(L9/L10*100,1)</f>
        <v>8.6</v>
      </c>
      <c r="AD9" s="225">
        <f t="shared" si="0"/>
        <v>9.1</v>
      </c>
      <c r="AE9" s="145" t="s">
        <v>219</v>
      </c>
      <c r="AF9" s="226" t="s">
        <v>168</v>
      </c>
      <c r="AG9" s="227" t="s">
        <v>220</v>
      </c>
    </row>
    <row r="10" spans="1:33" ht="18" customHeight="1" x14ac:dyDescent="0.2">
      <c r="A10" s="228"/>
      <c r="B10" s="228"/>
      <c r="C10" s="144" t="s">
        <v>221</v>
      </c>
      <c r="D10" s="135">
        <v>161993327</v>
      </c>
      <c r="E10" s="135">
        <v>169642250</v>
      </c>
      <c r="F10" s="135">
        <v>177465917</v>
      </c>
      <c r="G10" s="135"/>
      <c r="H10" s="135">
        <v>185536277</v>
      </c>
      <c r="I10" s="135"/>
      <c r="J10" s="148">
        <v>174768004</v>
      </c>
      <c r="K10" s="135">
        <v>187070097</v>
      </c>
      <c r="L10" s="135">
        <v>209790745.99999997</v>
      </c>
      <c r="M10" s="135">
        <v>231060835</v>
      </c>
      <c r="N10" s="151">
        <v>4.7</v>
      </c>
      <c r="O10" s="151"/>
      <c r="P10" s="151">
        <v>4.6118623161388159</v>
      </c>
      <c r="Q10" s="151"/>
      <c r="R10" s="151">
        <v>4.5</v>
      </c>
      <c r="S10" s="152">
        <v>-5.8038638988104729</v>
      </c>
      <c r="T10" s="137">
        <f>+ROUND((K10-J10)/J10*100,1)</f>
        <v>7</v>
      </c>
      <c r="U10" s="137">
        <f t="shared" ref="U10:V10" si="1">+ROUND((L10-K10)/K10*100,1)</f>
        <v>12.1</v>
      </c>
      <c r="V10" s="137">
        <f t="shared" si="1"/>
        <v>10.1</v>
      </c>
      <c r="W10" s="224"/>
      <c r="X10" s="224"/>
      <c r="Y10" s="229"/>
      <c r="Z10" s="229"/>
      <c r="AA10" s="224"/>
      <c r="AB10" s="225"/>
      <c r="AC10" s="225"/>
      <c r="AD10" s="225"/>
      <c r="AE10" s="145" t="s">
        <v>222</v>
      </c>
      <c r="AF10" s="226"/>
      <c r="AG10" s="226"/>
    </row>
    <row r="11" spans="1:33" ht="18" customHeight="1" x14ac:dyDescent="0.2">
      <c r="A11" s="231" t="s">
        <v>223</v>
      </c>
      <c r="B11" s="228" t="s">
        <v>124</v>
      </c>
      <c r="C11" s="144" t="s">
        <v>218</v>
      </c>
      <c r="D11" s="154">
        <v>380293</v>
      </c>
      <c r="E11" s="154">
        <v>413567</v>
      </c>
      <c r="F11" s="155">
        <v>444117</v>
      </c>
      <c r="G11" s="155"/>
      <c r="H11" s="155">
        <v>463372</v>
      </c>
      <c r="I11" s="155"/>
      <c r="J11" s="155">
        <v>425730</v>
      </c>
      <c r="K11" s="154">
        <v>426230</v>
      </c>
      <c r="L11" s="154" t="s">
        <v>15</v>
      </c>
      <c r="M11" s="154" t="s">
        <v>15</v>
      </c>
      <c r="N11" s="151">
        <v>8.6999999999999993</v>
      </c>
      <c r="O11" s="151"/>
      <c r="P11" s="151">
        <v>7.3869530209131771</v>
      </c>
      <c r="Q11" s="151"/>
      <c r="R11" s="151">
        <v>4.3</v>
      </c>
      <c r="S11" s="152">
        <v>-8.1234947299362066</v>
      </c>
      <c r="T11" s="137">
        <f t="shared" ref="T11:T18" si="2">+ROUND((K11-J11)/J11*100,1)</f>
        <v>0.1</v>
      </c>
      <c r="U11" s="154" t="s">
        <v>15</v>
      </c>
      <c r="V11" s="154" t="s">
        <v>15</v>
      </c>
      <c r="W11" s="224">
        <v>8.6</v>
      </c>
      <c r="X11" s="224">
        <v>9</v>
      </c>
      <c r="Y11" s="229">
        <v>9.4</v>
      </c>
      <c r="Z11" s="229">
        <v>9.6</v>
      </c>
      <c r="AA11" s="229">
        <v>9.1</v>
      </c>
      <c r="AB11" s="225">
        <f>+ROUND(K11/K12*100,1)</f>
        <v>8.9</v>
      </c>
      <c r="AC11" s="230" t="s">
        <v>15</v>
      </c>
      <c r="AD11" s="230" t="s">
        <v>15</v>
      </c>
      <c r="AE11" s="145" t="s">
        <v>219</v>
      </c>
      <c r="AF11" s="227" t="s">
        <v>224</v>
      </c>
      <c r="AG11" s="227" t="s">
        <v>225</v>
      </c>
    </row>
    <row r="12" spans="1:33" ht="18" customHeight="1" x14ac:dyDescent="0.2">
      <c r="A12" s="228"/>
      <c r="B12" s="228"/>
      <c r="C12" s="144" t="s">
        <v>221</v>
      </c>
      <c r="D12" s="154">
        <v>4426856</v>
      </c>
      <c r="E12" s="154">
        <v>4579158</v>
      </c>
      <c r="F12" s="154">
        <v>4720439</v>
      </c>
      <c r="G12" s="154"/>
      <c r="H12" s="154">
        <v>4807467</v>
      </c>
      <c r="I12" s="154"/>
      <c r="J12" s="155">
        <v>4701371</v>
      </c>
      <c r="K12" s="154">
        <v>4812991</v>
      </c>
      <c r="L12" s="154" t="s">
        <v>15</v>
      </c>
      <c r="M12" s="154" t="s">
        <v>15</v>
      </c>
      <c r="N12" s="151">
        <v>3.4</v>
      </c>
      <c r="O12" s="151"/>
      <c r="P12" s="151">
        <v>3.0853052023974712</v>
      </c>
      <c r="Q12" s="151"/>
      <c r="R12" s="151">
        <v>1.8</v>
      </c>
      <c r="S12" s="152">
        <v>-2.2069002241721059</v>
      </c>
      <c r="T12" s="137">
        <f t="shared" si="2"/>
        <v>2.4</v>
      </c>
      <c r="U12" s="154" t="s">
        <v>15</v>
      </c>
      <c r="V12" s="154" t="s">
        <v>15</v>
      </c>
      <c r="W12" s="224"/>
      <c r="X12" s="224"/>
      <c r="Y12" s="229"/>
      <c r="Z12" s="229"/>
      <c r="AA12" s="229"/>
      <c r="AB12" s="225"/>
      <c r="AC12" s="230"/>
      <c r="AD12" s="230"/>
      <c r="AE12" s="145" t="s">
        <v>222</v>
      </c>
      <c r="AF12" s="226"/>
      <c r="AG12" s="226"/>
    </row>
    <row r="13" spans="1:33" ht="18" customHeight="1" x14ac:dyDescent="0.2">
      <c r="A13" s="231" t="s">
        <v>226</v>
      </c>
      <c r="B13" s="228" t="s">
        <v>217</v>
      </c>
      <c r="C13" s="144" t="s">
        <v>218</v>
      </c>
      <c r="D13" s="154">
        <v>6456666</v>
      </c>
      <c r="E13" s="154">
        <v>7149403</v>
      </c>
      <c r="F13" s="155">
        <v>7993249</v>
      </c>
      <c r="G13" s="155"/>
      <c r="H13" s="155">
        <v>8622049</v>
      </c>
      <c r="I13" s="155"/>
      <c r="J13" s="154">
        <v>7408073</v>
      </c>
      <c r="K13" s="154">
        <v>7797168</v>
      </c>
      <c r="L13" s="154" t="s">
        <v>15</v>
      </c>
      <c r="M13" s="154" t="s">
        <v>15</v>
      </c>
      <c r="N13" s="151">
        <v>10.7</v>
      </c>
      <c r="O13" s="151"/>
      <c r="P13" s="151">
        <v>11.803027469566342</v>
      </c>
      <c r="Q13" s="151"/>
      <c r="R13" s="151">
        <v>7.9</v>
      </c>
      <c r="S13" s="152">
        <v>-14.07990142482373</v>
      </c>
      <c r="T13" s="137">
        <f t="shared" si="2"/>
        <v>5.3</v>
      </c>
      <c r="U13" s="154" t="s">
        <v>15</v>
      </c>
      <c r="V13" s="154" t="s">
        <v>15</v>
      </c>
      <c r="W13" s="224">
        <v>8</v>
      </c>
      <c r="X13" s="224">
        <v>8.3000000000000007</v>
      </c>
      <c r="Y13" s="229">
        <v>8.6999999999999993</v>
      </c>
      <c r="Z13" s="229">
        <v>8.9</v>
      </c>
      <c r="AA13" s="229">
        <v>7.6</v>
      </c>
      <c r="AB13" s="225">
        <f>+ROUND(K13/K14*100,1)</f>
        <v>7.5</v>
      </c>
      <c r="AC13" s="230" t="s">
        <v>15</v>
      </c>
      <c r="AD13" s="230" t="s">
        <v>15</v>
      </c>
      <c r="AE13" s="145" t="s">
        <v>219</v>
      </c>
      <c r="AF13" s="226" t="s">
        <v>168</v>
      </c>
      <c r="AG13" s="226" t="s">
        <v>227</v>
      </c>
    </row>
    <row r="14" spans="1:33" ht="18" customHeight="1" x14ac:dyDescent="0.2">
      <c r="A14" s="228"/>
      <c r="B14" s="228"/>
      <c r="C14" s="144" t="s">
        <v>221</v>
      </c>
      <c r="D14" s="154">
        <v>81213456</v>
      </c>
      <c r="E14" s="154">
        <v>86097313</v>
      </c>
      <c r="F14" s="154">
        <v>91633117</v>
      </c>
      <c r="G14" s="154"/>
      <c r="H14" s="154">
        <v>97099326</v>
      </c>
      <c r="I14" s="154"/>
      <c r="J14" s="155">
        <v>97123625</v>
      </c>
      <c r="K14" s="154">
        <v>104097777</v>
      </c>
      <c r="L14" s="154" t="s">
        <v>15</v>
      </c>
      <c r="M14" s="154" t="s">
        <v>15</v>
      </c>
      <c r="N14" s="151">
        <v>6</v>
      </c>
      <c r="O14" s="151"/>
      <c r="P14" s="151">
        <v>6.4297058840849077</v>
      </c>
      <c r="Q14" s="151"/>
      <c r="R14" s="151">
        <v>6</v>
      </c>
      <c r="S14" s="152">
        <v>2.5024890492030806E-2</v>
      </c>
      <c r="T14" s="137">
        <f t="shared" si="2"/>
        <v>7.2</v>
      </c>
      <c r="U14" s="154" t="s">
        <v>15</v>
      </c>
      <c r="V14" s="154" t="s">
        <v>15</v>
      </c>
      <c r="W14" s="224"/>
      <c r="X14" s="224"/>
      <c r="Y14" s="229"/>
      <c r="Z14" s="229"/>
      <c r="AA14" s="229"/>
      <c r="AB14" s="225"/>
      <c r="AC14" s="230"/>
      <c r="AD14" s="230"/>
      <c r="AE14" s="145" t="s">
        <v>222</v>
      </c>
      <c r="AF14" s="226"/>
      <c r="AG14" s="226"/>
    </row>
    <row r="15" spans="1:33" ht="18" customHeight="1" x14ac:dyDescent="0.2">
      <c r="A15" s="231" t="s">
        <v>228</v>
      </c>
      <c r="B15" s="228" t="s">
        <v>124</v>
      </c>
      <c r="C15" s="144" t="s">
        <v>218</v>
      </c>
      <c r="D15" s="135">
        <v>322501</v>
      </c>
      <c r="E15" s="135">
        <v>352653</v>
      </c>
      <c r="F15" s="148">
        <v>374320</v>
      </c>
      <c r="G15" s="148"/>
      <c r="H15" s="155">
        <v>385899</v>
      </c>
      <c r="I15" s="155"/>
      <c r="J15" s="155">
        <v>360128</v>
      </c>
      <c r="K15" s="154">
        <v>353309</v>
      </c>
      <c r="L15" s="154" t="s">
        <v>15</v>
      </c>
      <c r="M15" s="154" t="s">
        <v>15</v>
      </c>
      <c r="N15" s="151">
        <v>9.3000000000000007</v>
      </c>
      <c r="O15" s="151"/>
      <c r="P15" s="151">
        <v>6.1439999092592439</v>
      </c>
      <c r="Q15" s="151"/>
      <c r="R15" s="151">
        <v>3.1</v>
      </c>
      <c r="S15" s="152">
        <v>-6.6781722678732001</v>
      </c>
      <c r="T15" s="137">
        <f t="shared" si="2"/>
        <v>-1.9</v>
      </c>
      <c r="U15" s="154" t="s">
        <v>15</v>
      </c>
      <c r="V15" s="154" t="s">
        <v>15</v>
      </c>
      <c r="W15" s="224">
        <v>8.4</v>
      </c>
      <c r="X15" s="224">
        <v>8.8000000000000007</v>
      </c>
      <c r="Y15" s="229">
        <v>9.1</v>
      </c>
      <c r="Z15" s="229">
        <v>9.1999999999999993</v>
      </c>
      <c r="AA15" s="229">
        <v>8.8000000000000007</v>
      </c>
      <c r="AB15" s="225">
        <f>+ROUND(K15/K16*100,1)</f>
        <v>8.4</v>
      </c>
      <c r="AC15" s="230" t="s">
        <v>15</v>
      </c>
      <c r="AD15" s="230" t="s">
        <v>15</v>
      </c>
      <c r="AE15" s="145" t="s">
        <v>219</v>
      </c>
      <c r="AF15" s="227" t="s">
        <v>224</v>
      </c>
      <c r="AG15" s="227" t="s">
        <v>229</v>
      </c>
    </row>
    <row r="16" spans="1:33" ht="18" customHeight="1" x14ac:dyDescent="0.2">
      <c r="A16" s="228"/>
      <c r="B16" s="228"/>
      <c r="C16" s="144" t="s">
        <v>221</v>
      </c>
      <c r="D16" s="135">
        <v>3842836</v>
      </c>
      <c r="E16" s="135">
        <v>3991067</v>
      </c>
      <c r="F16" s="135">
        <v>4111162</v>
      </c>
      <c r="G16" s="135"/>
      <c r="H16" s="154">
        <v>4175194</v>
      </c>
      <c r="I16" s="154"/>
      <c r="J16" s="155">
        <v>4115061</v>
      </c>
      <c r="K16" s="154">
        <v>4207382</v>
      </c>
      <c r="L16" s="154" t="s">
        <v>15</v>
      </c>
      <c r="M16" s="154" t="s">
        <v>15</v>
      </c>
      <c r="N16" s="151">
        <v>3.9</v>
      </c>
      <c r="O16" s="151"/>
      <c r="P16" s="151">
        <v>3.0090950615461982</v>
      </c>
      <c r="Q16" s="151"/>
      <c r="R16" s="151">
        <v>1.6</v>
      </c>
      <c r="S16" s="152">
        <v>-1.4402444533116305</v>
      </c>
      <c r="T16" s="137">
        <f t="shared" si="2"/>
        <v>2.2000000000000002</v>
      </c>
      <c r="U16" s="154" t="s">
        <v>15</v>
      </c>
      <c r="V16" s="154" t="s">
        <v>15</v>
      </c>
      <c r="W16" s="224"/>
      <c r="X16" s="224"/>
      <c r="Y16" s="229"/>
      <c r="Z16" s="229"/>
      <c r="AA16" s="229"/>
      <c r="AB16" s="225"/>
      <c r="AC16" s="230"/>
      <c r="AD16" s="230"/>
      <c r="AE16" s="145" t="s">
        <v>222</v>
      </c>
      <c r="AF16" s="226"/>
      <c r="AG16" s="226"/>
    </row>
    <row r="17" spans="1:33" ht="18" customHeight="1" x14ac:dyDescent="0.2">
      <c r="A17" s="228" t="s">
        <v>230</v>
      </c>
      <c r="B17" s="228" t="s">
        <v>217</v>
      </c>
      <c r="C17" s="144" t="s">
        <v>218</v>
      </c>
      <c r="D17" s="156">
        <v>20.021000000000001</v>
      </c>
      <c r="E17" s="156">
        <v>20.273</v>
      </c>
      <c r="F17" s="157">
        <v>21.353999999999999</v>
      </c>
      <c r="G17" s="157"/>
      <c r="H17" s="157">
        <v>22.343</v>
      </c>
      <c r="I17" s="157"/>
      <c r="J17" s="157">
        <v>20.571000000000002</v>
      </c>
      <c r="K17" s="156">
        <f>+ROUND(K13/K15,3)</f>
        <v>22.068999999999999</v>
      </c>
      <c r="L17" s="154" t="s">
        <v>15</v>
      </c>
      <c r="M17" s="154" t="s">
        <v>15</v>
      </c>
      <c r="N17" s="151">
        <v>1.3</v>
      </c>
      <c r="O17" s="151"/>
      <c r="P17" s="151">
        <v>5.4187192118226495</v>
      </c>
      <c r="Q17" s="151"/>
      <c r="R17" s="151">
        <v>4.5999999999999996</v>
      </c>
      <c r="S17" s="152">
        <v>-7.9308955825090566</v>
      </c>
      <c r="T17" s="137">
        <f t="shared" si="2"/>
        <v>7.3</v>
      </c>
      <c r="U17" s="154" t="s">
        <v>15</v>
      </c>
      <c r="V17" s="154" t="s">
        <v>15</v>
      </c>
      <c r="W17" s="224">
        <v>94.7</v>
      </c>
      <c r="X17" s="224">
        <v>94</v>
      </c>
      <c r="Y17" s="229">
        <v>95.8</v>
      </c>
      <c r="Z17" s="229">
        <v>96.1</v>
      </c>
      <c r="AA17" s="229">
        <v>87.2</v>
      </c>
      <c r="AB17" s="225">
        <f>+ROUND(K17/K18*100,1)</f>
        <v>89.2</v>
      </c>
      <c r="AC17" s="230" t="s">
        <v>15</v>
      </c>
      <c r="AD17" s="230" t="s">
        <v>15</v>
      </c>
      <c r="AE17" s="145" t="s">
        <v>219</v>
      </c>
      <c r="AF17" s="226" t="s">
        <v>168</v>
      </c>
      <c r="AG17" s="226" t="s">
        <v>231</v>
      </c>
    </row>
    <row r="18" spans="1:33" ht="18" customHeight="1" x14ac:dyDescent="0.2">
      <c r="A18" s="228"/>
      <c r="B18" s="228"/>
      <c r="C18" s="144" t="s">
        <v>221</v>
      </c>
      <c r="D18" s="156">
        <v>21.134</v>
      </c>
      <c r="E18" s="156">
        <v>21.573</v>
      </c>
      <c r="F18" s="156">
        <v>22.289000000000001</v>
      </c>
      <c r="G18" s="156"/>
      <c r="H18" s="156">
        <v>23.256</v>
      </c>
      <c r="I18" s="156"/>
      <c r="J18" s="157">
        <v>23.602</v>
      </c>
      <c r="K18" s="156">
        <f>+ROUND(K14/K16,3)</f>
        <v>24.742000000000001</v>
      </c>
      <c r="L18" s="154" t="s">
        <v>15</v>
      </c>
      <c r="M18" s="154" t="s">
        <v>15</v>
      </c>
      <c r="N18" s="151">
        <v>2.1</v>
      </c>
      <c r="O18" s="151"/>
      <c r="P18" s="151">
        <v>3.2407407407407369</v>
      </c>
      <c r="Q18" s="151"/>
      <c r="R18" s="151">
        <v>4.3</v>
      </c>
      <c r="S18" s="152">
        <v>1.4877880976952187</v>
      </c>
      <c r="T18" s="137">
        <f t="shared" si="2"/>
        <v>4.8</v>
      </c>
      <c r="U18" s="154" t="s">
        <v>15</v>
      </c>
      <c r="V18" s="154" t="s">
        <v>15</v>
      </c>
      <c r="W18" s="224"/>
      <c r="X18" s="224"/>
      <c r="Y18" s="229"/>
      <c r="Z18" s="229"/>
      <c r="AA18" s="229"/>
      <c r="AB18" s="225"/>
      <c r="AC18" s="230"/>
      <c r="AD18" s="230"/>
      <c r="AE18" s="145" t="s">
        <v>222</v>
      </c>
      <c r="AF18" s="226"/>
      <c r="AG18" s="226"/>
    </row>
    <row r="19" spans="1:33" ht="18" customHeight="1" x14ac:dyDescent="0.2">
      <c r="A19" s="231" t="s">
        <v>232</v>
      </c>
      <c r="B19" s="228" t="s">
        <v>217</v>
      </c>
      <c r="C19" s="144" t="s">
        <v>218</v>
      </c>
      <c r="D19" s="148">
        <v>20770058</v>
      </c>
      <c r="E19" s="148">
        <v>24576162</v>
      </c>
      <c r="F19" s="148">
        <v>26845793</v>
      </c>
      <c r="G19" s="148"/>
      <c r="H19" s="155">
        <v>28945110</v>
      </c>
      <c r="I19" s="155"/>
      <c r="J19" s="155">
        <v>14965894</v>
      </c>
      <c r="K19" s="154" t="s">
        <v>126</v>
      </c>
      <c r="L19" s="154" t="s">
        <v>15</v>
      </c>
      <c r="M19" s="154" t="s">
        <v>15</v>
      </c>
      <c r="N19" s="151">
        <v>18.3</v>
      </c>
      <c r="O19" s="151"/>
      <c r="P19" s="151">
        <v>9.2350913051435786</v>
      </c>
      <c r="Q19" s="151"/>
      <c r="R19" s="151">
        <v>7.8</v>
      </c>
      <c r="S19" s="152">
        <v>-48.295605026203042</v>
      </c>
      <c r="T19" s="154" t="s">
        <v>126</v>
      </c>
      <c r="U19" s="154" t="s">
        <v>15</v>
      </c>
      <c r="V19" s="154" t="s">
        <v>15</v>
      </c>
      <c r="W19" s="224">
        <v>6.4</v>
      </c>
      <c r="X19" s="224">
        <v>7.1</v>
      </c>
      <c r="Y19" s="229">
        <v>7.3</v>
      </c>
      <c r="Z19" s="229">
        <v>7.6</v>
      </c>
      <c r="AA19" s="229">
        <v>4.2</v>
      </c>
      <c r="AB19" s="230" t="s">
        <v>126</v>
      </c>
      <c r="AC19" s="230" t="s">
        <v>15</v>
      </c>
      <c r="AD19" s="230" t="s">
        <v>15</v>
      </c>
      <c r="AE19" s="145" t="s">
        <v>219</v>
      </c>
      <c r="AF19" s="226" t="s">
        <v>168</v>
      </c>
      <c r="AG19" s="227" t="s">
        <v>233</v>
      </c>
    </row>
    <row r="20" spans="1:33" ht="18" customHeight="1" x14ac:dyDescent="0.2">
      <c r="A20" s="228"/>
      <c r="B20" s="228"/>
      <c r="C20" s="144" t="s">
        <v>221</v>
      </c>
      <c r="D20" s="148">
        <v>324763904</v>
      </c>
      <c r="E20" s="148">
        <v>347714079</v>
      </c>
      <c r="F20" s="148">
        <v>366642445</v>
      </c>
      <c r="G20" s="148"/>
      <c r="H20" s="155">
        <v>381301363</v>
      </c>
      <c r="I20" s="155"/>
      <c r="J20" s="155">
        <v>352681953</v>
      </c>
      <c r="K20" s="154" t="s">
        <v>126</v>
      </c>
      <c r="L20" s="154" t="s">
        <v>15</v>
      </c>
      <c r="M20" s="154" t="s">
        <v>15</v>
      </c>
      <c r="N20" s="151">
        <v>7.1</v>
      </c>
      <c r="O20" s="151"/>
      <c r="P20" s="151">
        <v>-3.8077474458325073</v>
      </c>
      <c r="Q20" s="151"/>
      <c r="R20" s="151">
        <v>4</v>
      </c>
      <c r="S20" s="152">
        <v>-7.5057193016118324</v>
      </c>
      <c r="T20" s="154" t="s">
        <v>126</v>
      </c>
      <c r="U20" s="154" t="s">
        <v>15</v>
      </c>
      <c r="V20" s="154" t="s">
        <v>15</v>
      </c>
      <c r="W20" s="224"/>
      <c r="X20" s="224"/>
      <c r="Y20" s="229"/>
      <c r="Z20" s="229"/>
      <c r="AA20" s="229"/>
      <c r="AB20" s="230"/>
      <c r="AC20" s="230"/>
      <c r="AD20" s="230"/>
      <c r="AE20" s="145" t="s">
        <v>222</v>
      </c>
      <c r="AF20" s="226"/>
      <c r="AG20" s="226"/>
    </row>
    <row r="21" spans="1:33" ht="18" customHeight="1" x14ac:dyDescent="0.2">
      <c r="A21" s="228" t="s">
        <v>103</v>
      </c>
      <c r="B21" s="228" t="s">
        <v>217</v>
      </c>
      <c r="C21" s="144" t="s">
        <v>218</v>
      </c>
      <c r="D21" s="154">
        <v>187625</v>
      </c>
      <c r="E21" s="154">
        <v>201301</v>
      </c>
      <c r="F21" s="154">
        <v>201719</v>
      </c>
      <c r="G21" s="154"/>
      <c r="H21" s="154">
        <v>195916</v>
      </c>
      <c r="I21" s="154"/>
      <c r="J21" s="155">
        <v>201921</v>
      </c>
      <c r="K21" s="154">
        <v>203084</v>
      </c>
      <c r="L21" s="154" t="s">
        <v>15</v>
      </c>
      <c r="M21" s="154" t="s">
        <v>15</v>
      </c>
      <c r="N21" s="151">
        <v>7.4</v>
      </c>
      <c r="O21" s="151"/>
      <c r="P21" s="151">
        <v>0.20764924168285306</v>
      </c>
      <c r="Q21" s="151"/>
      <c r="R21" s="151">
        <v>-2.9</v>
      </c>
      <c r="S21" s="152">
        <v>3.1</v>
      </c>
      <c r="T21" s="153">
        <f>+ROUND((K21-J21)/J21*100,1)</f>
        <v>0.6</v>
      </c>
      <c r="U21" s="154" t="s">
        <v>15</v>
      </c>
      <c r="V21" s="154" t="s">
        <v>15</v>
      </c>
      <c r="W21" s="224">
        <v>1.2</v>
      </c>
      <c r="X21" s="224">
        <v>1.3</v>
      </c>
      <c r="Y21" s="224">
        <v>1.3</v>
      </c>
      <c r="Z21" s="224">
        <v>1.2</v>
      </c>
      <c r="AA21" s="229">
        <v>1.2</v>
      </c>
      <c r="AB21" s="225">
        <f>+ROUND(K21/K22*100,1)</f>
        <v>1.2</v>
      </c>
      <c r="AC21" s="230" t="s">
        <v>15</v>
      </c>
      <c r="AD21" s="230" t="s">
        <v>15</v>
      </c>
      <c r="AE21" s="145" t="s">
        <v>219</v>
      </c>
      <c r="AF21" s="226" t="s">
        <v>168</v>
      </c>
      <c r="AG21" s="227" t="s">
        <v>109</v>
      </c>
    </row>
    <row r="22" spans="1:33" ht="18" customHeight="1" x14ac:dyDescent="0.2">
      <c r="A22" s="228"/>
      <c r="B22" s="228"/>
      <c r="C22" s="144" t="s">
        <v>221</v>
      </c>
      <c r="D22" s="135">
        <v>15147532</v>
      </c>
      <c r="E22" s="135">
        <v>15408361</v>
      </c>
      <c r="F22" s="135">
        <v>15652069</v>
      </c>
      <c r="G22" s="135"/>
      <c r="H22" s="135">
        <v>15960759</v>
      </c>
      <c r="I22" s="135"/>
      <c r="J22" s="148">
        <v>16677741</v>
      </c>
      <c r="K22" s="135">
        <v>17118059</v>
      </c>
      <c r="L22" s="154" t="s">
        <v>15</v>
      </c>
      <c r="M22" s="154" t="s">
        <v>15</v>
      </c>
      <c r="N22" s="151">
        <v>1.7</v>
      </c>
      <c r="O22" s="151"/>
      <c r="P22" s="151">
        <v>1.5816607619720231</v>
      </c>
      <c r="Q22" s="151"/>
      <c r="R22" s="151">
        <v>2</v>
      </c>
      <c r="S22" s="152">
        <v>4.492154790383089</v>
      </c>
      <c r="T22" s="153">
        <f t="shared" ref="T22:V26" si="3">+ROUND((K22-J22)/J22*100,1)</f>
        <v>2.6</v>
      </c>
      <c r="U22" s="154" t="s">
        <v>15</v>
      </c>
      <c r="V22" s="154" t="s">
        <v>15</v>
      </c>
      <c r="W22" s="224"/>
      <c r="X22" s="224"/>
      <c r="Y22" s="224"/>
      <c r="Z22" s="224"/>
      <c r="AA22" s="229"/>
      <c r="AB22" s="225"/>
      <c r="AC22" s="230"/>
      <c r="AD22" s="230"/>
      <c r="AE22" s="145" t="s">
        <v>222</v>
      </c>
      <c r="AF22" s="226"/>
      <c r="AG22" s="226"/>
    </row>
    <row r="23" spans="1:33" ht="18" customHeight="1" x14ac:dyDescent="0.2">
      <c r="A23" s="231" t="s">
        <v>234</v>
      </c>
      <c r="B23" s="228" t="s">
        <v>217</v>
      </c>
      <c r="C23" s="144" t="s">
        <v>218</v>
      </c>
      <c r="D23" s="135">
        <v>14800125</v>
      </c>
      <c r="E23" s="135">
        <v>18140222</v>
      </c>
      <c r="F23" s="135">
        <v>19903618</v>
      </c>
      <c r="G23" s="135"/>
      <c r="H23" s="154">
        <v>21187032</v>
      </c>
      <c r="I23" s="154"/>
      <c r="J23" s="155">
        <v>8592810</v>
      </c>
      <c r="K23" s="154">
        <v>11016940</v>
      </c>
      <c r="L23" s="154" t="s">
        <v>15</v>
      </c>
      <c r="M23" s="154" t="s">
        <v>15</v>
      </c>
      <c r="N23" s="151">
        <v>22.6</v>
      </c>
      <c r="O23" s="151"/>
      <c r="P23" s="151">
        <v>9.7209174176589457</v>
      </c>
      <c r="Q23" s="151"/>
      <c r="R23" s="151">
        <v>6.4</v>
      </c>
      <c r="S23" s="152">
        <v>-59.443068760173681</v>
      </c>
      <c r="T23" s="153">
        <f t="shared" si="3"/>
        <v>28.2</v>
      </c>
      <c r="U23" s="154" t="s">
        <v>15</v>
      </c>
      <c r="V23" s="154" t="s">
        <v>15</v>
      </c>
      <c r="W23" s="224">
        <v>63</v>
      </c>
      <c r="X23" s="224">
        <v>65.5</v>
      </c>
      <c r="Y23" s="224">
        <v>65.400000000000006</v>
      </c>
      <c r="Z23" s="224">
        <v>64.400000000000006</v>
      </c>
      <c r="AA23" s="229">
        <v>51</v>
      </c>
      <c r="AB23" s="225">
        <f>+ROUND(K23/K24*100,1)</f>
        <v>51.9</v>
      </c>
      <c r="AC23" s="230" t="s">
        <v>15</v>
      </c>
      <c r="AD23" s="230" t="s">
        <v>15</v>
      </c>
      <c r="AE23" s="145" t="s">
        <v>219</v>
      </c>
      <c r="AF23" s="226" t="s">
        <v>168</v>
      </c>
      <c r="AG23" s="227" t="s">
        <v>235</v>
      </c>
    </row>
    <row r="24" spans="1:33" ht="18" customHeight="1" x14ac:dyDescent="0.2">
      <c r="A24" s="228"/>
      <c r="B24" s="228"/>
      <c r="C24" s="144" t="s">
        <v>218</v>
      </c>
      <c r="D24" s="135">
        <v>23500580</v>
      </c>
      <c r="E24" s="135">
        <v>27696217</v>
      </c>
      <c r="F24" s="135">
        <v>30453990</v>
      </c>
      <c r="G24" s="135"/>
      <c r="H24" s="154">
        <v>32905878</v>
      </c>
      <c r="I24" s="154"/>
      <c r="J24" s="155">
        <v>16847253</v>
      </c>
      <c r="K24" s="154">
        <v>21241991</v>
      </c>
      <c r="L24" s="154" t="s">
        <v>15</v>
      </c>
      <c r="M24" s="154" t="s">
        <v>15</v>
      </c>
      <c r="N24" s="151">
        <v>17.899999999999999</v>
      </c>
      <c r="O24" s="151"/>
      <c r="P24" s="151">
        <v>9.9572190671383023</v>
      </c>
      <c r="Q24" s="151"/>
      <c r="R24" s="151">
        <v>8.1</v>
      </c>
      <c r="S24" s="152">
        <v>-48.801691296612724</v>
      </c>
      <c r="T24" s="153">
        <f t="shared" si="3"/>
        <v>26.1</v>
      </c>
      <c r="U24" s="154" t="s">
        <v>15</v>
      </c>
      <c r="V24" s="154" t="s">
        <v>15</v>
      </c>
      <c r="W24" s="224"/>
      <c r="X24" s="224"/>
      <c r="Y24" s="224"/>
      <c r="Z24" s="224"/>
      <c r="AA24" s="229"/>
      <c r="AB24" s="225"/>
      <c r="AC24" s="230"/>
      <c r="AD24" s="230"/>
      <c r="AE24" s="145" t="s">
        <v>219</v>
      </c>
      <c r="AF24" s="226"/>
      <c r="AG24" s="226"/>
    </row>
    <row r="25" spans="1:33" ht="24.75" customHeight="1" x14ac:dyDescent="0.2">
      <c r="A25" s="231" t="s">
        <v>236</v>
      </c>
      <c r="B25" s="228" t="s">
        <v>217</v>
      </c>
      <c r="C25" s="144" t="s">
        <v>218</v>
      </c>
      <c r="D25" s="135">
        <v>23500580</v>
      </c>
      <c r="E25" s="135">
        <v>27696217</v>
      </c>
      <c r="F25" s="135">
        <v>30453990</v>
      </c>
      <c r="G25" s="135"/>
      <c r="H25" s="135">
        <v>32905878</v>
      </c>
      <c r="I25" s="135"/>
      <c r="J25" s="148">
        <v>16847253</v>
      </c>
      <c r="K25" s="135">
        <f>+K24</f>
        <v>21241991</v>
      </c>
      <c r="L25" s="135">
        <v>37836625</v>
      </c>
      <c r="M25" s="135">
        <v>43683278</v>
      </c>
      <c r="N25" s="151">
        <v>17.899999999999999</v>
      </c>
      <c r="O25" s="151"/>
      <c r="P25" s="151">
        <v>9.9572190671383023</v>
      </c>
      <c r="Q25" s="151"/>
      <c r="R25" s="151">
        <v>8.1</v>
      </c>
      <c r="S25" s="152">
        <v>-48.801691296612724</v>
      </c>
      <c r="T25" s="153">
        <f t="shared" si="3"/>
        <v>26.1</v>
      </c>
      <c r="U25" s="153">
        <f t="shared" si="3"/>
        <v>78.099999999999994</v>
      </c>
      <c r="V25" s="153">
        <f t="shared" si="3"/>
        <v>15.5</v>
      </c>
      <c r="W25" s="224">
        <v>12.6</v>
      </c>
      <c r="X25" s="224">
        <v>14.1</v>
      </c>
      <c r="Y25" s="224">
        <v>14.8</v>
      </c>
      <c r="Z25" s="224">
        <v>15.3</v>
      </c>
      <c r="AA25" s="229">
        <v>8.4</v>
      </c>
      <c r="AB25" s="225">
        <f>+ROUND(K25/K26*100,1)</f>
        <v>9.8000000000000007</v>
      </c>
      <c r="AC25" s="225">
        <f>+ROUND(L25/L26*100,1)</f>
        <v>15.6</v>
      </c>
      <c r="AD25" s="225">
        <f>+ROUND(M25/M26*100,1)</f>
        <v>16.5</v>
      </c>
      <c r="AE25" s="145" t="s">
        <v>219</v>
      </c>
      <c r="AF25" s="226" t="s">
        <v>168</v>
      </c>
      <c r="AG25" s="227" t="s">
        <v>237</v>
      </c>
    </row>
    <row r="26" spans="1:33" ht="27" customHeight="1" x14ac:dyDescent="0.2">
      <c r="A26" s="231"/>
      <c r="B26" s="228"/>
      <c r="C26" s="144" t="s">
        <v>238</v>
      </c>
      <c r="D26" s="135">
        <v>186489811</v>
      </c>
      <c r="E26" s="135">
        <v>195947210</v>
      </c>
      <c r="F26" s="158">
        <v>205184124</v>
      </c>
      <c r="G26" s="158"/>
      <c r="H26" s="159">
        <v>214374620</v>
      </c>
      <c r="I26" s="159"/>
      <c r="J26" s="148">
        <v>200518859</v>
      </c>
      <c r="K26" s="135">
        <v>216053209.00000006</v>
      </c>
      <c r="L26" s="135">
        <v>242340810.00000003</v>
      </c>
      <c r="M26" s="135">
        <v>265525051.99999997</v>
      </c>
      <c r="N26" s="151">
        <v>5.0999999999999996</v>
      </c>
      <c r="O26" s="151"/>
      <c r="P26" s="151">
        <v>4.7139808727054593</v>
      </c>
      <c r="Q26" s="151"/>
      <c r="R26" s="151">
        <v>4.5</v>
      </c>
      <c r="S26" s="160">
        <v>-6.4633402032386114</v>
      </c>
      <c r="T26" s="153">
        <f t="shared" si="3"/>
        <v>7.7</v>
      </c>
      <c r="U26" s="153">
        <f t="shared" si="3"/>
        <v>12.2</v>
      </c>
      <c r="V26" s="153">
        <f t="shared" si="3"/>
        <v>9.6</v>
      </c>
      <c r="W26" s="224"/>
      <c r="X26" s="224"/>
      <c r="Y26" s="224"/>
      <c r="Z26" s="224"/>
      <c r="AA26" s="229"/>
      <c r="AB26" s="225"/>
      <c r="AC26" s="225"/>
      <c r="AD26" s="225"/>
      <c r="AE26" s="145" t="s">
        <v>239</v>
      </c>
      <c r="AF26" s="226"/>
      <c r="AG26" s="227"/>
    </row>
    <row r="27" spans="1:33" ht="18" customHeight="1" x14ac:dyDescent="0.2">
      <c r="A27" s="231" t="s">
        <v>240</v>
      </c>
      <c r="B27" s="228" t="s">
        <v>217</v>
      </c>
      <c r="C27" s="144" t="s">
        <v>218</v>
      </c>
      <c r="D27" s="148">
        <v>23500580</v>
      </c>
      <c r="E27" s="148">
        <v>27696217</v>
      </c>
      <c r="F27" s="148">
        <v>30453990</v>
      </c>
      <c r="G27" s="148"/>
      <c r="H27" s="148">
        <v>32905878</v>
      </c>
      <c r="I27" s="148"/>
      <c r="J27" s="154">
        <v>16847253</v>
      </c>
      <c r="K27" s="155" t="s">
        <v>126</v>
      </c>
      <c r="L27" s="154" t="s">
        <v>15</v>
      </c>
      <c r="M27" s="154" t="s">
        <v>15</v>
      </c>
      <c r="N27" s="151">
        <v>17.899999999999999</v>
      </c>
      <c r="O27" s="151"/>
      <c r="P27" s="151">
        <v>9.9572190671383023</v>
      </c>
      <c r="Q27" s="151"/>
      <c r="R27" s="151">
        <v>8.1</v>
      </c>
      <c r="S27" s="152">
        <v>-48.801691296612724</v>
      </c>
      <c r="T27" s="161" t="s">
        <v>126</v>
      </c>
      <c r="U27" s="154" t="s">
        <v>15</v>
      </c>
      <c r="V27" s="154" t="s">
        <v>15</v>
      </c>
      <c r="W27" s="224">
        <v>5.6</v>
      </c>
      <c r="X27" s="224">
        <v>6.2</v>
      </c>
      <c r="Y27" s="229">
        <v>6.4</v>
      </c>
      <c r="Z27" s="229">
        <v>6.6</v>
      </c>
      <c r="AA27" s="229">
        <v>3.7</v>
      </c>
      <c r="AB27" s="232" t="s">
        <v>126</v>
      </c>
      <c r="AC27" s="230" t="s">
        <v>15</v>
      </c>
      <c r="AD27" s="230" t="s">
        <v>15</v>
      </c>
      <c r="AE27" s="145" t="s">
        <v>219</v>
      </c>
      <c r="AF27" s="226" t="s">
        <v>168</v>
      </c>
      <c r="AG27" s="227" t="s">
        <v>241</v>
      </c>
    </row>
    <row r="28" spans="1:33" ht="18" customHeight="1" x14ac:dyDescent="0.2">
      <c r="A28" s="231"/>
      <c r="B28" s="228"/>
      <c r="C28" s="144" t="s">
        <v>221</v>
      </c>
      <c r="D28" s="148">
        <v>417099847</v>
      </c>
      <c r="E28" s="148">
        <v>450065898</v>
      </c>
      <c r="F28" s="148">
        <v>476194358</v>
      </c>
      <c r="G28" s="148"/>
      <c r="H28" s="155">
        <v>495500461</v>
      </c>
      <c r="I28" s="155"/>
      <c r="J28" s="154">
        <v>453430461</v>
      </c>
      <c r="K28" s="155" t="s">
        <v>126</v>
      </c>
      <c r="L28" s="154" t="s">
        <v>15</v>
      </c>
      <c r="M28" s="154" t="s">
        <v>15</v>
      </c>
      <c r="N28" s="151">
        <v>7.9</v>
      </c>
      <c r="O28" s="151"/>
      <c r="P28" s="151">
        <v>5.8054740557004516</v>
      </c>
      <c r="Q28" s="151"/>
      <c r="R28" s="151">
        <v>4.0999999999999996</v>
      </c>
      <c r="S28" s="152">
        <v>-8.490405824264208</v>
      </c>
      <c r="T28" s="161" t="s">
        <v>126</v>
      </c>
      <c r="U28" s="154" t="s">
        <v>15</v>
      </c>
      <c r="V28" s="154" t="s">
        <v>15</v>
      </c>
      <c r="W28" s="224"/>
      <c r="X28" s="224"/>
      <c r="Y28" s="229"/>
      <c r="Z28" s="229"/>
      <c r="AA28" s="229"/>
      <c r="AB28" s="232"/>
      <c r="AC28" s="230"/>
      <c r="AD28" s="230"/>
      <c r="AE28" s="145" t="s">
        <v>222</v>
      </c>
      <c r="AF28" s="226"/>
      <c r="AG28" s="227"/>
    </row>
    <row r="29" spans="1:33" ht="12.75" x14ac:dyDescent="0.2">
      <c r="P29" s="138"/>
      <c r="Q29" s="138"/>
      <c r="R29" s="138"/>
      <c r="S29" s="138"/>
      <c r="T29" s="138"/>
    </row>
    <row r="30" spans="1:33" x14ac:dyDescent="0.2">
      <c r="A30" s="162" t="s">
        <v>252</v>
      </c>
      <c r="E30" s="139"/>
      <c r="F30" s="139"/>
      <c r="G30" s="139"/>
      <c r="H30" s="139"/>
      <c r="I30" s="139"/>
      <c r="J30" s="139"/>
      <c r="K30" s="139"/>
      <c r="L30" s="139"/>
    </row>
    <row r="31" spans="1:33" x14ac:dyDescent="0.2">
      <c r="A31" s="89"/>
    </row>
    <row r="32" spans="1:33" x14ac:dyDescent="0.2">
      <c r="E32" s="140"/>
      <c r="F32" s="140"/>
      <c r="G32" s="140"/>
      <c r="H32" s="140"/>
      <c r="I32" s="140"/>
      <c r="J32" s="140"/>
      <c r="K32" s="140"/>
      <c r="L32" s="140"/>
    </row>
    <row r="35" spans="5:12" x14ac:dyDescent="0.2">
      <c r="E35" s="139"/>
      <c r="F35" s="139"/>
      <c r="G35" s="139"/>
      <c r="H35" s="139"/>
      <c r="I35" s="139"/>
      <c r="J35" s="139"/>
      <c r="K35" s="139"/>
      <c r="L35" s="139"/>
    </row>
    <row r="37" spans="5:12" x14ac:dyDescent="0.2">
      <c r="E37" s="136"/>
      <c r="F37" s="136"/>
      <c r="G37" s="136"/>
      <c r="H37" s="136"/>
      <c r="I37" s="136"/>
      <c r="J37" s="136"/>
      <c r="K37" s="136"/>
      <c r="L37" s="136"/>
    </row>
  </sheetData>
  <mergeCells count="132">
    <mergeCell ref="AA27:AA28"/>
    <mergeCell ref="AB27:AB28"/>
    <mergeCell ref="AC27:AC28"/>
    <mergeCell ref="AD27:AD28"/>
    <mergeCell ref="AF27:AF28"/>
    <mergeCell ref="AG27:AG28"/>
    <mergeCell ref="A27:A28"/>
    <mergeCell ref="B27:B28"/>
    <mergeCell ref="W27:W28"/>
    <mergeCell ref="X27:X28"/>
    <mergeCell ref="Y27:Y28"/>
    <mergeCell ref="Z27:Z28"/>
    <mergeCell ref="AA25:AA26"/>
    <mergeCell ref="AB25:AB26"/>
    <mergeCell ref="AC25:AC26"/>
    <mergeCell ref="AD25:AD26"/>
    <mergeCell ref="AF25:AF26"/>
    <mergeCell ref="AG25:AG26"/>
    <mergeCell ref="A25:A26"/>
    <mergeCell ref="B25:B26"/>
    <mergeCell ref="W25:W26"/>
    <mergeCell ref="X25:X26"/>
    <mergeCell ref="Y25:Y26"/>
    <mergeCell ref="Z25:Z26"/>
    <mergeCell ref="AA23:AA24"/>
    <mergeCell ref="AB23:AB24"/>
    <mergeCell ref="AC23:AC24"/>
    <mergeCell ref="AD23:AD24"/>
    <mergeCell ref="AF23:AF24"/>
    <mergeCell ref="AG23:AG24"/>
    <mergeCell ref="A23:A24"/>
    <mergeCell ref="B23:B24"/>
    <mergeCell ref="W23:W24"/>
    <mergeCell ref="X23:X24"/>
    <mergeCell ref="Y23:Y24"/>
    <mergeCell ref="Z23:Z24"/>
    <mergeCell ref="AA21:AA22"/>
    <mergeCell ref="AB21:AB22"/>
    <mergeCell ref="AC21:AC22"/>
    <mergeCell ref="AD21:AD22"/>
    <mergeCell ref="AF21:AF22"/>
    <mergeCell ref="AG21:AG22"/>
    <mergeCell ref="A21:A22"/>
    <mergeCell ref="B21:B22"/>
    <mergeCell ref="W21:W22"/>
    <mergeCell ref="X21:X22"/>
    <mergeCell ref="Y21:Y22"/>
    <mergeCell ref="Z21:Z22"/>
    <mergeCell ref="AA19:AA20"/>
    <mergeCell ref="AB19:AB20"/>
    <mergeCell ref="AC19:AC20"/>
    <mergeCell ref="AD19:AD20"/>
    <mergeCell ref="AF19:AF20"/>
    <mergeCell ref="AG19:AG20"/>
    <mergeCell ref="A19:A20"/>
    <mergeCell ref="B19:B20"/>
    <mergeCell ref="W19:W20"/>
    <mergeCell ref="X19:X20"/>
    <mergeCell ref="Y19:Y20"/>
    <mergeCell ref="Z19:Z20"/>
    <mergeCell ref="AA17:AA18"/>
    <mergeCell ref="AB17:AB18"/>
    <mergeCell ref="AC17:AC18"/>
    <mergeCell ref="AD17:AD18"/>
    <mergeCell ref="AF17:AF18"/>
    <mergeCell ref="AG17:AG18"/>
    <mergeCell ref="A17:A18"/>
    <mergeCell ref="B17:B18"/>
    <mergeCell ref="W17:W18"/>
    <mergeCell ref="X17:X18"/>
    <mergeCell ref="Y17:Y18"/>
    <mergeCell ref="Z17:Z18"/>
    <mergeCell ref="AA15:AA16"/>
    <mergeCell ref="AB15:AB16"/>
    <mergeCell ref="AC15:AC16"/>
    <mergeCell ref="AD15:AD16"/>
    <mergeCell ref="AF15:AF16"/>
    <mergeCell ref="AG15:AG16"/>
    <mergeCell ref="A15:A16"/>
    <mergeCell ref="B15:B16"/>
    <mergeCell ref="W15:W16"/>
    <mergeCell ref="X15:X16"/>
    <mergeCell ref="Y15:Y16"/>
    <mergeCell ref="Z15:Z16"/>
    <mergeCell ref="AA13:AA14"/>
    <mergeCell ref="AB13:AB14"/>
    <mergeCell ref="AC13:AC14"/>
    <mergeCell ref="AD13:AD14"/>
    <mergeCell ref="AF13:AF14"/>
    <mergeCell ref="AG13:AG14"/>
    <mergeCell ref="A13:A14"/>
    <mergeCell ref="B13:B14"/>
    <mergeCell ref="W13:W14"/>
    <mergeCell ref="X13:X14"/>
    <mergeCell ref="Y13:Y14"/>
    <mergeCell ref="Z13:Z14"/>
    <mergeCell ref="AA11:AA12"/>
    <mergeCell ref="AB11:AB12"/>
    <mergeCell ref="AC11:AC12"/>
    <mergeCell ref="AD11:AD12"/>
    <mergeCell ref="AF11:AF12"/>
    <mergeCell ref="AG11:AG12"/>
    <mergeCell ref="A11:A12"/>
    <mergeCell ref="B11:B12"/>
    <mergeCell ref="W11:W12"/>
    <mergeCell ref="X11:X12"/>
    <mergeCell ref="Y11:Y12"/>
    <mergeCell ref="Z11:Z12"/>
    <mergeCell ref="AA9:AA10"/>
    <mergeCell ref="AB9:AB10"/>
    <mergeCell ref="AC9:AC10"/>
    <mergeCell ref="AD9:AD10"/>
    <mergeCell ref="AF9:AF10"/>
    <mergeCell ref="AG9:AG10"/>
    <mergeCell ref="A9:A10"/>
    <mergeCell ref="B9:B10"/>
    <mergeCell ref="W9:W10"/>
    <mergeCell ref="X9:X10"/>
    <mergeCell ref="Y9:Y10"/>
    <mergeCell ref="Z9:Z10"/>
    <mergeCell ref="AE6:AE8"/>
    <mergeCell ref="AF6:AF8"/>
    <mergeCell ref="AG6:AG8"/>
    <mergeCell ref="D7:M7"/>
    <mergeCell ref="N7:V7"/>
    <mergeCell ref="W7:AD7"/>
    <mergeCell ref="A6:A8"/>
    <mergeCell ref="B6:B8"/>
    <mergeCell ref="C6:C8"/>
    <mergeCell ref="D6:M6"/>
    <mergeCell ref="N6:V6"/>
    <mergeCell ref="W6:AD6"/>
  </mergeCells>
  <pageMargins left="0.19685039370078741" right="0.23622047244094491" top="0.31496062992125984" bottom="0.31496062992125984" header="0.15748031496062992" footer="0.15748031496062992"/>
  <pageSetup scale="92" orientation="landscape" r:id="rId1"/>
  <headerFooter>
    <oddFooter>&amp;LINE&amp;C&amp;P&amp;R&amp;D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07A156-BF37-4BEC-9965-41701BAE636D}">
  <sheetPr>
    <pageSetUpPr fitToPage="1"/>
  </sheetPr>
  <dimension ref="A1:E67"/>
  <sheetViews>
    <sheetView showGridLines="0" workbookViewId="0"/>
  </sheetViews>
  <sheetFormatPr defaultRowHeight="11.25" x14ac:dyDescent="0.2"/>
  <cols>
    <col min="1" max="1" width="62.83203125" customWidth="1"/>
    <col min="2" max="4" width="20.83203125" customWidth="1"/>
    <col min="5" max="5" width="62.83203125" style="2" customWidth="1"/>
    <col min="6" max="6" width="4.5" customWidth="1"/>
  </cols>
  <sheetData>
    <row r="1" spans="1:5" ht="12" customHeight="1" x14ac:dyDescent="0.2">
      <c r="A1" s="8" t="s">
        <v>57</v>
      </c>
    </row>
    <row r="2" spans="1:5" ht="12" customHeight="1" x14ac:dyDescent="0.2">
      <c r="A2" s="8" t="s">
        <v>58</v>
      </c>
    </row>
    <row r="3" spans="1:5" ht="6" customHeight="1" x14ac:dyDescent="0.2">
      <c r="A3" s="3"/>
      <c r="B3" s="4"/>
      <c r="C3" s="4"/>
      <c r="D3" s="4"/>
    </row>
    <row r="4" spans="1:5" ht="12" customHeight="1" x14ac:dyDescent="0.2">
      <c r="A4" s="5" t="s">
        <v>0</v>
      </c>
      <c r="B4" s="6"/>
      <c r="C4" s="6"/>
      <c r="D4" s="6"/>
    </row>
    <row r="5" spans="1:5" ht="6" customHeight="1" thickBot="1" x14ac:dyDescent="0.25">
      <c r="A5" s="5"/>
      <c r="B5" s="6"/>
      <c r="C5" s="6"/>
      <c r="D5" s="6"/>
    </row>
    <row r="6" spans="1:5" ht="15" customHeight="1" thickBot="1" x14ac:dyDescent="0.25">
      <c r="A6" s="169" t="s">
        <v>1</v>
      </c>
      <c r="B6" s="14" t="s">
        <v>2</v>
      </c>
      <c r="C6" s="13" t="s">
        <v>3</v>
      </c>
      <c r="D6" s="49" t="s">
        <v>4</v>
      </c>
      <c r="E6" s="172" t="s">
        <v>5</v>
      </c>
    </row>
    <row r="7" spans="1:5" ht="15" customHeight="1" thickBot="1" x14ac:dyDescent="0.25">
      <c r="A7" s="170"/>
      <c r="B7" s="15" t="s">
        <v>6</v>
      </c>
      <c r="C7" s="16" t="s">
        <v>7</v>
      </c>
      <c r="D7" s="50" t="s">
        <v>8</v>
      </c>
      <c r="E7" s="173"/>
    </row>
    <row r="8" spans="1:5" ht="15" customHeight="1" thickBot="1" x14ac:dyDescent="0.25">
      <c r="A8" s="171"/>
      <c r="B8" s="14">
        <v>1</v>
      </c>
      <c r="C8" s="13">
        <v>2</v>
      </c>
      <c r="D8" s="49" t="s">
        <v>9</v>
      </c>
      <c r="E8" s="174"/>
    </row>
    <row r="9" spans="1:5" ht="15" customHeight="1" thickBot="1" x14ac:dyDescent="0.25">
      <c r="A9" s="11" t="s">
        <v>10</v>
      </c>
      <c r="B9" s="10">
        <v>8816086</v>
      </c>
      <c r="C9" s="10">
        <v>207129</v>
      </c>
      <c r="D9" s="10">
        <v>9023215</v>
      </c>
      <c r="E9" s="51" t="s">
        <v>11</v>
      </c>
    </row>
    <row r="10" spans="1:5" ht="15" customHeight="1" thickBot="1" x14ac:dyDescent="0.25">
      <c r="A10" s="11" t="s">
        <v>12</v>
      </c>
      <c r="B10" s="10">
        <v>7996391</v>
      </c>
      <c r="C10" s="10">
        <v>152523</v>
      </c>
      <c r="D10" s="10">
        <v>8148914</v>
      </c>
      <c r="E10" s="51" t="s">
        <v>13</v>
      </c>
    </row>
    <row r="11" spans="1:5" ht="15" customHeight="1" thickBot="1" x14ac:dyDescent="0.25">
      <c r="A11" s="11" t="s">
        <v>14</v>
      </c>
      <c r="B11" s="10">
        <v>2935729</v>
      </c>
      <c r="C11" s="10" t="s">
        <v>15</v>
      </c>
      <c r="D11" s="10">
        <v>2935729</v>
      </c>
      <c r="E11" s="51" t="s">
        <v>16</v>
      </c>
    </row>
    <row r="12" spans="1:5" ht="15" customHeight="1" thickBot="1" x14ac:dyDescent="0.25">
      <c r="A12" s="12" t="s">
        <v>17</v>
      </c>
      <c r="B12" s="10">
        <v>1304228</v>
      </c>
      <c r="C12" s="10" t="s">
        <v>15</v>
      </c>
      <c r="D12" s="10">
        <v>1304228</v>
      </c>
      <c r="E12" s="52" t="s">
        <v>18</v>
      </c>
    </row>
    <row r="13" spans="1:5" ht="15" customHeight="1" thickBot="1" x14ac:dyDescent="0.25">
      <c r="A13" s="12" t="s">
        <v>19</v>
      </c>
      <c r="B13" s="10">
        <v>1631501</v>
      </c>
      <c r="C13" s="10" t="s">
        <v>15</v>
      </c>
      <c r="D13" s="10">
        <v>1631501</v>
      </c>
      <c r="E13" s="52" t="s">
        <v>20</v>
      </c>
    </row>
    <row r="14" spans="1:5" ht="15" customHeight="1" thickBot="1" x14ac:dyDescent="0.25">
      <c r="A14" s="12" t="s">
        <v>21</v>
      </c>
      <c r="B14" s="10" t="s">
        <v>15</v>
      </c>
      <c r="C14" s="10" t="s">
        <v>15</v>
      </c>
      <c r="D14" s="10" t="s">
        <v>15</v>
      </c>
      <c r="E14" s="52" t="s">
        <v>22</v>
      </c>
    </row>
    <row r="15" spans="1:5" ht="15" customHeight="1" thickBot="1" x14ac:dyDescent="0.25">
      <c r="A15" s="11" t="s">
        <v>23</v>
      </c>
      <c r="B15" s="10">
        <v>3050638</v>
      </c>
      <c r="C15" s="10">
        <v>107325</v>
      </c>
      <c r="D15" s="10">
        <v>3157963</v>
      </c>
      <c r="E15" s="51" t="s">
        <v>24</v>
      </c>
    </row>
    <row r="16" spans="1:5" ht="15" customHeight="1" thickBot="1" x14ac:dyDescent="0.25">
      <c r="A16" s="11" t="s">
        <v>25</v>
      </c>
      <c r="B16" s="10">
        <v>1721319</v>
      </c>
      <c r="C16" s="10">
        <v>38933</v>
      </c>
      <c r="D16" s="10">
        <v>1760252</v>
      </c>
      <c r="E16" s="51" t="s">
        <v>26</v>
      </c>
    </row>
    <row r="17" spans="1:5" ht="15" customHeight="1" thickBot="1" x14ac:dyDescent="0.25">
      <c r="A17" s="12" t="s">
        <v>27</v>
      </c>
      <c r="B17" s="10">
        <v>13203</v>
      </c>
      <c r="C17" s="10">
        <v>752</v>
      </c>
      <c r="D17" s="10">
        <v>13955</v>
      </c>
      <c r="E17" s="52" t="s">
        <v>28</v>
      </c>
    </row>
    <row r="18" spans="1:5" ht="15" customHeight="1" thickBot="1" x14ac:dyDescent="0.25">
      <c r="A18" s="12" t="s">
        <v>29</v>
      </c>
      <c r="B18" s="10">
        <v>202428</v>
      </c>
      <c r="C18" s="10">
        <v>16210</v>
      </c>
      <c r="D18" s="10">
        <v>218638</v>
      </c>
      <c r="E18" s="52" t="s">
        <v>30</v>
      </c>
    </row>
    <row r="19" spans="1:5" ht="15" customHeight="1" thickBot="1" x14ac:dyDescent="0.25">
      <c r="A19" s="12" t="s">
        <v>31</v>
      </c>
      <c r="B19" s="10">
        <v>11106</v>
      </c>
      <c r="C19" s="10">
        <v>4838</v>
      </c>
      <c r="D19" s="10">
        <v>15944</v>
      </c>
      <c r="E19" s="52" t="s">
        <v>32</v>
      </c>
    </row>
    <row r="20" spans="1:5" ht="15" customHeight="1" thickBot="1" x14ac:dyDescent="0.25">
      <c r="A20" s="12" t="s">
        <v>33</v>
      </c>
      <c r="B20" s="10">
        <v>1045743</v>
      </c>
      <c r="C20" s="10">
        <v>12317</v>
      </c>
      <c r="D20" s="10">
        <v>1058060</v>
      </c>
      <c r="E20" s="52" t="s">
        <v>34</v>
      </c>
    </row>
    <row r="21" spans="1:5" ht="15" customHeight="1" thickBot="1" x14ac:dyDescent="0.25">
      <c r="A21" s="12" t="s">
        <v>35</v>
      </c>
      <c r="B21" s="10">
        <v>448839</v>
      </c>
      <c r="C21" s="10">
        <v>4816</v>
      </c>
      <c r="D21" s="10">
        <v>453655</v>
      </c>
      <c r="E21" s="52" t="s">
        <v>36</v>
      </c>
    </row>
    <row r="22" spans="1:5" ht="15" customHeight="1" thickBot="1" x14ac:dyDescent="0.25">
      <c r="A22" s="11" t="s">
        <v>37</v>
      </c>
      <c r="B22" s="10">
        <v>48181</v>
      </c>
      <c r="C22" s="10">
        <v>108</v>
      </c>
      <c r="D22" s="10">
        <v>48289</v>
      </c>
      <c r="E22" s="51" t="s">
        <v>38</v>
      </c>
    </row>
    <row r="23" spans="1:5" ht="15" customHeight="1" thickBot="1" x14ac:dyDescent="0.25">
      <c r="A23" s="11" t="s">
        <v>39</v>
      </c>
      <c r="B23" s="10">
        <v>91185</v>
      </c>
      <c r="C23" s="10">
        <v>659</v>
      </c>
      <c r="D23" s="10">
        <v>91844</v>
      </c>
      <c r="E23" s="51" t="s">
        <v>40</v>
      </c>
    </row>
    <row r="24" spans="1:5" ht="15" customHeight="1" thickBot="1" x14ac:dyDescent="0.25">
      <c r="A24" s="11" t="s">
        <v>41</v>
      </c>
      <c r="B24" s="10">
        <v>134548</v>
      </c>
      <c r="C24" s="10">
        <v>3711</v>
      </c>
      <c r="D24" s="10">
        <v>138259</v>
      </c>
      <c r="E24" s="51" t="s">
        <v>42</v>
      </c>
    </row>
    <row r="25" spans="1:5" ht="15" customHeight="1" thickBot="1" x14ac:dyDescent="0.25">
      <c r="A25" s="11" t="s">
        <v>43</v>
      </c>
      <c r="B25" s="10">
        <v>14791</v>
      </c>
      <c r="C25" s="10">
        <v>1787</v>
      </c>
      <c r="D25" s="10">
        <v>16578</v>
      </c>
      <c r="E25" s="51" t="s">
        <v>44</v>
      </c>
    </row>
    <row r="26" spans="1:5" ht="15" customHeight="1" thickBot="1" x14ac:dyDescent="0.25">
      <c r="A26" s="11" t="s">
        <v>45</v>
      </c>
      <c r="B26" s="10">
        <v>819695</v>
      </c>
      <c r="C26" s="10">
        <v>54606</v>
      </c>
      <c r="D26" s="10">
        <v>874301</v>
      </c>
      <c r="E26" s="51" t="s">
        <v>46</v>
      </c>
    </row>
    <row r="27" spans="1:5" ht="15" customHeight="1" thickBot="1" x14ac:dyDescent="0.25">
      <c r="A27" s="12" t="s">
        <v>47</v>
      </c>
      <c r="B27" s="10">
        <v>106821</v>
      </c>
      <c r="C27" s="10">
        <v>11107</v>
      </c>
      <c r="D27" s="10">
        <v>117928</v>
      </c>
      <c r="E27" s="52" t="s">
        <v>48</v>
      </c>
    </row>
    <row r="28" spans="1:5" ht="15" customHeight="1" thickBot="1" x14ac:dyDescent="0.25">
      <c r="A28" s="12" t="s">
        <v>49</v>
      </c>
      <c r="B28" s="10">
        <v>497689</v>
      </c>
      <c r="C28" s="10">
        <v>35989</v>
      </c>
      <c r="D28" s="10">
        <v>533678</v>
      </c>
      <c r="E28" s="52" t="s">
        <v>50</v>
      </c>
    </row>
    <row r="29" spans="1:5" ht="15" customHeight="1" thickBot="1" x14ac:dyDescent="0.25">
      <c r="A29" s="12" t="s">
        <v>51</v>
      </c>
      <c r="B29" s="10">
        <v>215185</v>
      </c>
      <c r="C29" s="10">
        <v>7510</v>
      </c>
      <c r="D29" s="10">
        <v>222695</v>
      </c>
      <c r="E29" s="52" t="s">
        <v>52</v>
      </c>
    </row>
    <row r="30" spans="1:5" ht="15" customHeight="1" thickBot="1" x14ac:dyDescent="0.25">
      <c r="A30" s="11" t="s">
        <v>53</v>
      </c>
      <c r="B30" s="10">
        <v>1850495</v>
      </c>
      <c r="C30" s="10">
        <v>143230</v>
      </c>
      <c r="D30" s="10">
        <v>1993725</v>
      </c>
      <c r="E30" s="51" t="s">
        <v>54</v>
      </c>
    </row>
    <row r="31" spans="1:5" ht="15" customHeight="1" thickBot="1" x14ac:dyDescent="0.25">
      <c r="A31" s="12" t="s">
        <v>47</v>
      </c>
      <c r="B31" s="10">
        <v>576776</v>
      </c>
      <c r="C31" s="10">
        <v>44894</v>
      </c>
      <c r="D31" s="10">
        <v>621670</v>
      </c>
      <c r="E31" s="52" t="s">
        <v>48</v>
      </c>
    </row>
    <row r="32" spans="1:5" ht="15" customHeight="1" thickBot="1" x14ac:dyDescent="0.25">
      <c r="A32" s="12" t="s">
        <v>49</v>
      </c>
      <c r="B32" s="10">
        <v>1160482</v>
      </c>
      <c r="C32" s="10">
        <v>89458</v>
      </c>
      <c r="D32" s="10">
        <v>1249940</v>
      </c>
      <c r="E32" s="52" t="s">
        <v>50</v>
      </c>
    </row>
    <row r="33" spans="1:5" ht="15" customHeight="1" thickBot="1" x14ac:dyDescent="0.25">
      <c r="A33" s="12" t="s">
        <v>51</v>
      </c>
      <c r="B33" s="10">
        <v>113237</v>
      </c>
      <c r="C33" s="10">
        <v>8878</v>
      </c>
      <c r="D33" s="10">
        <v>122115</v>
      </c>
      <c r="E33" s="52" t="s">
        <v>52</v>
      </c>
    </row>
    <row r="34" spans="1:5" ht="15" customHeight="1" thickBot="1" x14ac:dyDescent="0.25">
      <c r="A34" s="11" t="s">
        <v>55</v>
      </c>
      <c r="B34" s="10">
        <v>10666581</v>
      </c>
      <c r="C34" s="10">
        <v>350359</v>
      </c>
      <c r="D34" s="10">
        <v>11016940</v>
      </c>
      <c r="E34" s="51" t="s">
        <v>56</v>
      </c>
    </row>
    <row r="35" spans="1:5" ht="12.2" customHeight="1" x14ac:dyDescent="0.2"/>
    <row r="36" spans="1:5" ht="12.2" customHeight="1" x14ac:dyDescent="0.2"/>
    <row r="37" spans="1:5" ht="12.2" customHeight="1" x14ac:dyDescent="0.2"/>
    <row r="38" spans="1:5" ht="12.2" customHeight="1" x14ac:dyDescent="0.2"/>
    <row r="39" spans="1:5" ht="12.2" customHeight="1" x14ac:dyDescent="0.2"/>
    <row r="40" spans="1:5" ht="12.2" customHeight="1" x14ac:dyDescent="0.2"/>
    <row r="41" spans="1:5" ht="12.2" customHeight="1" x14ac:dyDescent="0.2"/>
    <row r="42" spans="1:5" ht="12.2" customHeight="1" x14ac:dyDescent="0.2"/>
    <row r="43" spans="1:5" ht="12.2" customHeight="1" x14ac:dyDescent="0.2"/>
    <row r="44" spans="1:5" ht="12.2" customHeight="1" x14ac:dyDescent="0.2"/>
    <row r="45" spans="1:5" ht="12.2" customHeight="1" x14ac:dyDescent="0.2"/>
    <row r="46" spans="1:5" ht="12.2" customHeight="1" x14ac:dyDescent="0.2"/>
    <row r="47" spans="1:5" ht="12.2" customHeight="1" x14ac:dyDescent="0.2"/>
    <row r="48" spans="1:5" ht="12.2" customHeight="1" x14ac:dyDescent="0.2"/>
    <row r="49" ht="12.2" customHeight="1" x14ac:dyDescent="0.2"/>
    <row r="50" ht="12.2" customHeight="1" x14ac:dyDescent="0.2"/>
    <row r="51" ht="12.2" customHeight="1" x14ac:dyDescent="0.2"/>
    <row r="52" ht="12.2" customHeight="1" x14ac:dyDescent="0.2"/>
    <row r="53" ht="12.2" customHeight="1" x14ac:dyDescent="0.2"/>
    <row r="54" ht="12.2" customHeight="1" x14ac:dyDescent="0.2"/>
    <row r="55" ht="12.2" customHeight="1" x14ac:dyDescent="0.2"/>
    <row r="56" ht="12.2" customHeight="1" x14ac:dyDescent="0.2"/>
    <row r="57" ht="12.2" customHeight="1" x14ac:dyDescent="0.2"/>
    <row r="58" ht="12.2" customHeight="1" x14ac:dyDescent="0.2"/>
    <row r="59" ht="12.2" customHeight="1" x14ac:dyDescent="0.2"/>
    <row r="60" ht="12.2" customHeight="1" x14ac:dyDescent="0.2"/>
    <row r="61" ht="12.2" customHeight="1" x14ac:dyDescent="0.2"/>
    <row r="62" ht="12.2" customHeight="1" x14ac:dyDescent="0.2"/>
    <row r="63" ht="12.2" customHeight="1" x14ac:dyDescent="0.2"/>
    <row r="64" ht="12.2" customHeight="1" x14ac:dyDescent="0.2"/>
    <row r="65" ht="12.2" customHeight="1" x14ac:dyDescent="0.2"/>
    <row r="66" ht="12.2" customHeight="1" x14ac:dyDescent="0.2"/>
    <row r="67" ht="12.2" customHeight="1" x14ac:dyDescent="0.2"/>
  </sheetData>
  <mergeCells count="2">
    <mergeCell ref="A6:A8"/>
    <mergeCell ref="E6:E8"/>
  </mergeCells>
  <pageMargins left="0.43307086614173229" right="0.23622047244094491" top="0.54" bottom="0.66" header="0.26" footer="0.39"/>
  <pageSetup paperSize="9" scale="94" orientation="landscape" r:id="rId1"/>
  <headerFooter alignWithMargins="0">
    <oddFooter>&amp;LINE&amp;CPage &amp;P&amp;R&amp;D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FD7854-1323-4C89-8B95-C3F8832318BF}">
  <dimension ref="A1:M37"/>
  <sheetViews>
    <sheetView showGridLines="0" topLeftCell="A14" workbookViewId="0">
      <selection activeCell="F51" sqref="F51"/>
    </sheetView>
  </sheetViews>
  <sheetFormatPr defaultColWidth="9.33203125" defaultRowHeight="11.25" x14ac:dyDescent="0.2"/>
  <cols>
    <col min="1" max="1" width="54.1640625" style="17" customWidth="1"/>
    <col min="2" max="6" width="20.83203125" style="17" customWidth="1"/>
    <col min="7" max="7" width="54.1640625" style="17" customWidth="1"/>
    <col min="8" max="16384" width="9.33203125" style="17"/>
  </cols>
  <sheetData>
    <row r="1" spans="1:13" ht="12" customHeight="1" x14ac:dyDescent="0.2">
      <c r="A1" s="24" t="s">
        <v>75</v>
      </c>
      <c r="E1" s="18"/>
      <c r="F1" s="18"/>
    </row>
    <row r="2" spans="1:13" ht="12" customHeight="1" x14ac:dyDescent="0.2">
      <c r="A2" s="24" t="s">
        <v>76</v>
      </c>
      <c r="E2" s="18"/>
      <c r="F2" s="18"/>
    </row>
    <row r="3" spans="1:13" ht="6" customHeight="1" x14ac:dyDescent="0.2">
      <c r="A3" s="19"/>
      <c r="B3" s="19"/>
      <c r="C3" s="19"/>
      <c r="D3" s="19"/>
    </row>
    <row r="4" spans="1:13" ht="12" customHeight="1" x14ac:dyDescent="0.2">
      <c r="A4" s="18" t="s">
        <v>0</v>
      </c>
      <c r="B4" s="19"/>
      <c r="C4" s="19"/>
      <c r="D4" s="19"/>
      <c r="E4" s="19"/>
    </row>
    <row r="5" spans="1:13" ht="6" customHeight="1" thickBot="1" x14ac:dyDescent="0.25">
      <c r="A5" s="18"/>
      <c r="B5" s="19"/>
      <c r="C5" s="19"/>
      <c r="D5" s="19"/>
      <c r="E5" s="19"/>
      <c r="F5" s="19"/>
    </row>
    <row r="6" spans="1:13" ht="20.45" customHeight="1" x14ac:dyDescent="0.2">
      <c r="A6" s="175" t="s">
        <v>1</v>
      </c>
      <c r="B6" s="178" t="s">
        <v>2</v>
      </c>
      <c r="C6" s="178"/>
      <c r="D6" s="178"/>
      <c r="E6" s="32" t="s">
        <v>3</v>
      </c>
      <c r="F6" s="28" t="s">
        <v>59</v>
      </c>
      <c r="G6" s="179" t="s">
        <v>5</v>
      </c>
    </row>
    <row r="7" spans="1:13" s="20" customFormat="1" ht="20.25" customHeight="1" thickBot="1" x14ac:dyDescent="0.25">
      <c r="A7" s="176"/>
      <c r="B7" s="182" t="s">
        <v>6</v>
      </c>
      <c r="C7" s="182"/>
      <c r="D7" s="182"/>
      <c r="E7" s="33" t="s">
        <v>7</v>
      </c>
      <c r="F7" s="29" t="s">
        <v>59</v>
      </c>
      <c r="G7" s="180"/>
    </row>
    <row r="8" spans="1:13" s="20" customFormat="1" ht="26.25" customHeight="1" x14ac:dyDescent="0.2">
      <c r="A8" s="176"/>
      <c r="B8" s="25" t="s">
        <v>60</v>
      </c>
      <c r="C8" s="28" t="s">
        <v>61</v>
      </c>
      <c r="D8" s="28" t="s">
        <v>59</v>
      </c>
      <c r="E8" s="30" t="s">
        <v>59</v>
      </c>
      <c r="F8" s="30" t="s">
        <v>59</v>
      </c>
      <c r="G8" s="180"/>
    </row>
    <row r="9" spans="1:13" s="20" customFormat="1" ht="26.25" customHeight="1" thickBot="1" x14ac:dyDescent="0.25">
      <c r="A9" s="176"/>
      <c r="B9" s="26" t="s">
        <v>62</v>
      </c>
      <c r="C9" s="29" t="s">
        <v>63</v>
      </c>
      <c r="D9" s="29" t="s">
        <v>59</v>
      </c>
      <c r="E9" s="29" t="s">
        <v>59</v>
      </c>
      <c r="F9" s="29" t="s">
        <v>59</v>
      </c>
      <c r="G9" s="180"/>
      <c r="H9" s="17"/>
      <c r="I9" s="17"/>
      <c r="J9" s="17"/>
      <c r="K9" s="17"/>
      <c r="L9" s="17"/>
    </row>
    <row r="10" spans="1:13" ht="15" customHeight="1" thickBot="1" x14ac:dyDescent="0.25">
      <c r="A10" s="177"/>
      <c r="B10" s="27">
        <v>1</v>
      </c>
      <c r="C10" s="31">
        <v>2</v>
      </c>
      <c r="D10" s="31" t="s">
        <v>9</v>
      </c>
      <c r="E10" s="31">
        <v>4</v>
      </c>
      <c r="F10" s="31" t="s">
        <v>64</v>
      </c>
      <c r="G10" s="181"/>
    </row>
    <row r="11" spans="1:13" ht="15" customHeight="1" x14ac:dyDescent="0.2">
      <c r="A11" s="53" t="s">
        <v>10</v>
      </c>
      <c r="B11" s="9">
        <v>4909747</v>
      </c>
      <c r="C11" s="9">
        <v>647866</v>
      </c>
      <c r="D11" s="9">
        <v>5557613</v>
      </c>
      <c r="E11" s="9">
        <v>1586760</v>
      </c>
      <c r="F11" s="9">
        <v>7144373</v>
      </c>
      <c r="G11" s="56" t="s">
        <v>11</v>
      </c>
      <c r="M11" s="21"/>
    </row>
    <row r="12" spans="1:13" ht="15" customHeight="1" x14ac:dyDescent="0.2">
      <c r="A12" s="53" t="s">
        <v>12</v>
      </c>
      <c r="B12" s="9">
        <v>4743049</v>
      </c>
      <c r="C12" s="9">
        <v>635804</v>
      </c>
      <c r="D12" s="9">
        <v>5378853</v>
      </c>
      <c r="E12" s="9">
        <v>1448286</v>
      </c>
      <c r="F12" s="9">
        <v>6827139</v>
      </c>
      <c r="G12" s="56" t="s">
        <v>13</v>
      </c>
      <c r="M12" s="21"/>
    </row>
    <row r="13" spans="1:13" ht="15" customHeight="1" x14ac:dyDescent="0.2">
      <c r="A13" s="53" t="s">
        <v>14</v>
      </c>
      <c r="B13" s="9">
        <v>2348529</v>
      </c>
      <c r="C13" s="9">
        <v>3780</v>
      </c>
      <c r="D13" s="9">
        <v>2352309</v>
      </c>
      <c r="E13" s="9" t="s">
        <v>15</v>
      </c>
      <c r="F13" s="9">
        <v>2352309</v>
      </c>
      <c r="G13" s="56" t="s">
        <v>16</v>
      </c>
      <c r="M13" s="21"/>
    </row>
    <row r="14" spans="1:13" ht="15" customHeight="1" x14ac:dyDescent="0.2">
      <c r="A14" s="54" t="s">
        <v>17</v>
      </c>
      <c r="B14" s="9">
        <v>1196114</v>
      </c>
      <c r="C14" s="9">
        <v>1435</v>
      </c>
      <c r="D14" s="9">
        <v>1197549</v>
      </c>
      <c r="E14" s="9" t="s">
        <v>15</v>
      </c>
      <c r="F14" s="9">
        <v>1197549</v>
      </c>
      <c r="G14" s="57" t="s">
        <v>18</v>
      </c>
      <c r="M14" s="21"/>
    </row>
    <row r="15" spans="1:13" ht="15" customHeight="1" x14ac:dyDescent="0.2">
      <c r="A15" s="54" t="s">
        <v>65</v>
      </c>
      <c r="B15" s="9">
        <v>1152415</v>
      </c>
      <c r="C15" s="9">
        <v>2345</v>
      </c>
      <c r="D15" s="9">
        <v>1154760</v>
      </c>
      <c r="E15" s="9" t="s">
        <v>15</v>
      </c>
      <c r="F15" s="9">
        <v>1154760</v>
      </c>
      <c r="G15" s="57" t="s">
        <v>20</v>
      </c>
      <c r="M15" s="21"/>
    </row>
    <row r="16" spans="1:13" ht="15" customHeight="1" x14ac:dyDescent="0.2">
      <c r="A16" s="54" t="s">
        <v>21</v>
      </c>
      <c r="B16" s="9" t="s">
        <v>15</v>
      </c>
      <c r="C16" s="9" t="s">
        <v>15</v>
      </c>
      <c r="D16" s="9" t="s">
        <v>15</v>
      </c>
      <c r="E16" s="9" t="s">
        <v>15</v>
      </c>
      <c r="F16" s="9" t="s">
        <v>15</v>
      </c>
      <c r="G16" s="57" t="s">
        <v>22</v>
      </c>
      <c r="M16" s="21"/>
    </row>
    <row r="17" spans="1:13" ht="15" customHeight="1" x14ac:dyDescent="0.2">
      <c r="A17" s="53" t="s">
        <v>23</v>
      </c>
      <c r="B17" s="9">
        <v>1446391</v>
      </c>
      <c r="C17" s="9">
        <v>2513</v>
      </c>
      <c r="D17" s="9">
        <v>1448904</v>
      </c>
      <c r="E17" s="9">
        <v>566631</v>
      </c>
      <c r="F17" s="9">
        <v>2015535</v>
      </c>
      <c r="G17" s="56" t="s">
        <v>24</v>
      </c>
      <c r="M17" s="21"/>
    </row>
    <row r="18" spans="1:13" ht="15" customHeight="1" x14ac:dyDescent="0.2">
      <c r="A18" s="53" t="s">
        <v>25</v>
      </c>
      <c r="B18" s="9">
        <v>459314</v>
      </c>
      <c r="C18" s="9">
        <v>392774</v>
      </c>
      <c r="D18" s="9">
        <v>852088</v>
      </c>
      <c r="E18" s="9">
        <v>306678</v>
      </c>
      <c r="F18" s="9">
        <v>1158766</v>
      </c>
      <c r="G18" s="56" t="s">
        <v>26</v>
      </c>
      <c r="M18" s="21"/>
    </row>
    <row r="19" spans="1:13" ht="15" customHeight="1" x14ac:dyDescent="0.2">
      <c r="A19" s="54" t="s">
        <v>27</v>
      </c>
      <c r="B19" s="9">
        <v>38520</v>
      </c>
      <c r="C19" s="9">
        <v>63</v>
      </c>
      <c r="D19" s="9">
        <v>38583</v>
      </c>
      <c r="E19" s="9">
        <v>47429</v>
      </c>
      <c r="F19" s="9">
        <v>86012</v>
      </c>
      <c r="G19" s="57" t="s">
        <v>28</v>
      </c>
      <c r="M19" s="21"/>
    </row>
    <row r="20" spans="1:13" ht="15" customHeight="1" x14ac:dyDescent="0.2">
      <c r="A20" s="54" t="s">
        <v>29</v>
      </c>
      <c r="B20" s="9">
        <v>126492</v>
      </c>
      <c r="C20" s="9">
        <v>4559</v>
      </c>
      <c r="D20" s="9">
        <v>131051</v>
      </c>
      <c r="E20" s="9">
        <v>201073</v>
      </c>
      <c r="F20" s="9">
        <v>332124</v>
      </c>
      <c r="G20" s="57" t="s">
        <v>30</v>
      </c>
      <c r="M20" s="21"/>
    </row>
    <row r="21" spans="1:13" ht="15" customHeight="1" x14ac:dyDescent="0.2">
      <c r="A21" s="54" t="s">
        <v>31</v>
      </c>
      <c r="B21" s="9">
        <v>42293</v>
      </c>
      <c r="C21" s="9">
        <v>127</v>
      </c>
      <c r="D21" s="9">
        <v>42420</v>
      </c>
      <c r="E21" s="9">
        <v>52226</v>
      </c>
      <c r="F21" s="9">
        <v>94646</v>
      </c>
      <c r="G21" s="57" t="s">
        <v>32</v>
      </c>
      <c r="M21" s="21"/>
    </row>
    <row r="22" spans="1:13" ht="15" customHeight="1" x14ac:dyDescent="0.2">
      <c r="A22" s="54" t="s">
        <v>33</v>
      </c>
      <c r="B22" s="9">
        <v>10179</v>
      </c>
      <c r="C22" s="9">
        <v>387759</v>
      </c>
      <c r="D22" s="9">
        <v>397938</v>
      </c>
      <c r="E22" s="9">
        <v>0</v>
      </c>
      <c r="F22" s="9">
        <v>397938</v>
      </c>
      <c r="G22" s="57" t="s">
        <v>34</v>
      </c>
      <c r="M22" s="21"/>
    </row>
    <row r="23" spans="1:13" ht="15" customHeight="1" x14ac:dyDescent="0.2">
      <c r="A23" s="54" t="s">
        <v>35</v>
      </c>
      <c r="B23" s="9">
        <v>241830</v>
      </c>
      <c r="C23" s="9">
        <v>266</v>
      </c>
      <c r="D23" s="9">
        <v>242096</v>
      </c>
      <c r="E23" s="9">
        <v>5950</v>
      </c>
      <c r="F23" s="9">
        <v>248046</v>
      </c>
      <c r="G23" s="57" t="s">
        <v>36</v>
      </c>
      <c r="M23" s="21"/>
    </row>
    <row r="24" spans="1:13" ht="15" customHeight="1" x14ac:dyDescent="0.2">
      <c r="A24" s="53" t="s">
        <v>66</v>
      </c>
      <c r="B24" s="9">
        <v>58309</v>
      </c>
      <c r="C24" s="9">
        <v>225848</v>
      </c>
      <c r="D24" s="9">
        <v>284157</v>
      </c>
      <c r="E24" s="9">
        <v>3230</v>
      </c>
      <c r="F24" s="9">
        <v>287387</v>
      </c>
      <c r="G24" s="56" t="s">
        <v>38</v>
      </c>
      <c r="M24" s="21"/>
    </row>
    <row r="25" spans="1:13" ht="15" customHeight="1" x14ac:dyDescent="0.2">
      <c r="A25" s="53" t="s">
        <v>39</v>
      </c>
      <c r="B25" s="9">
        <v>8201</v>
      </c>
      <c r="C25" s="9">
        <v>0</v>
      </c>
      <c r="D25" s="9">
        <v>8201</v>
      </c>
      <c r="E25" s="9">
        <v>18690</v>
      </c>
      <c r="F25" s="9">
        <v>26891</v>
      </c>
      <c r="G25" s="56" t="s">
        <v>40</v>
      </c>
      <c r="M25" s="21"/>
    </row>
    <row r="26" spans="1:13" ht="15" customHeight="1" x14ac:dyDescent="0.2">
      <c r="A26" s="53" t="s">
        <v>41</v>
      </c>
      <c r="B26" s="9">
        <v>154613</v>
      </c>
      <c r="C26" s="9">
        <v>0</v>
      </c>
      <c r="D26" s="9">
        <v>154613</v>
      </c>
      <c r="E26" s="9">
        <v>382734</v>
      </c>
      <c r="F26" s="9">
        <v>537347</v>
      </c>
      <c r="G26" s="56" t="s">
        <v>42</v>
      </c>
      <c r="M26" s="21"/>
    </row>
    <row r="27" spans="1:13" ht="15" customHeight="1" x14ac:dyDescent="0.2">
      <c r="A27" s="53" t="s">
        <v>43</v>
      </c>
      <c r="B27" s="9">
        <v>267692</v>
      </c>
      <c r="C27" s="9">
        <v>10889</v>
      </c>
      <c r="D27" s="9">
        <v>278581</v>
      </c>
      <c r="E27" s="9">
        <v>170323</v>
      </c>
      <c r="F27" s="9">
        <v>448904</v>
      </c>
      <c r="G27" s="56" t="s">
        <v>44</v>
      </c>
      <c r="M27" s="21"/>
    </row>
    <row r="28" spans="1:13" ht="15" customHeight="1" x14ac:dyDescent="0.2">
      <c r="A28" s="53" t="s">
        <v>45</v>
      </c>
      <c r="B28" s="9">
        <v>166698</v>
      </c>
      <c r="C28" s="9">
        <v>12062</v>
      </c>
      <c r="D28" s="9">
        <v>178760</v>
      </c>
      <c r="E28" s="9">
        <v>138474</v>
      </c>
      <c r="F28" s="9">
        <v>317234</v>
      </c>
      <c r="G28" s="56" t="s">
        <v>46</v>
      </c>
      <c r="M28" s="21"/>
    </row>
    <row r="29" spans="1:13" ht="15" customHeight="1" x14ac:dyDescent="0.2">
      <c r="A29" s="54" t="s">
        <v>47</v>
      </c>
      <c r="B29" s="9">
        <v>22830</v>
      </c>
      <c r="C29" s="9">
        <v>3969</v>
      </c>
      <c r="D29" s="9">
        <v>26799</v>
      </c>
      <c r="E29" s="9">
        <v>15826</v>
      </c>
      <c r="F29" s="9">
        <v>42625</v>
      </c>
      <c r="G29" s="57" t="s">
        <v>48</v>
      </c>
      <c r="M29" s="21"/>
    </row>
    <row r="30" spans="1:13" ht="15" customHeight="1" x14ac:dyDescent="0.2">
      <c r="A30" s="54" t="s">
        <v>49</v>
      </c>
      <c r="B30" s="9">
        <v>71620</v>
      </c>
      <c r="C30" s="9">
        <v>7102</v>
      </c>
      <c r="D30" s="9">
        <v>78722</v>
      </c>
      <c r="E30" s="9">
        <v>50070</v>
      </c>
      <c r="F30" s="9">
        <v>128792</v>
      </c>
      <c r="G30" s="57" t="s">
        <v>50</v>
      </c>
      <c r="M30" s="21"/>
    </row>
    <row r="31" spans="1:13" ht="15" customHeight="1" x14ac:dyDescent="0.2">
      <c r="A31" s="54" t="s">
        <v>51</v>
      </c>
      <c r="B31" s="9">
        <v>72248</v>
      </c>
      <c r="C31" s="9">
        <v>991</v>
      </c>
      <c r="D31" s="9">
        <v>73239</v>
      </c>
      <c r="E31" s="9">
        <v>72578</v>
      </c>
      <c r="F31" s="9">
        <v>145817</v>
      </c>
      <c r="G31" s="57" t="s">
        <v>52</v>
      </c>
      <c r="M31" s="21"/>
    </row>
    <row r="32" spans="1:13" ht="15" customHeight="1" x14ac:dyDescent="0.2">
      <c r="A32" s="53" t="s">
        <v>53</v>
      </c>
      <c r="B32" s="9">
        <v>691367</v>
      </c>
      <c r="C32" s="9">
        <v>35518</v>
      </c>
      <c r="D32" s="9">
        <v>726885</v>
      </c>
      <c r="E32" s="9">
        <v>619292</v>
      </c>
      <c r="F32" s="9">
        <v>1346177</v>
      </c>
      <c r="G32" s="56" t="s">
        <v>54</v>
      </c>
      <c r="M32" s="21"/>
    </row>
    <row r="33" spans="1:13" ht="15" customHeight="1" x14ac:dyDescent="0.2">
      <c r="A33" s="54" t="s">
        <v>47</v>
      </c>
      <c r="B33" s="9">
        <v>158357</v>
      </c>
      <c r="C33" s="9">
        <v>2277</v>
      </c>
      <c r="D33" s="9">
        <v>160634</v>
      </c>
      <c r="E33" s="9">
        <v>122426</v>
      </c>
      <c r="F33" s="9">
        <v>283060</v>
      </c>
      <c r="G33" s="57" t="s">
        <v>48</v>
      </c>
      <c r="M33" s="21"/>
    </row>
    <row r="34" spans="1:13" ht="15" customHeight="1" x14ac:dyDescent="0.2">
      <c r="A34" s="54" t="s">
        <v>49</v>
      </c>
      <c r="B34" s="9">
        <v>348422</v>
      </c>
      <c r="C34" s="9">
        <v>16944</v>
      </c>
      <c r="D34" s="9">
        <v>365366</v>
      </c>
      <c r="E34" s="9">
        <v>277771</v>
      </c>
      <c r="F34" s="9">
        <v>643137</v>
      </c>
      <c r="G34" s="57" t="s">
        <v>50</v>
      </c>
      <c r="M34" s="21"/>
    </row>
    <row r="35" spans="1:13" ht="15" customHeight="1" x14ac:dyDescent="0.2">
      <c r="A35" s="54" t="s">
        <v>51</v>
      </c>
      <c r="B35" s="9">
        <v>184588</v>
      </c>
      <c r="C35" s="9">
        <v>16297</v>
      </c>
      <c r="D35" s="9">
        <v>200885</v>
      </c>
      <c r="E35" s="9">
        <v>219095</v>
      </c>
      <c r="F35" s="9">
        <v>419980</v>
      </c>
      <c r="G35" s="57" t="s">
        <v>52</v>
      </c>
      <c r="M35" s="21"/>
    </row>
    <row r="36" spans="1:13" ht="15" customHeight="1" x14ac:dyDescent="0.2">
      <c r="A36" s="55" t="s">
        <v>67</v>
      </c>
      <c r="B36" s="9">
        <v>5601114</v>
      </c>
      <c r="C36" s="9">
        <v>683384</v>
      </c>
      <c r="D36" s="9">
        <v>6284498</v>
      </c>
      <c r="E36" s="9">
        <v>2206052</v>
      </c>
      <c r="F36" s="9">
        <v>8490550</v>
      </c>
      <c r="G36" s="56" t="s">
        <v>68</v>
      </c>
      <c r="M36" s="21"/>
    </row>
    <row r="37" spans="1:13" x14ac:dyDescent="0.2">
      <c r="B37" s="22"/>
      <c r="C37" s="22"/>
      <c r="D37" s="22"/>
      <c r="E37" s="22"/>
      <c r="F37" s="22"/>
      <c r="G37" s="20"/>
    </row>
  </sheetData>
  <mergeCells count="4">
    <mergeCell ref="A6:A10"/>
    <mergeCell ref="B6:D6"/>
    <mergeCell ref="G6:G10"/>
    <mergeCell ref="B7:D7"/>
  </mergeCells>
  <pageMargins left="0.19685039370078741" right="0.23622047244094491" top="0.15748031496062992" bottom="0.43307086614173229" header="0.15748031496062992" footer="0.19685039370078741"/>
  <pageSetup paperSize="9" scale="89" orientation="landscape" verticalDpi="0" r:id="rId1"/>
  <headerFooter alignWithMargins="0">
    <oddFooter>&amp;LINE&amp;CPage &amp;P&amp;R&amp;D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7654FF-DB6A-4982-AFF9-4CD16A205076}">
  <dimension ref="A1:G62"/>
  <sheetViews>
    <sheetView showGridLines="0" zoomScaleNormal="100" workbookViewId="0">
      <selection sqref="A1:XFD1"/>
    </sheetView>
  </sheetViews>
  <sheetFormatPr defaultColWidth="9.33203125" defaultRowHeight="11.25" x14ac:dyDescent="0.2"/>
  <cols>
    <col min="1" max="1" width="64.83203125" style="17" customWidth="1"/>
    <col min="2" max="4" width="20.83203125" style="17" customWidth="1"/>
    <col min="5" max="5" width="64.83203125" style="17" customWidth="1"/>
    <col min="6" max="6" width="4.83203125" style="17" customWidth="1"/>
    <col min="7" max="7" width="9.33203125" style="35"/>
    <col min="8" max="16384" width="9.33203125" style="17"/>
  </cols>
  <sheetData>
    <row r="1" spans="1:7" ht="12" customHeight="1" x14ac:dyDescent="0.2">
      <c r="A1" s="24" t="s">
        <v>77</v>
      </c>
      <c r="B1" s="23"/>
      <c r="C1" s="23"/>
      <c r="D1" s="23"/>
    </row>
    <row r="2" spans="1:7" s="36" customFormat="1" ht="12" customHeight="1" x14ac:dyDescent="0.2">
      <c r="A2" s="24" t="s">
        <v>78</v>
      </c>
      <c r="B2" s="23"/>
      <c r="C2" s="23"/>
      <c r="D2" s="23"/>
      <c r="E2" s="23"/>
      <c r="F2" s="23"/>
      <c r="G2" s="40"/>
    </row>
    <row r="3" spans="1:7" ht="6" customHeight="1" x14ac:dyDescent="0.2">
      <c r="A3" s="19"/>
      <c r="B3" s="19"/>
      <c r="C3" s="19"/>
      <c r="D3" s="19"/>
    </row>
    <row r="4" spans="1:7" ht="12" customHeight="1" x14ac:dyDescent="0.2">
      <c r="A4" s="17" t="s">
        <v>0</v>
      </c>
    </row>
    <row r="5" spans="1:7" ht="6" customHeight="1" thickBot="1" x14ac:dyDescent="0.25"/>
    <row r="6" spans="1:7" s="37" customFormat="1" ht="15" customHeight="1" thickBot="1" x14ac:dyDescent="0.25">
      <c r="A6" s="183" t="s">
        <v>1</v>
      </c>
      <c r="B6" s="59" t="s">
        <v>2</v>
      </c>
      <c r="C6" s="59" t="s">
        <v>3</v>
      </c>
      <c r="D6" s="59" t="s">
        <v>4</v>
      </c>
      <c r="E6" s="183" t="s">
        <v>5</v>
      </c>
      <c r="G6" s="38"/>
    </row>
    <row r="7" spans="1:7" s="37" customFormat="1" ht="15" customHeight="1" thickBot="1" x14ac:dyDescent="0.25">
      <c r="A7" s="183"/>
      <c r="B7" s="60" t="s">
        <v>6</v>
      </c>
      <c r="C7" s="60" t="s">
        <v>7</v>
      </c>
      <c r="D7" s="60" t="s">
        <v>8</v>
      </c>
      <c r="E7" s="183"/>
      <c r="G7" s="38"/>
    </row>
    <row r="8" spans="1:7" s="37" customFormat="1" ht="15" customHeight="1" thickBot="1" x14ac:dyDescent="0.25">
      <c r="A8" s="183"/>
      <c r="B8" s="59">
        <v>1</v>
      </c>
      <c r="C8" s="59">
        <v>2</v>
      </c>
      <c r="D8" s="59" t="s">
        <v>9</v>
      </c>
      <c r="E8" s="183"/>
      <c r="G8" s="38"/>
    </row>
    <row r="9" spans="1:7" ht="15" customHeight="1" x14ac:dyDescent="0.2">
      <c r="A9" s="53" t="s">
        <v>10</v>
      </c>
      <c r="B9" s="39">
        <v>2882456</v>
      </c>
      <c r="C9" s="39">
        <v>282114</v>
      </c>
      <c r="D9" s="39">
        <v>3164570</v>
      </c>
      <c r="E9" s="56" t="s">
        <v>11</v>
      </c>
      <c r="G9" s="166"/>
    </row>
    <row r="10" spans="1:7" ht="15" customHeight="1" x14ac:dyDescent="0.2">
      <c r="A10" s="53" t="s">
        <v>12</v>
      </c>
      <c r="B10" s="39">
        <v>2584157</v>
      </c>
      <c r="C10" s="39">
        <v>49122</v>
      </c>
      <c r="D10" s="39">
        <v>2633279</v>
      </c>
      <c r="E10" s="56" t="s">
        <v>13</v>
      </c>
      <c r="G10" s="166"/>
    </row>
    <row r="11" spans="1:7" ht="15" customHeight="1" x14ac:dyDescent="0.2">
      <c r="A11" s="53" t="s">
        <v>14</v>
      </c>
      <c r="B11" s="39">
        <v>984232</v>
      </c>
      <c r="C11" s="39" t="s">
        <v>15</v>
      </c>
      <c r="D11" s="39">
        <v>984232</v>
      </c>
      <c r="E11" s="56" t="s">
        <v>16</v>
      </c>
      <c r="G11" s="166"/>
    </row>
    <row r="12" spans="1:7" ht="15" customHeight="1" x14ac:dyDescent="0.2">
      <c r="A12" s="54" t="s">
        <v>69</v>
      </c>
      <c r="B12" s="39">
        <v>858107</v>
      </c>
      <c r="C12" s="39" t="s">
        <v>15</v>
      </c>
      <c r="D12" s="39">
        <v>858107</v>
      </c>
      <c r="E12" s="57" t="s">
        <v>18</v>
      </c>
      <c r="G12" s="166"/>
    </row>
    <row r="13" spans="1:7" ht="15" customHeight="1" x14ac:dyDescent="0.2">
      <c r="A13" s="54" t="s">
        <v>19</v>
      </c>
      <c r="B13" s="39">
        <v>126125</v>
      </c>
      <c r="C13" s="39" t="s">
        <v>15</v>
      </c>
      <c r="D13" s="39">
        <v>126125</v>
      </c>
      <c r="E13" s="57" t="s">
        <v>20</v>
      </c>
      <c r="G13" s="166"/>
    </row>
    <row r="14" spans="1:7" ht="15" customHeight="1" x14ac:dyDescent="0.2">
      <c r="A14" s="54" t="s">
        <v>21</v>
      </c>
      <c r="B14" s="39" t="s">
        <v>15</v>
      </c>
      <c r="C14" s="39" t="s">
        <v>15</v>
      </c>
      <c r="D14" s="39" t="s">
        <v>15</v>
      </c>
      <c r="E14" s="57" t="s">
        <v>22</v>
      </c>
      <c r="G14" s="166"/>
    </row>
    <row r="15" spans="1:7" ht="15" customHeight="1" x14ac:dyDescent="0.2">
      <c r="A15" s="53" t="s">
        <v>70</v>
      </c>
      <c r="B15" s="39">
        <v>837398</v>
      </c>
      <c r="C15" s="39">
        <v>44107</v>
      </c>
      <c r="D15" s="39">
        <v>881505</v>
      </c>
      <c r="E15" s="56" t="s">
        <v>24</v>
      </c>
      <c r="G15" s="166"/>
    </row>
    <row r="16" spans="1:7" ht="15" customHeight="1" x14ac:dyDescent="0.2">
      <c r="A16" s="53" t="s">
        <v>25</v>
      </c>
      <c r="B16" s="39">
        <v>610713</v>
      </c>
      <c r="C16" s="39">
        <v>3091</v>
      </c>
      <c r="D16" s="39">
        <v>613804</v>
      </c>
      <c r="E16" s="56" t="s">
        <v>26</v>
      </c>
      <c r="G16" s="166"/>
    </row>
    <row r="17" spans="1:7" ht="15" customHeight="1" x14ac:dyDescent="0.2">
      <c r="A17" s="54" t="s">
        <v>27</v>
      </c>
      <c r="B17" s="39">
        <v>22231</v>
      </c>
      <c r="C17" s="39">
        <v>5</v>
      </c>
      <c r="D17" s="39">
        <v>22236</v>
      </c>
      <c r="E17" s="57" t="s">
        <v>28</v>
      </c>
      <c r="G17" s="166"/>
    </row>
    <row r="18" spans="1:7" ht="15" customHeight="1" x14ac:dyDescent="0.2">
      <c r="A18" s="54" t="s">
        <v>29</v>
      </c>
      <c r="B18" s="39">
        <v>92576</v>
      </c>
      <c r="C18" s="39">
        <v>715</v>
      </c>
      <c r="D18" s="39">
        <v>93291</v>
      </c>
      <c r="E18" s="57" t="s">
        <v>30</v>
      </c>
      <c r="G18" s="166"/>
    </row>
    <row r="19" spans="1:7" ht="15" customHeight="1" x14ac:dyDescent="0.2">
      <c r="A19" s="54" t="s">
        <v>71</v>
      </c>
      <c r="B19" s="39">
        <v>2959</v>
      </c>
      <c r="C19" s="39">
        <v>5</v>
      </c>
      <c r="D19" s="39">
        <v>2964</v>
      </c>
      <c r="E19" s="57" t="s">
        <v>32</v>
      </c>
      <c r="G19" s="166"/>
    </row>
    <row r="20" spans="1:7" ht="15" customHeight="1" x14ac:dyDescent="0.2">
      <c r="A20" s="54" t="s">
        <v>33</v>
      </c>
      <c r="B20" s="39">
        <v>426969</v>
      </c>
      <c r="C20" s="39">
        <v>31</v>
      </c>
      <c r="D20" s="39">
        <v>427000</v>
      </c>
      <c r="E20" s="57" t="s">
        <v>34</v>
      </c>
      <c r="G20" s="166"/>
    </row>
    <row r="21" spans="1:7" ht="15" customHeight="1" x14ac:dyDescent="0.2">
      <c r="A21" s="54" t="s">
        <v>35</v>
      </c>
      <c r="B21" s="39">
        <v>65978</v>
      </c>
      <c r="C21" s="39">
        <v>2335</v>
      </c>
      <c r="D21" s="39">
        <v>68313</v>
      </c>
      <c r="E21" s="57" t="s">
        <v>36</v>
      </c>
      <c r="G21" s="166"/>
    </row>
    <row r="22" spans="1:7" ht="15" customHeight="1" x14ac:dyDescent="0.2">
      <c r="A22" s="53" t="s">
        <v>37</v>
      </c>
      <c r="B22" s="39">
        <v>23436</v>
      </c>
      <c r="C22" s="39">
        <v>0</v>
      </c>
      <c r="D22" s="39">
        <v>23436</v>
      </c>
      <c r="E22" s="56" t="s">
        <v>38</v>
      </c>
      <c r="G22" s="166"/>
    </row>
    <row r="23" spans="1:7" ht="15" customHeight="1" x14ac:dyDescent="0.2">
      <c r="A23" s="53" t="s">
        <v>39</v>
      </c>
      <c r="B23" s="39">
        <v>60536</v>
      </c>
      <c r="C23" s="39">
        <v>101</v>
      </c>
      <c r="D23" s="39">
        <v>60637</v>
      </c>
      <c r="E23" s="56" t="s">
        <v>40</v>
      </c>
      <c r="G23" s="166"/>
    </row>
    <row r="24" spans="1:7" ht="15" customHeight="1" x14ac:dyDescent="0.2">
      <c r="A24" s="53" t="s">
        <v>41</v>
      </c>
      <c r="B24" s="39">
        <v>62904</v>
      </c>
      <c r="C24" s="39">
        <v>347</v>
      </c>
      <c r="D24" s="39">
        <v>63251</v>
      </c>
      <c r="E24" s="56" t="s">
        <v>42</v>
      </c>
      <c r="G24" s="166"/>
    </row>
    <row r="25" spans="1:7" ht="15" customHeight="1" x14ac:dyDescent="0.2">
      <c r="A25" s="53" t="s">
        <v>43</v>
      </c>
      <c r="B25" s="39">
        <v>4938</v>
      </c>
      <c r="C25" s="39">
        <v>1476</v>
      </c>
      <c r="D25" s="39">
        <v>6414</v>
      </c>
      <c r="E25" s="56" t="s">
        <v>44</v>
      </c>
      <c r="G25" s="166"/>
    </row>
    <row r="26" spans="1:7" ht="15" customHeight="1" x14ac:dyDescent="0.2">
      <c r="A26" s="53" t="s">
        <v>45</v>
      </c>
      <c r="B26" s="39">
        <v>298299</v>
      </c>
      <c r="C26" s="39">
        <v>232992</v>
      </c>
      <c r="D26" s="39">
        <v>531291</v>
      </c>
      <c r="E26" s="56" t="s">
        <v>46</v>
      </c>
      <c r="G26" s="166"/>
    </row>
    <row r="27" spans="1:7" ht="15" customHeight="1" x14ac:dyDescent="0.2">
      <c r="A27" s="54" t="s">
        <v>72</v>
      </c>
      <c r="B27" s="39">
        <v>285582</v>
      </c>
      <c r="C27" s="39">
        <v>222821</v>
      </c>
      <c r="D27" s="39">
        <v>508403</v>
      </c>
      <c r="E27" s="57" t="s">
        <v>48</v>
      </c>
      <c r="G27" s="166"/>
    </row>
    <row r="28" spans="1:7" ht="15" customHeight="1" x14ac:dyDescent="0.2">
      <c r="A28" s="54" t="s">
        <v>51</v>
      </c>
      <c r="B28" s="39">
        <v>12717</v>
      </c>
      <c r="C28" s="39">
        <v>10171</v>
      </c>
      <c r="D28" s="39">
        <v>22888</v>
      </c>
      <c r="E28" s="57" t="s">
        <v>52</v>
      </c>
      <c r="G28" s="166"/>
    </row>
    <row r="29" spans="1:7" ht="15" customHeight="1" x14ac:dyDescent="0.2">
      <c r="A29" s="53" t="s">
        <v>53</v>
      </c>
      <c r="B29" s="39">
        <v>582352</v>
      </c>
      <c r="C29" s="39">
        <v>180325</v>
      </c>
      <c r="D29" s="39">
        <v>762677</v>
      </c>
      <c r="E29" s="56" t="s">
        <v>54</v>
      </c>
      <c r="G29" s="166"/>
    </row>
    <row r="30" spans="1:7" ht="15" customHeight="1" x14ac:dyDescent="0.2">
      <c r="A30" s="54" t="s">
        <v>72</v>
      </c>
      <c r="B30" s="39">
        <v>539147</v>
      </c>
      <c r="C30" s="39">
        <v>167725</v>
      </c>
      <c r="D30" s="39">
        <v>706872</v>
      </c>
      <c r="E30" s="57" t="s">
        <v>48</v>
      </c>
      <c r="G30" s="166"/>
    </row>
    <row r="31" spans="1:7" ht="15" customHeight="1" x14ac:dyDescent="0.2">
      <c r="A31" s="54" t="s">
        <v>51</v>
      </c>
      <c r="B31" s="39">
        <v>43205</v>
      </c>
      <c r="C31" s="39">
        <v>12600</v>
      </c>
      <c r="D31" s="39">
        <v>55805</v>
      </c>
      <c r="E31" s="57" t="s">
        <v>52</v>
      </c>
      <c r="G31" s="166"/>
    </row>
    <row r="32" spans="1:7" ht="15" customHeight="1" x14ac:dyDescent="0.2">
      <c r="A32" s="55" t="s">
        <v>73</v>
      </c>
      <c r="B32" s="39">
        <v>3464808</v>
      </c>
      <c r="C32" s="39">
        <v>462439</v>
      </c>
      <c r="D32" s="39">
        <v>3927247</v>
      </c>
      <c r="E32" s="56" t="s">
        <v>74</v>
      </c>
      <c r="G32" s="166"/>
    </row>
    <row r="33" spans="2:5" x14ac:dyDescent="0.2">
      <c r="E33" s="20"/>
    </row>
    <row r="37" spans="2:5" x14ac:dyDescent="0.2">
      <c r="B37" s="21"/>
    </row>
    <row r="38" spans="2:5" x14ac:dyDescent="0.2">
      <c r="B38" s="21"/>
    </row>
    <row r="39" spans="2:5" x14ac:dyDescent="0.2">
      <c r="B39" s="21"/>
    </row>
    <row r="40" spans="2:5" x14ac:dyDescent="0.2">
      <c r="B40" s="21"/>
    </row>
    <row r="41" spans="2:5" x14ac:dyDescent="0.2">
      <c r="B41" s="21"/>
    </row>
    <row r="42" spans="2:5" x14ac:dyDescent="0.2">
      <c r="B42" s="21"/>
    </row>
    <row r="43" spans="2:5" x14ac:dyDescent="0.2">
      <c r="B43" s="21"/>
    </row>
    <row r="44" spans="2:5" x14ac:dyDescent="0.2">
      <c r="B44" s="21"/>
    </row>
    <row r="45" spans="2:5" x14ac:dyDescent="0.2">
      <c r="B45" s="21"/>
    </row>
    <row r="46" spans="2:5" x14ac:dyDescent="0.2">
      <c r="B46" s="21"/>
    </row>
    <row r="47" spans="2:5" x14ac:dyDescent="0.2">
      <c r="B47" s="21"/>
    </row>
    <row r="48" spans="2:5" x14ac:dyDescent="0.2">
      <c r="B48" s="21"/>
    </row>
    <row r="49" spans="2:2" x14ac:dyDescent="0.2">
      <c r="B49" s="21"/>
    </row>
    <row r="50" spans="2:2" x14ac:dyDescent="0.2">
      <c r="B50" s="21"/>
    </row>
    <row r="51" spans="2:2" x14ac:dyDescent="0.2">
      <c r="B51" s="21"/>
    </row>
    <row r="52" spans="2:2" x14ac:dyDescent="0.2">
      <c r="B52" s="21"/>
    </row>
    <row r="53" spans="2:2" x14ac:dyDescent="0.2">
      <c r="B53" s="21"/>
    </row>
    <row r="54" spans="2:2" x14ac:dyDescent="0.2">
      <c r="B54" s="21"/>
    </row>
    <row r="55" spans="2:2" x14ac:dyDescent="0.2">
      <c r="B55" s="21"/>
    </row>
    <row r="56" spans="2:2" x14ac:dyDescent="0.2">
      <c r="B56" s="21"/>
    </row>
    <row r="57" spans="2:2" x14ac:dyDescent="0.2">
      <c r="B57" s="21"/>
    </row>
    <row r="58" spans="2:2" x14ac:dyDescent="0.2">
      <c r="B58" s="21"/>
    </row>
    <row r="59" spans="2:2" x14ac:dyDescent="0.2">
      <c r="B59" s="21"/>
    </row>
    <row r="60" spans="2:2" x14ac:dyDescent="0.2">
      <c r="B60" s="21"/>
    </row>
    <row r="61" spans="2:2" x14ac:dyDescent="0.2">
      <c r="B61" s="21"/>
    </row>
    <row r="62" spans="2:2" x14ac:dyDescent="0.2">
      <c r="B62" s="21"/>
    </row>
  </sheetData>
  <mergeCells count="2">
    <mergeCell ref="A6:A8"/>
    <mergeCell ref="E6:E8"/>
  </mergeCells>
  <pageMargins left="0.2" right="0.22" top="0.2" bottom="0.53" header="0.16" footer="0.25"/>
  <pageSetup paperSize="9" scale="95" orientation="landscape" verticalDpi="0" r:id="rId1"/>
  <headerFooter alignWithMargins="0">
    <oddFooter>&amp;LINE&amp;CPage &amp;P&amp;R&amp;D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3BF789-4532-4C0A-970D-823F3692767F}">
  <dimension ref="A1:J46"/>
  <sheetViews>
    <sheetView showGridLines="0" topLeftCell="A18" zoomScaleNormal="100" workbookViewId="0">
      <selection sqref="A1:XFD1"/>
    </sheetView>
  </sheetViews>
  <sheetFormatPr defaultColWidth="9.33203125" defaultRowHeight="11.25" x14ac:dyDescent="0.2"/>
  <cols>
    <col min="1" max="1" width="60.6640625" style="34" customWidth="1"/>
    <col min="2" max="3" width="15.6640625" style="34" customWidth="1"/>
    <col min="4" max="4" width="17.6640625" style="34" customWidth="1"/>
    <col min="5" max="6" width="15.6640625" style="34" customWidth="1"/>
    <col min="7" max="7" width="60.6640625" style="41" customWidth="1"/>
    <col min="8" max="16384" width="9.33203125" style="34"/>
  </cols>
  <sheetData>
    <row r="1" spans="1:10" ht="12" customHeight="1" x14ac:dyDescent="0.2">
      <c r="A1" s="8" t="s">
        <v>98</v>
      </c>
    </row>
    <row r="2" spans="1:10" ht="12" customHeight="1" x14ac:dyDescent="0.2">
      <c r="A2" s="8" t="s">
        <v>99</v>
      </c>
      <c r="B2" s="6"/>
      <c r="C2" s="6"/>
      <c r="D2" s="6"/>
      <c r="F2" s="5"/>
    </row>
    <row r="3" spans="1:10" ht="6" customHeight="1" x14ac:dyDescent="0.2">
      <c r="A3" s="7"/>
      <c r="B3" s="6"/>
      <c r="C3" s="6"/>
      <c r="D3" s="6"/>
      <c r="F3" s="5"/>
    </row>
    <row r="4" spans="1:10" ht="12" customHeight="1" x14ac:dyDescent="0.2">
      <c r="A4" s="5" t="s">
        <v>0</v>
      </c>
      <c r="B4" s="6"/>
      <c r="C4" s="6"/>
      <c r="D4" s="6"/>
      <c r="E4" s="6"/>
      <c r="F4" s="6"/>
    </row>
    <row r="5" spans="1:10" ht="6" customHeight="1" thickBot="1" x14ac:dyDescent="0.25">
      <c r="A5" s="46"/>
      <c r="B5" s="47"/>
      <c r="C5" s="47"/>
      <c r="D5" s="47"/>
      <c r="E5" s="47"/>
      <c r="F5" s="47"/>
      <c r="G5" s="48"/>
    </row>
    <row r="6" spans="1:10" ht="15" customHeight="1" thickBot="1" x14ac:dyDescent="0.25">
      <c r="A6" s="184" t="s">
        <v>1</v>
      </c>
      <c r="B6" s="184" t="s">
        <v>79</v>
      </c>
      <c r="C6" s="184"/>
      <c r="D6" s="184"/>
      <c r="E6" s="184" t="s">
        <v>80</v>
      </c>
      <c r="F6" s="184" t="s">
        <v>81</v>
      </c>
      <c r="G6" s="184" t="s">
        <v>5</v>
      </c>
    </row>
    <row r="7" spans="1:10" ht="15" customHeight="1" thickBot="1" x14ac:dyDescent="0.25">
      <c r="A7" s="184"/>
      <c r="B7" s="184" t="s">
        <v>82</v>
      </c>
      <c r="C7" s="184"/>
      <c r="D7" s="184"/>
      <c r="E7" s="184"/>
      <c r="F7" s="184"/>
      <c r="G7" s="184"/>
    </row>
    <row r="8" spans="1:10" ht="15" customHeight="1" thickBot="1" x14ac:dyDescent="0.25">
      <c r="A8" s="184"/>
      <c r="B8" s="183" t="s">
        <v>83</v>
      </c>
      <c r="C8" s="183"/>
      <c r="D8" s="183"/>
      <c r="E8" s="184"/>
      <c r="F8" s="184"/>
      <c r="G8" s="184"/>
    </row>
    <row r="9" spans="1:10" ht="15" customHeight="1" thickBot="1" x14ac:dyDescent="0.25">
      <c r="A9" s="184"/>
      <c r="B9" s="183" t="s">
        <v>84</v>
      </c>
      <c r="C9" s="183"/>
      <c r="D9" s="183"/>
      <c r="E9" s="184"/>
      <c r="F9" s="184"/>
      <c r="G9" s="184"/>
    </row>
    <row r="10" spans="1:10" ht="23.25" thickBot="1" x14ac:dyDescent="0.25">
      <c r="A10" s="184"/>
      <c r="B10" s="61" t="s">
        <v>85</v>
      </c>
      <c r="C10" s="61" t="s">
        <v>86</v>
      </c>
      <c r="D10" s="61" t="s">
        <v>87</v>
      </c>
      <c r="E10" s="184"/>
      <c r="F10" s="184"/>
      <c r="G10" s="184"/>
    </row>
    <row r="11" spans="1:10" ht="45.75" thickBot="1" x14ac:dyDescent="0.25">
      <c r="A11" s="184"/>
      <c r="B11" s="58" t="s">
        <v>88</v>
      </c>
      <c r="C11" s="58" t="s">
        <v>89</v>
      </c>
      <c r="D11" s="58" t="s">
        <v>90</v>
      </c>
      <c r="E11" s="58" t="s">
        <v>91</v>
      </c>
      <c r="F11" s="58" t="s">
        <v>92</v>
      </c>
      <c r="G11" s="184"/>
    </row>
    <row r="12" spans="1:10" ht="15" customHeight="1" thickBot="1" x14ac:dyDescent="0.25">
      <c r="A12" s="184"/>
      <c r="B12" s="61" t="s">
        <v>93</v>
      </c>
      <c r="C12" s="61" t="s">
        <v>94</v>
      </c>
      <c r="D12" s="61" t="s">
        <v>9</v>
      </c>
      <c r="E12" s="61" t="s">
        <v>95</v>
      </c>
      <c r="F12" s="61" t="s">
        <v>64</v>
      </c>
      <c r="G12" s="184"/>
    </row>
    <row r="13" spans="1:10" ht="15" customHeight="1" x14ac:dyDescent="0.2">
      <c r="A13" s="62" t="s">
        <v>10</v>
      </c>
      <c r="B13" s="45">
        <v>9023215</v>
      </c>
      <c r="C13" s="45">
        <v>7144373</v>
      </c>
      <c r="D13" s="45">
        <v>16167588</v>
      </c>
      <c r="E13" s="45">
        <v>1644612</v>
      </c>
      <c r="F13" s="45">
        <v>17812200</v>
      </c>
      <c r="G13" s="51" t="s">
        <v>11</v>
      </c>
      <c r="I13" s="42"/>
      <c r="J13" s="42"/>
    </row>
    <row r="14" spans="1:10" ht="15" customHeight="1" x14ac:dyDescent="0.2">
      <c r="A14" s="62" t="s">
        <v>12</v>
      </c>
      <c r="B14" s="45">
        <v>8148914</v>
      </c>
      <c r="C14" s="45">
        <v>6827139</v>
      </c>
      <c r="D14" s="45">
        <v>14976053</v>
      </c>
      <c r="E14" s="45">
        <v>1612866</v>
      </c>
      <c r="F14" s="45">
        <v>16588919</v>
      </c>
      <c r="G14" s="51" t="s">
        <v>13</v>
      </c>
      <c r="I14" s="42"/>
      <c r="J14" s="42"/>
    </row>
    <row r="15" spans="1:10" ht="15" customHeight="1" x14ac:dyDescent="0.2">
      <c r="A15" s="62" t="s">
        <v>14</v>
      </c>
      <c r="B15" s="45">
        <v>2935729</v>
      </c>
      <c r="C15" s="45">
        <v>2352309</v>
      </c>
      <c r="D15" s="45">
        <v>5288038</v>
      </c>
      <c r="E15" s="45">
        <v>1236430</v>
      </c>
      <c r="F15" s="45">
        <v>6524468</v>
      </c>
      <c r="G15" s="51" t="s">
        <v>16</v>
      </c>
      <c r="I15" s="42"/>
      <c r="J15" s="42"/>
    </row>
    <row r="16" spans="1:10" ht="15" customHeight="1" x14ac:dyDescent="0.2">
      <c r="A16" s="63" t="s">
        <v>17</v>
      </c>
      <c r="B16" s="45">
        <v>1304228</v>
      </c>
      <c r="C16" s="45">
        <v>1197549</v>
      </c>
      <c r="D16" s="45">
        <v>2501777</v>
      </c>
      <c r="E16" s="45">
        <v>9</v>
      </c>
      <c r="F16" s="45">
        <v>2501786</v>
      </c>
      <c r="G16" s="52" t="s">
        <v>18</v>
      </c>
      <c r="I16" s="42"/>
      <c r="J16" s="42"/>
    </row>
    <row r="17" spans="1:10" ht="15" customHeight="1" x14ac:dyDescent="0.2">
      <c r="A17" s="63" t="s">
        <v>19</v>
      </c>
      <c r="B17" s="45">
        <v>1631501</v>
      </c>
      <c r="C17" s="45">
        <v>1154760</v>
      </c>
      <c r="D17" s="45">
        <v>2786261</v>
      </c>
      <c r="E17" s="45">
        <v>4975</v>
      </c>
      <c r="F17" s="45">
        <v>2791236</v>
      </c>
      <c r="G17" s="52" t="s">
        <v>20</v>
      </c>
      <c r="I17" s="42"/>
      <c r="J17" s="42"/>
    </row>
    <row r="18" spans="1:10" ht="15" customHeight="1" x14ac:dyDescent="0.2">
      <c r="A18" s="63" t="s">
        <v>21</v>
      </c>
      <c r="B18" s="45" t="s">
        <v>15</v>
      </c>
      <c r="C18" s="45" t="s">
        <v>15</v>
      </c>
      <c r="D18" s="45" t="s">
        <v>15</v>
      </c>
      <c r="E18" s="45">
        <v>1231446</v>
      </c>
      <c r="F18" s="45">
        <v>1231446</v>
      </c>
      <c r="G18" s="52" t="s">
        <v>22</v>
      </c>
      <c r="I18" s="42"/>
      <c r="J18" s="42"/>
    </row>
    <row r="19" spans="1:10" ht="15" customHeight="1" x14ac:dyDescent="0.2">
      <c r="A19" s="62" t="s">
        <v>23</v>
      </c>
      <c r="B19" s="45">
        <v>3157963</v>
      </c>
      <c r="C19" s="45">
        <v>2015535</v>
      </c>
      <c r="D19" s="45">
        <v>5173498</v>
      </c>
      <c r="E19" s="45">
        <v>0</v>
      </c>
      <c r="F19" s="45">
        <v>5173498</v>
      </c>
      <c r="G19" s="51" t="s">
        <v>24</v>
      </c>
      <c r="I19" s="42"/>
      <c r="J19" s="42"/>
    </row>
    <row r="20" spans="1:10" ht="15" customHeight="1" x14ac:dyDescent="0.2">
      <c r="A20" s="62" t="s">
        <v>25</v>
      </c>
      <c r="B20" s="45">
        <v>1760252</v>
      </c>
      <c r="C20" s="45">
        <v>1158766</v>
      </c>
      <c r="D20" s="45">
        <v>2919018</v>
      </c>
      <c r="E20" s="45">
        <v>136702</v>
      </c>
      <c r="F20" s="45">
        <v>3055720</v>
      </c>
      <c r="G20" s="51" t="s">
        <v>26</v>
      </c>
      <c r="I20" s="42"/>
      <c r="J20" s="42"/>
    </row>
    <row r="21" spans="1:10" ht="15" customHeight="1" x14ac:dyDescent="0.2">
      <c r="A21" s="63" t="s">
        <v>27</v>
      </c>
      <c r="B21" s="45">
        <v>13955</v>
      </c>
      <c r="C21" s="45">
        <v>86012</v>
      </c>
      <c r="D21" s="45">
        <v>99967</v>
      </c>
      <c r="E21" s="45">
        <v>90837</v>
      </c>
      <c r="F21" s="45">
        <v>190804</v>
      </c>
      <c r="G21" s="52" t="s">
        <v>28</v>
      </c>
      <c r="I21" s="42"/>
      <c r="J21" s="42"/>
    </row>
    <row r="22" spans="1:10" ht="15" customHeight="1" x14ac:dyDescent="0.2">
      <c r="A22" s="63" t="s">
        <v>29</v>
      </c>
      <c r="B22" s="45">
        <v>218638</v>
      </c>
      <c r="C22" s="45">
        <v>332124</v>
      </c>
      <c r="D22" s="45">
        <v>550762</v>
      </c>
      <c r="E22" s="45">
        <v>4736</v>
      </c>
      <c r="F22" s="45">
        <v>555498</v>
      </c>
      <c r="G22" s="52" t="s">
        <v>30</v>
      </c>
      <c r="I22" s="42"/>
      <c r="J22" s="42"/>
    </row>
    <row r="23" spans="1:10" ht="15" customHeight="1" x14ac:dyDescent="0.2">
      <c r="A23" s="63" t="s">
        <v>31</v>
      </c>
      <c r="B23" s="45">
        <v>15944</v>
      </c>
      <c r="C23" s="45">
        <v>94646</v>
      </c>
      <c r="D23" s="45">
        <v>110590</v>
      </c>
      <c r="E23" s="45">
        <v>15631</v>
      </c>
      <c r="F23" s="45">
        <v>126221</v>
      </c>
      <c r="G23" s="52" t="s">
        <v>32</v>
      </c>
      <c r="I23" s="42"/>
      <c r="J23" s="42"/>
    </row>
    <row r="24" spans="1:10" ht="15" customHeight="1" x14ac:dyDescent="0.2">
      <c r="A24" s="63" t="s">
        <v>33</v>
      </c>
      <c r="B24" s="45">
        <v>1058060</v>
      </c>
      <c r="C24" s="45">
        <v>397938</v>
      </c>
      <c r="D24" s="45">
        <v>1455998</v>
      </c>
      <c r="E24" s="45">
        <v>25498</v>
      </c>
      <c r="F24" s="45">
        <v>1481496</v>
      </c>
      <c r="G24" s="52" t="s">
        <v>34</v>
      </c>
      <c r="I24" s="42"/>
      <c r="J24" s="42"/>
    </row>
    <row r="25" spans="1:10" ht="15" customHeight="1" x14ac:dyDescent="0.2">
      <c r="A25" s="63" t="s">
        <v>35</v>
      </c>
      <c r="B25" s="45">
        <v>453655</v>
      </c>
      <c r="C25" s="45">
        <v>248046</v>
      </c>
      <c r="D25" s="45">
        <v>701701</v>
      </c>
      <c r="E25" s="45">
        <v>0</v>
      </c>
      <c r="F25" s="45">
        <v>701701</v>
      </c>
      <c r="G25" s="52" t="s">
        <v>36</v>
      </c>
      <c r="I25" s="42"/>
      <c r="J25" s="42"/>
    </row>
    <row r="26" spans="1:10" ht="15" customHeight="1" x14ac:dyDescent="0.2">
      <c r="A26" s="62" t="s">
        <v>37</v>
      </c>
      <c r="B26" s="45">
        <v>48289</v>
      </c>
      <c r="C26" s="45">
        <v>287387</v>
      </c>
      <c r="D26" s="45">
        <v>335676</v>
      </c>
      <c r="E26" s="45">
        <v>0</v>
      </c>
      <c r="F26" s="45">
        <v>335676</v>
      </c>
      <c r="G26" s="51" t="s">
        <v>38</v>
      </c>
      <c r="I26" s="42"/>
      <c r="J26" s="42"/>
    </row>
    <row r="27" spans="1:10" ht="15" customHeight="1" x14ac:dyDescent="0.2">
      <c r="A27" s="62" t="s">
        <v>39</v>
      </c>
      <c r="B27" s="45">
        <v>91844</v>
      </c>
      <c r="C27" s="45">
        <v>26891</v>
      </c>
      <c r="D27" s="45">
        <v>118735</v>
      </c>
      <c r="E27" s="45">
        <v>168747</v>
      </c>
      <c r="F27" s="45">
        <v>287482</v>
      </c>
      <c r="G27" s="51" t="s">
        <v>40</v>
      </c>
      <c r="I27" s="42"/>
      <c r="J27" s="42"/>
    </row>
    <row r="28" spans="1:10" ht="15" customHeight="1" x14ac:dyDescent="0.2">
      <c r="A28" s="62" t="s">
        <v>41</v>
      </c>
      <c r="B28" s="45">
        <v>138259</v>
      </c>
      <c r="C28" s="45">
        <v>537347</v>
      </c>
      <c r="D28" s="45">
        <v>675606</v>
      </c>
      <c r="E28" s="45">
        <v>15654</v>
      </c>
      <c r="F28" s="45">
        <v>691260</v>
      </c>
      <c r="G28" s="51" t="s">
        <v>42</v>
      </c>
      <c r="I28" s="42"/>
      <c r="J28" s="42"/>
    </row>
    <row r="29" spans="1:10" ht="15" customHeight="1" x14ac:dyDescent="0.2">
      <c r="A29" s="62" t="s">
        <v>43</v>
      </c>
      <c r="B29" s="45">
        <v>16578</v>
      </c>
      <c r="C29" s="45">
        <v>448904</v>
      </c>
      <c r="D29" s="45">
        <v>465482</v>
      </c>
      <c r="E29" s="45">
        <v>55333</v>
      </c>
      <c r="F29" s="45">
        <v>520815</v>
      </c>
      <c r="G29" s="51" t="s">
        <v>44</v>
      </c>
      <c r="I29" s="42"/>
      <c r="J29" s="42"/>
    </row>
    <row r="30" spans="1:10" ht="15" customHeight="1" x14ac:dyDescent="0.2">
      <c r="A30" s="62" t="s">
        <v>45</v>
      </c>
      <c r="B30" s="45">
        <v>874301</v>
      </c>
      <c r="C30" s="45">
        <v>317234</v>
      </c>
      <c r="D30" s="45">
        <v>1191535</v>
      </c>
      <c r="E30" s="45">
        <v>31746</v>
      </c>
      <c r="F30" s="45">
        <v>1223281</v>
      </c>
      <c r="G30" s="51" t="s">
        <v>46</v>
      </c>
      <c r="I30" s="42"/>
      <c r="J30" s="42"/>
    </row>
    <row r="31" spans="1:10" ht="15" customHeight="1" x14ac:dyDescent="0.2">
      <c r="A31" s="63" t="s">
        <v>47</v>
      </c>
      <c r="B31" s="45">
        <v>117928</v>
      </c>
      <c r="C31" s="45">
        <v>42625</v>
      </c>
      <c r="D31" s="45">
        <v>160553</v>
      </c>
      <c r="E31" s="45">
        <v>0</v>
      </c>
      <c r="F31" s="45">
        <v>160553</v>
      </c>
      <c r="G31" s="52" t="s">
        <v>48</v>
      </c>
      <c r="I31" s="42"/>
      <c r="J31" s="42"/>
    </row>
    <row r="32" spans="1:10" ht="15" customHeight="1" x14ac:dyDescent="0.2">
      <c r="A32" s="63" t="s">
        <v>49</v>
      </c>
      <c r="B32" s="45">
        <v>533678</v>
      </c>
      <c r="C32" s="45">
        <v>128792</v>
      </c>
      <c r="D32" s="45">
        <v>662470</v>
      </c>
      <c r="E32" s="45">
        <v>0</v>
      </c>
      <c r="F32" s="45">
        <v>662470</v>
      </c>
      <c r="G32" s="52" t="s">
        <v>50</v>
      </c>
      <c r="I32" s="42"/>
      <c r="J32" s="42"/>
    </row>
    <row r="33" spans="1:10" ht="15" customHeight="1" x14ac:dyDescent="0.2">
      <c r="A33" s="63" t="s">
        <v>51</v>
      </c>
      <c r="B33" s="45">
        <v>222695</v>
      </c>
      <c r="C33" s="45">
        <v>145817</v>
      </c>
      <c r="D33" s="45">
        <v>368512</v>
      </c>
      <c r="E33" s="45">
        <v>31746</v>
      </c>
      <c r="F33" s="45">
        <v>400258</v>
      </c>
      <c r="G33" s="52" t="s">
        <v>52</v>
      </c>
      <c r="I33" s="42"/>
      <c r="J33" s="42"/>
    </row>
    <row r="34" spans="1:10" ht="15" customHeight="1" x14ac:dyDescent="0.2">
      <c r="A34" s="62" t="s">
        <v>53</v>
      </c>
      <c r="B34" s="45">
        <v>1993725</v>
      </c>
      <c r="C34" s="45">
        <v>1346177</v>
      </c>
      <c r="D34" s="45">
        <v>3339902</v>
      </c>
      <c r="E34" s="45">
        <v>89889</v>
      </c>
      <c r="F34" s="45">
        <v>3429791</v>
      </c>
      <c r="G34" s="51" t="s">
        <v>54</v>
      </c>
      <c r="I34" s="42"/>
      <c r="J34" s="42"/>
    </row>
    <row r="35" spans="1:10" ht="15" customHeight="1" x14ac:dyDescent="0.2">
      <c r="A35" s="63" t="s">
        <v>47</v>
      </c>
      <c r="B35" s="45">
        <v>621670</v>
      </c>
      <c r="C35" s="45">
        <v>283060</v>
      </c>
      <c r="D35" s="45">
        <v>904730</v>
      </c>
      <c r="E35" s="45">
        <v>0</v>
      </c>
      <c r="F35" s="45">
        <v>904730</v>
      </c>
      <c r="G35" s="52" t="s">
        <v>48</v>
      </c>
      <c r="I35" s="42"/>
      <c r="J35" s="42"/>
    </row>
    <row r="36" spans="1:10" ht="15" customHeight="1" x14ac:dyDescent="0.2">
      <c r="A36" s="63" t="s">
        <v>49</v>
      </c>
      <c r="B36" s="45">
        <v>1249940</v>
      </c>
      <c r="C36" s="45">
        <v>643137</v>
      </c>
      <c r="D36" s="45">
        <v>1893077</v>
      </c>
      <c r="E36" s="45">
        <v>0</v>
      </c>
      <c r="F36" s="45">
        <v>1893077</v>
      </c>
      <c r="G36" s="52" t="s">
        <v>50</v>
      </c>
      <c r="I36" s="42"/>
      <c r="J36" s="42"/>
    </row>
    <row r="37" spans="1:10" ht="15" customHeight="1" x14ac:dyDescent="0.2">
      <c r="A37" s="63" t="s">
        <v>51</v>
      </c>
      <c r="B37" s="45">
        <v>122115</v>
      </c>
      <c r="C37" s="45">
        <v>419980</v>
      </c>
      <c r="D37" s="45">
        <v>542095</v>
      </c>
      <c r="E37" s="45">
        <v>89889</v>
      </c>
      <c r="F37" s="45">
        <v>631984</v>
      </c>
      <c r="G37" s="52" t="s">
        <v>52</v>
      </c>
      <c r="I37" s="42"/>
      <c r="J37" s="42"/>
    </row>
    <row r="38" spans="1:10" ht="15" customHeight="1" x14ac:dyDescent="0.2">
      <c r="A38" s="11" t="s">
        <v>96</v>
      </c>
      <c r="B38" s="45">
        <v>11016940</v>
      </c>
      <c r="C38" s="45">
        <v>8490550</v>
      </c>
      <c r="D38" s="45">
        <v>19507490</v>
      </c>
      <c r="E38" s="45">
        <v>1734501</v>
      </c>
      <c r="F38" s="45">
        <v>21241991</v>
      </c>
      <c r="G38" s="51" t="s">
        <v>97</v>
      </c>
      <c r="I38" s="42"/>
      <c r="J38" s="42"/>
    </row>
    <row r="39" spans="1:10" x14ac:dyDescent="0.2">
      <c r="B39"/>
      <c r="C39"/>
      <c r="D39"/>
      <c r="E39"/>
      <c r="F39"/>
    </row>
    <row r="40" spans="1:10" x14ac:dyDescent="0.2">
      <c r="B40" s="43"/>
      <c r="C40" s="43"/>
      <c r="D40" s="43"/>
      <c r="E40" s="43"/>
      <c r="F40" s="43"/>
    </row>
    <row r="41" spans="1:10" x14ac:dyDescent="0.2">
      <c r="B41" s="44"/>
      <c r="C41" s="44"/>
      <c r="D41" s="44"/>
      <c r="E41" s="44"/>
      <c r="F41" s="44"/>
    </row>
    <row r="42" spans="1:10" x14ac:dyDescent="0.2">
      <c r="B42" s="44"/>
      <c r="C42" s="44"/>
      <c r="D42" s="44"/>
      <c r="E42" s="44"/>
      <c r="F42" s="44"/>
    </row>
    <row r="43" spans="1:10" x14ac:dyDescent="0.2">
      <c r="B43"/>
      <c r="C43"/>
      <c r="D43"/>
      <c r="E43"/>
      <c r="F43"/>
    </row>
    <row r="44" spans="1:10" x14ac:dyDescent="0.2">
      <c r="B44" s="44"/>
      <c r="C44" s="44"/>
      <c r="D44" s="44"/>
      <c r="E44"/>
      <c r="F44" s="44"/>
    </row>
    <row r="45" spans="1:10" x14ac:dyDescent="0.2">
      <c r="B45"/>
      <c r="C45"/>
      <c r="D45"/>
      <c r="E45"/>
      <c r="F45"/>
    </row>
    <row r="46" spans="1:10" x14ac:dyDescent="0.2">
      <c r="B46"/>
      <c r="C46"/>
      <c r="D46"/>
      <c r="E46"/>
      <c r="F46"/>
      <c r="G46" s="34"/>
    </row>
  </sheetData>
  <mergeCells count="8">
    <mergeCell ref="A6:A12"/>
    <mergeCell ref="B6:D6"/>
    <mergeCell ref="E6:E10"/>
    <mergeCell ref="F6:F10"/>
    <mergeCell ref="G6:G12"/>
    <mergeCell ref="B7:D7"/>
    <mergeCell ref="B8:D8"/>
    <mergeCell ref="B9:D9"/>
  </mergeCells>
  <pageMargins left="0.2" right="0.22" top="0.16" bottom="0.32" header="0.16" footer="0.18"/>
  <pageSetup paperSize="9" scale="91" orientation="landscape" r:id="rId1"/>
  <headerFooter alignWithMargins="0">
    <oddFooter>&amp;LINE&amp;CPage &amp;P&amp;R&amp;D</oddFooter>
  </headerFooter>
  <ignoredErrors>
    <ignoredError sqref="B12:C12 E12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16E314-E1FD-4BC0-87B0-3FC70278A5F7}">
  <dimension ref="A1:G15"/>
  <sheetViews>
    <sheetView workbookViewId="0">
      <selection sqref="A1:XFD1"/>
    </sheetView>
  </sheetViews>
  <sheetFormatPr defaultColWidth="11.1640625" defaultRowHeight="11.25" x14ac:dyDescent="0.2"/>
  <cols>
    <col min="1" max="1" width="18.1640625" style="64" customWidth="1"/>
    <col min="2" max="5" width="25.1640625" style="64" customWidth="1"/>
    <col min="6" max="16384" width="11.1640625" style="64"/>
  </cols>
  <sheetData>
    <row r="1" spans="1:7" ht="12" customHeight="1" x14ac:dyDescent="0.2">
      <c r="A1" s="65" t="s">
        <v>250</v>
      </c>
    </row>
    <row r="2" spans="1:7" ht="12" customHeight="1" x14ac:dyDescent="0.2">
      <c r="A2" s="65" t="s">
        <v>251</v>
      </c>
      <c r="B2" s="66"/>
    </row>
    <row r="3" spans="1:7" ht="6" customHeight="1" x14ac:dyDescent="0.2">
      <c r="A3" s="65"/>
      <c r="B3" s="66"/>
    </row>
    <row r="4" spans="1:7" ht="12" customHeight="1" x14ac:dyDescent="0.2">
      <c r="A4" s="67" t="s">
        <v>100</v>
      </c>
      <c r="C4" s="68"/>
    </row>
    <row r="5" spans="1:7" ht="6" customHeight="1" thickBot="1" x14ac:dyDescent="0.25">
      <c r="A5" s="67"/>
      <c r="C5" s="68"/>
    </row>
    <row r="6" spans="1:7" ht="23.45" customHeight="1" x14ac:dyDescent="0.2">
      <c r="A6" s="185" t="s">
        <v>101</v>
      </c>
      <c r="B6" s="187" t="s">
        <v>102</v>
      </c>
      <c r="C6" s="188"/>
      <c r="D6" s="189"/>
      <c r="E6" s="190" t="s">
        <v>103</v>
      </c>
    </row>
    <row r="7" spans="1:7" ht="24" customHeight="1" thickBot="1" x14ac:dyDescent="0.25">
      <c r="A7" s="186"/>
      <c r="B7" s="69" t="s">
        <v>104</v>
      </c>
      <c r="C7" s="70" t="s">
        <v>105</v>
      </c>
      <c r="D7" s="71" t="s">
        <v>106</v>
      </c>
      <c r="E7" s="191"/>
    </row>
    <row r="8" spans="1:7" s="72" customFormat="1" ht="23.45" customHeight="1" x14ac:dyDescent="0.2">
      <c r="A8" s="192" t="s">
        <v>107</v>
      </c>
      <c r="B8" s="194" t="s">
        <v>108</v>
      </c>
      <c r="C8" s="195"/>
      <c r="D8" s="196"/>
      <c r="E8" s="197" t="s">
        <v>109</v>
      </c>
    </row>
    <row r="9" spans="1:7" s="72" customFormat="1" ht="24" customHeight="1" thickBot="1" x14ac:dyDescent="0.25">
      <c r="A9" s="193"/>
      <c r="B9" s="73" t="s">
        <v>110</v>
      </c>
      <c r="C9" s="74" t="s">
        <v>111</v>
      </c>
      <c r="D9" s="75" t="s">
        <v>112</v>
      </c>
      <c r="E9" s="198"/>
    </row>
    <row r="10" spans="1:7" ht="15" customHeight="1" x14ac:dyDescent="0.2">
      <c r="A10" s="76">
        <v>2016</v>
      </c>
      <c r="B10" s="77">
        <v>51423</v>
      </c>
      <c r="C10" s="78">
        <v>24801</v>
      </c>
      <c r="D10" s="78">
        <v>111401</v>
      </c>
      <c r="E10" s="78">
        <v>187625</v>
      </c>
      <c r="G10" s="79"/>
    </row>
    <row r="11" spans="1:7" ht="15" customHeight="1" x14ac:dyDescent="0.2">
      <c r="A11" s="76">
        <v>2017</v>
      </c>
      <c r="B11" s="78">
        <v>58690</v>
      </c>
      <c r="C11" s="78">
        <v>26059</v>
      </c>
      <c r="D11" s="78">
        <v>116552</v>
      </c>
      <c r="E11" s="78">
        <v>201301</v>
      </c>
      <c r="G11" s="79"/>
    </row>
    <row r="12" spans="1:7" ht="15" customHeight="1" x14ac:dyDescent="0.2">
      <c r="A12" s="76">
        <v>2018</v>
      </c>
      <c r="B12" s="78">
        <v>54846</v>
      </c>
      <c r="C12" s="78">
        <v>23734</v>
      </c>
      <c r="D12" s="78">
        <v>123139</v>
      </c>
      <c r="E12" s="78">
        <v>201719</v>
      </c>
      <c r="G12" s="79"/>
    </row>
    <row r="13" spans="1:7" ht="15" customHeight="1" x14ac:dyDescent="0.2">
      <c r="A13" s="76">
        <v>2019</v>
      </c>
      <c r="B13" s="78">
        <v>49134</v>
      </c>
      <c r="C13" s="78">
        <v>17989</v>
      </c>
      <c r="D13" s="78">
        <v>128793</v>
      </c>
      <c r="E13" s="78">
        <v>195916</v>
      </c>
      <c r="G13" s="79"/>
    </row>
    <row r="14" spans="1:7" ht="15" customHeight="1" x14ac:dyDescent="0.2">
      <c r="A14" s="76">
        <v>2020</v>
      </c>
      <c r="B14" s="78">
        <v>47717</v>
      </c>
      <c r="C14" s="78">
        <v>21586</v>
      </c>
      <c r="D14" s="78">
        <v>132618</v>
      </c>
      <c r="E14" s="78">
        <v>201921</v>
      </c>
      <c r="G14" s="79"/>
    </row>
    <row r="15" spans="1:7" ht="15" customHeight="1" x14ac:dyDescent="0.2">
      <c r="A15" s="76">
        <v>2021</v>
      </c>
      <c r="B15" s="78">
        <v>43978</v>
      </c>
      <c r="C15" s="78">
        <v>16747</v>
      </c>
      <c r="D15" s="78">
        <v>142359</v>
      </c>
      <c r="E15" s="78">
        <v>203084</v>
      </c>
      <c r="G15" s="79"/>
    </row>
  </sheetData>
  <mergeCells count="6">
    <mergeCell ref="A6:A7"/>
    <mergeCell ref="B6:D6"/>
    <mergeCell ref="E6:E7"/>
    <mergeCell ref="A8:A9"/>
    <mergeCell ref="B8:D8"/>
    <mergeCell ref="E8:E9"/>
  </mergeCells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&amp;LINE&amp;C&amp;P&amp;R&amp;D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6939AC-D0CB-49CC-A8F0-7B7FA83FB4F0}">
  <sheetPr>
    <pageSetUpPr fitToPage="1"/>
  </sheetPr>
  <dimension ref="A1:L36"/>
  <sheetViews>
    <sheetView showGridLines="0" zoomScaleNormal="100" workbookViewId="0">
      <selection sqref="A1:XFD1"/>
    </sheetView>
  </sheetViews>
  <sheetFormatPr defaultColWidth="9.33203125" defaultRowHeight="11.25" x14ac:dyDescent="0.2"/>
  <cols>
    <col min="1" max="1" width="53.83203125" style="34" customWidth="1"/>
    <col min="2" max="2" width="11.83203125" style="34" customWidth="1"/>
    <col min="3" max="3" width="15.83203125" style="34" customWidth="1"/>
    <col min="4" max="4" width="17.83203125" style="34" customWidth="1"/>
    <col min="5" max="5" width="11.83203125" style="34" customWidth="1"/>
    <col min="6" max="6" width="15.83203125" style="34" customWidth="1"/>
    <col min="7" max="7" width="17.83203125" style="34" customWidth="1"/>
    <col min="8" max="8" width="14.83203125" style="34" customWidth="1"/>
    <col min="9" max="9" width="32.83203125" style="34" customWidth="1"/>
    <col min="10" max="10" width="20" style="34" customWidth="1"/>
    <col min="11" max="11" width="53.83203125" style="2" customWidth="1"/>
    <col min="12" max="16384" width="9.33203125" style="34"/>
  </cols>
  <sheetData>
    <row r="1" spans="1:11" ht="12" customHeight="1" x14ac:dyDescent="0.2">
      <c r="A1" s="65" t="s">
        <v>248</v>
      </c>
    </row>
    <row r="2" spans="1:11" ht="12" customHeight="1" x14ac:dyDescent="0.2">
      <c r="A2" s="65" t="s">
        <v>249</v>
      </c>
    </row>
    <row r="3" spans="1:11" ht="6" customHeight="1" x14ac:dyDescent="0.2"/>
    <row r="4" spans="1:11" x14ac:dyDescent="0.2">
      <c r="A4" s="80" t="s">
        <v>113</v>
      </c>
    </row>
    <row r="5" spans="1:11" ht="6" customHeight="1" thickBot="1" x14ac:dyDescent="0.25"/>
    <row r="6" spans="1:11" ht="15" customHeight="1" thickBot="1" x14ac:dyDescent="0.25">
      <c r="A6" s="199" t="s">
        <v>114</v>
      </c>
      <c r="B6" s="200" t="s">
        <v>115</v>
      </c>
      <c r="C6" s="200"/>
      <c r="D6" s="200"/>
      <c r="E6" s="200"/>
      <c r="F6" s="200"/>
      <c r="G6" s="200"/>
      <c r="H6" s="200"/>
      <c r="I6" s="200"/>
      <c r="J6" s="200"/>
      <c r="K6" s="201" t="s">
        <v>116</v>
      </c>
    </row>
    <row r="7" spans="1:11" ht="15" customHeight="1" thickBot="1" x14ac:dyDescent="0.25">
      <c r="A7" s="199"/>
      <c r="B7" s="199" t="s">
        <v>117</v>
      </c>
      <c r="C7" s="199"/>
      <c r="D7" s="199"/>
      <c r="E7" s="199"/>
      <c r="F7" s="199"/>
      <c r="G7" s="199"/>
      <c r="H7" s="199"/>
      <c r="I7" s="199" t="s">
        <v>118</v>
      </c>
      <c r="J7" s="199"/>
      <c r="K7" s="201"/>
    </row>
    <row r="8" spans="1:11" ht="15" customHeight="1" thickBot="1" x14ac:dyDescent="0.25">
      <c r="A8" s="199"/>
      <c r="B8" s="199"/>
      <c r="C8" s="199"/>
      <c r="D8" s="199"/>
      <c r="E8" s="199"/>
      <c r="F8" s="199"/>
      <c r="G8" s="199"/>
      <c r="H8" s="199"/>
      <c r="I8" s="199"/>
      <c r="J8" s="199"/>
      <c r="K8" s="201"/>
    </row>
    <row r="9" spans="1:11" ht="34.5" customHeight="1" thickBot="1" x14ac:dyDescent="0.25">
      <c r="A9" s="199"/>
      <c r="B9" s="199" t="s">
        <v>119</v>
      </c>
      <c r="C9" s="199"/>
      <c r="D9" s="199"/>
      <c r="E9" s="199" t="s">
        <v>120</v>
      </c>
      <c r="F9" s="199"/>
      <c r="G9" s="199"/>
      <c r="H9" s="200" t="s">
        <v>121</v>
      </c>
      <c r="I9" s="13" t="s">
        <v>120</v>
      </c>
      <c r="J9" s="200" t="s">
        <v>121</v>
      </c>
      <c r="K9" s="201"/>
    </row>
    <row r="10" spans="1:11" ht="15" customHeight="1" thickBot="1" x14ac:dyDescent="0.25">
      <c r="A10" s="199"/>
      <c r="B10" s="13" t="s">
        <v>59</v>
      </c>
      <c r="C10" s="13" t="s">
        <v>122</v>
      </c>
      <c r="D10" s="13" t="s">
        <v>123</v>
      </c>
      <c r="E10" s="13" t="s">
        <v>59</v>
      </c>
      <c r="F10" s="13" t="s">
        <v>122</v>
      </c>
      <c r="G10" s="13" t="s">
        <v>123</v>
      </c>
      <c r="H10" s="200"/>
      <c r="I10" s="13" t="s">
        <v>59</v>
      </c>
      <c r="J10" s="200"/>
      <c r="K10" s="201"/>
    </row>
    <row r="11" spans="1:11" ht="15" customHeight="1" thickBot="1" x14ac:dyDescent="0.25">
      <c r="A11" s="199"/>
      <c r="B11" s="88" t="s">
        <v>124</v>
      </c>
      <c r="C11" s="88" t="s">
        <v>124</v>
      </c>
      <c r="D11" s="88" t="s">
        <v>124</v>
      </c>
      <c r="E11" s="88" t="s">
        <v>124</v>
      </c>
      <c r="F11" s="88" t="s">
        <v>124</v>
      </c>
      <c r="G11" s="88" t="s">
        <v>124</v>
      </c>
      <c r="H11" s="88" t="s">
        <v>167</v>
      </c>
      <c r="I11" s="88" t="s">
        <v>124</v>
      </c>
      <c r="J11" s="88" t="s">
        <v>167</v>
      </c>
      <c r="K11" s="201"/>
    </row>
    <row r="12" spans="1:11" ht="15" customHeight="1" x14ac:dyDescent="0.2">
      <c r="A12" s="82" t="s">
        <v>125</v>
      </c>
      <c r="B12" s="45">
        <v>108593</v>
      </c>
      <c r="C12" s="45">
        <v>75796</v>
      </c>
      <c r="D12" s="45">
        <v>32797</v>
      </c>
      <c r="E12" s="45">
        <v>87249</v>
      </c>
      <c r="F12" s="45">
        <v>66895</v>
      </c>
      <c r="G12" s="45">
        <v>20354</v>
      </c>
      <c r="H12" s="45">
        <v>1419825</v>
      </c>
      <c r="I12" s="45" t="s">
        <v>126</v>
      </c>
      <c r="J12" s="45" t="s">
        <v>126</v>
      </c>
      <c r="K12" s="82" t="s">
        <v>127</v>
      </c>
    </row>
    <row r="13" spans="1:11" ht="15" customHeight="1" x14ac:dyDescent="0.2">
      <c r="A13" s="83" t="s">
        <v>128</v>
      </c>
      <c r="B13" s="45" t="s">
        <v>15</v>
      </c>
      <c r="C13" s="45" t="s">
        <v>15</v>
      </c>
      <c r="D13" s="45" t="s">
        <v>15</v>
      </c>
      <c r="E13" s="45" t="s">
        <v>15</v>
      </c>
      <c r="F13" s="45" t="s">
        <v>15</v>
      </c>
      <c r="G13" s="45" t="s">
        <v>15</v>
      </c>
      <c r="H13" s="45" t="s">
        <v>15</v>
      </c>
      <c r="I13" s="45" t="s">
        <v>15</v>
      </c>
      <c r="J13" s="45" t="s">
        <v>15</v>
      </c>
      <c r="K13" s="83" t="s">
        <v>129</v>
      </c>
    </row>
    <row r="14" spans="1:11" ht="15" customHeight="1" x14ac:dyDescent="0.2">
      <c r="A14" s="83" t="s">
        <v>130</v>
      </c>
      <c r="B14" s="45">
        <v>242981</v>
      </c>
      <c r="C14" s="45">
        <v>203273</v>
      </c>
      <c r="D14" s="45">
        <v>39708</v>
      </c>
      <c r="E14" s="45">
        <v>210389</v>
      </c>
      <c r="F14" s="45">
        <v>179624</v>
      </c>
      <c r="G14" s="45">
        <v>30765</v>
      </c>
      <c r="H14" s="45">
        <v>3230149</v>
      </c>
      <c r="I14" s="45" t="s">
        <v>126</v>
      </c>
      <c r="J14" s="45" t="s">
        <v>126</v>
      </c>
      <c r="K14" s="83" t="s">
        <v>131</v>
      </c>
    </row>
    <row r="15" spans="1:11" ht="15" customHeight="1" x14ac:dyDescent="0.2">
      <c r="A15" s="83" t="s">
        <v>132</v>
      </c>
      <c r="B15" s="45">
        <v>3748</v>
      </c>
      <c r="C15" s="45">
        <v>3748</v>
      </c>
      <c r="D15" s="45">
        <v>0</v>
      </c>
      <c r="E15" s="45">
        <v>3751</v>
      </c>
      <c r="F15" s="45">
        <v>3751</v>
      </c>
      <c r="G15" s="45">
        <v>0</v>
      </c>
      <c r="H15" s="45">
        <v>144918</v>
      </c>
      <c r="I15" s="45" t="s">
        <v>126</v>
      </c>
      <c r="J15" s="45" t="s">
        <v>126</v>
      </c>
      <c r="K15" s="83" t="s">
        <v>133</v>
      </c>
    </row>
    <row r="16" spans="1:11" ht="15" customHeight="1" x14ac:dyDescent="0.2">
      <c r="A16" s="83" t="s">
        <v>134</v>
      </c>
      <c r="B16" s="45">
        <v>43633</v>
      </c>
      <c r="C16" s="45">
        <v>35206</v>
      </c>
      <c r="D16" s="45">
        <v>8427</v>
      </c>
      <c r="E16" s="45">
        <v>39767</v>
      </c>
      <c r="F16" s="45">
        <v>33673</v>
      </c>
      <c r="G16" s="45">
        <v>6094</v>
      </c>
      <c r="H16" s="45">
        <v>689761</v>
      </c>
      <c r="I16" s="45" t="s">
        <v>126</v>
      </c>
      <c r="J16" s="45" t="s">
        <v>126</v>
      </c>
      <c r="K16" s="83" t="s">
        <v>135</v>
      </c>
    </row>
    <row r="17" spans="1:12" ht="15" customHeight="1" x14ac:dyDescent="0.2">
      <c r="A17" s="83" t="s">
        <v>136</v>
      </c>
      <c r="B17" s="45">
        <v>3092</v>
      </c>
      <c r="C17" s="45">
        <v>2691</v>
      </c>
      <c r="D17" s="45">
        <v>401</v>
      </c>
      <c r="E17" s="45">
        <v>2884</v>
      </c>
      <c r="F17" s="45">
        <v>2488</v>
      </c>
      <c r="G17" s="45">
        <v>396</v>
      </c>
      <c r="H17" s="45">
        <v>67908</v>
      </c>
      <c r="I17" s="45" t="s">
        <v>126</v>
      </c>
      <c r="J17" s="45" t="s">
        <v>126</v>
      </c>
      <c r="K17" s="83" t="s">
        <v>137</v>
      </c>
    </row>
    <row r="18" spans="1:12" ht="15" customHeight="1" x14ac:dyDescent="0.2">
      <c r="A18" s="83" t="s">
        <v>138</v>
      </c>
      <c r="B18" s="45">
        <v>11651</v>
      </c>
      <c r="C18" s="45">
        <v>11651</v>
      </c>
      <c r="D18" s="45">
        <v>0</v>
      </c>
      <c r="E18" s="45">
        <v>11352</v>
      </c>
      <c r="F18" s="45">
        <v>11352</v>
      </c>
      <c r="G18" s="45">
        <v>0</v>
      </c>
      <c r="H18" s="45">
        <v>607307</v>
      </c>
      <c r="I18" s="45" t="s">
        <v>126</v>
      </c>
      <c r="J18" s="45" t="s">
        <v>126</v>
      </c>
      <c r="K18" s="83" t="s">
        <v>139</v>
      </c>
    </row>
    <row r="19" spans="1:12" ht="15" customHeight="1" x14ac:dyDescent="0.2">
      <c r="A19" s="83" t="s">
        <v>140</v>
      </c>
      <c r="B19" s="45">
        <v>6628</v>
      </c>
      <c r="C19" s="45">
        <v>6053</v>
      </c>
      <c r="D19" s="45">
        <v>575</v>
      </c>
      <c r="E19" s="45">
        <v>5863</v>
      </c>
      <c r="F19" s="45">
        <v>5559</v>
      </c>
      <c r="G19" s="45">
        <v>304</v>
      </c>
      <c r="H19" s="45">
        <v>147765</v>
      </c>
      <c r="I19" s="45" t="s">
        <v>126</v>
      </c>
      <c r="J19" s="45" t="s">
        <v>126</v>
      </c>
      <c r="K19" s="83" t="s">
        <v>141</v>
      </c>
    </row>
    <row r="20" spans="1:12" ht="15" customHeight="1" x14ac:dyDescent="0.2">
      <c r="A20" s="83" t="s">
        <v>142</v>
      </c>
      <c r="B20" s="45">
        <v>11940</v>
      </c>
      <c r="C20" s="45">
        <v>10101</v>
      </c>
      <c r="D20" s="45">
        <v>1839</v>
      </c>
      <c r="E20" s="45">
        <v>10317</v>
      </c>
      <c r="F20" s="45">
        <v>9332</v>
      </c>
      <c r="G20" s="45">
        <v>985</v>
      </c>
      <c r="H20" s="45">
        <v>220413</v>
      </c>
      <c r="I20" s="45" t="s">
        <v>126</v>
      </c>
      <c r="J20" s="45" t="s">
        <v>126</v>
      </c>
      <c r="K20" s="83" t="s">
        <v>143</v>
      </c>
    </row>
    <row r="21" spans="1:12" ht="15" customHeight="1" x14ac:dyDescent="0.2">
      <c r="A21" s="83" t="s">
        <v>144</v>
      </c>
      <c r="B21" s="45">
        <v>35931</v>
      </c>
      <c r="C21" s="45">
        <v>16227</v>
      </c>
      <c r="D21" s="45">
        <v>19704</v>
      </c>
      <c r="E21" s="45">
        <v>24251</v>
      </c>
      <c r="F21" s="45">
        <v>14457</v>
      </c>
      <c r="G21" s="45">
        <v>9794</v>
      </c>
      <c r="H21" s="45">
        <v>344725</v>
      </c>
      <c r="I21" s="45" t="s">
        <v>126</v>
      </c>
      <c r="J21" s="45" t="s">
        <v>126</v>
      </c>
      <c r="K21" s="83" t="s">
        <v>145</v>
      </c>
    </row>
    <row r="22" spans="1:12" ht="15" customHeight="1" x14ac:dyDescent="0.2">
      <c r="A22" s="83" t="s">
        <v>146</v>
      </c>
      <c r="B22" s="45">
        <v>41057</v>
      </c>
      <c r="C22" s="45">
        <v>32531</v>
      </c>
      <c r="D22" s="45">
        <v>8526</v>
      </c>
      <c r="E22" s="45">
        <v>30407</v>
      </c>
      <c r="F22" s="45">
        <v>26178</v>
      </c>
      <c r="G22" s="45">
        <v>4229</v>
      </c>
      <c r="H22" s="45">
        <v>924397</v>
      </c>
      <c r="I22" s="45" t="s">
        <v>126</v>
      </c>
      <c r="J22" s="45" t="s">
        <v>126</v>
      </c>
      <c r="K22" s="83" t="s">
        <v>147</v>
      </c>
    </row>
    <row r="23" spans="1:12" ht="15" customHeight="1" x14ac:dyDescent="0.2">
      <c r="A23" s="84" t="s">
        <v>148</v>
      </c>
      <c r="B23" s="45">
        <v>509254</v>
      </c>
      <c r="C23" s="45">
        <v>397277</v>
      </c>
      <c r="D23" s="45">
        <v>111977</v>
      </c>
      <c r="E23" s="45">
        <v>426230</v>
      </c>
      <c r="F23" s="45">
        <v>353309</v>
      </c>
      <c r="G23" s="45">
        <v>72921</v>
      </c>
      <c r="H23" s="45">
        <v>7797168</v>
      </c>
      <c r="I23" s="45" t="s">
        <v>126</v>
      </c>
      <c r="J23" s="45" t="s">
        <v>126</v>
      </c>
      <c r="K23" s="84" t="s">
        <v>149</v>
      </c>
      <c r="L23" s="81"/>
    </row>
    <row r="24" spans="1:12" ht="15" customHeight="1" x14ac:dyDescent="0.2">
      <c r="A24" s="84" t="s">
        <v>150</v>
      </c>
      <c r="B24" s="45" t="s">
        <v>15</v>
      </c>
      <c r="C24" s="45" t="s">
        <v>15</v>
      </c>
      <c r="D24" s="45" t="s">
        <v>15</v>
      </c>
      <c r="E24" s="45" t="s">
        <v>15</v>
      </c>
      <c r="F24" s="45" t="s">
        <v>15</v>
      </c>
      <c r="G24" s="45" t="s">
        <v>15</v>
      </c>
      <c r="H24" s="45">
        <v>2997588</v>
      </c>
      <c r="I24" s="45" t="s">
        <v>15</v>
      </c>
      <c r="J24" s="45" t="s">
        <v>126</v>
      </c>
      <c r="K24" s="84" t="s">
        <v>151</v>
      </c>
    </row>
    <row r="25" spans="1:12" ht="15" customHeight="1" x14ac:dyDescent="0.2">
      <c r="A25" s="84" t="s">
        <v>152</v>
      </c>
      <c r="B25" s="45" t="s">
        <v>15</v>
      </c>
      <c r="C25" s="45" t="s">
        <v>15</v>
      </c>
      <c r="D25" s="45" t="s">
        <v>15</v>
      </c>
      <c r="E25" s="45" t="s">
        <v>15</v>
      </c>
      <c r="F25" s="45" t="s">
        <v>15</v>
      </c>
      <c r="G25" s="45" t="s">
        <v>15</v>
      </c>
      <c r="H25" s="45">
        <v>93303021</v>
      </c>
      <c r="I25" s="45" t="s">
        <v>15</v>
      </c>
      <c r="J25" s="45" t="s">
        <v>126</v>
      </c>
      <c r="K25" s="84" t="s">
        <v>153</v>
      </c>
    </row>
    <row r="26" spans="1:12" ht="15" customHeight="1" x14ac:dyDescent="0.2">
      <c r="A26" s="84" t="s">
        <v>154</v>
      </c>
      <c r="B26" s="45" t="s">
        <v>15</v>
      </c>
      <c r="C26" s="45" t="s">
        <v>15</v>
      </c>
      <c r="D26" s="45" t="s">
        <v>15</v>
      </c>
      <c r="E26" s="45" t="s">
        <v>15</v>
      </c>
      <c r="F26" s="45" t="s">
        <v>15</v>
      </c>
      <c r="G26" s="45" t="s">
        <v>15</v>
      </c>
      <c r="H26" s="45" t="s">
        <v>15</v>
      </c>
      <c r="I26" s="45" t="s">
        <v>126</v>
      </c>
      <c r="J26" s="45" t="s">
        <v>126</v>
      </c>
      <c r="K26" s="84" t="s">
        <v>155</v>
      </c>
    </row>
    <row r="27" spans="1:12" ht="15" customHeight="1" thickBot="1" x14ac:dyDescent="0.25">
      <c r="A27" s="84" t="s">
        <v>156</v>
      </c>
      <c r="B27" s="45">
        <v>5695559</v>
      </c>
      <c r="C27" s="45">
        <v>4569954</v>
      </c>
      <c r="D27" s="45">
        <v>1125605</v>
      </c>
      <c r="E27" s="45">
        <v>4812991</v>
      </c>
      <c r="F27" s="45">
        <v>4207382</v>
      </c>
      <c r="G27" s="45">
        <v>605609</v>
      </c>
      <c r="H27" s="45">
        <v>104097777</v>
      </c>
      <c r="I27" s="45" t="s">
        <v>15</v>
      </c>
      <c r="J27" s="45" t="s">
        <v>15</v>
      </c>
      <c r="K27" s="84" t="s">
        <v>157</v>
      </c>
    </row>
    <row r="28" spans="1:12" s="2" customFormat="1" ht="15" customHeight="1" thickBot="1" x14ac:dyDescent="0.25">
      <c r="A28" s="202"/>
      <c r="B28" s="203" t="s">
        <v>158</v>
      </c>
      <c r="C28" s="203"/>
      <c r="D28" s="203"/>
      <c r="E28" s="203"/>
      <c r="F28" s="203"/>
      <c r="G28" s="203"/>
      <c r="H28" s="203"/>
      <c r="I28" s="203"/>
      <c r="J28" s="204"/>
      <c r="K28" s="205"/>
    </row>
    <row r="29" spans="1:12" s="2" customFormat="1" ht="15" customHeight="1" thickBot="1" x14ac:dyDescent="0.25">
      <c r="A29" s="202"/>
      <c r="B29" s="201" t="s">
        <v>159</v>
      </c>
      <c r="C29" s="201"/>
      <c r="D29" s="201"/>
      <c r="E29" s="201"/>
      <c r="F29" s="201"/>
      <c r="G29" s="201"/>
      <c r="H29" s="201"/>
      <c r="I29" s="201" t="s">
        <v>160</v>
      </c>
      <c r="J29" s="206"/>
      <c r="K29" s="205"/>
    </row>
    <row r="30" spans="1:12" s="2" customFormat="1" ht="15" customHeight="1" thickBot="1" x14ac:dyDescent="0.25">
      <c r="A30" s="202"/>
      <c r="B30" s="201"/>
      <c r="C30" s="201"/>
      <c r="D30" s="201"/>
      <c r="E30" s="201"/>
      <c r="F30" s="201"/>
      <c r="G30" s="201"/>
      <c r="H30" s="201"/>
      <c r="I30" s="201"/>
      <c r="J30" s="206"/>
      <c r="K30" s="205"/>
    </row>
    <row r="31" spans="1:12" s="2" customFormat="1" ht="24" customHeight="1" thickBot="1" x14ac:dyDescent="0.25">
      <c r="A31" s="202"/>
      <c r="B31" s="201" t="s">
        <v>161</v>
      </c>
      <c r="C31" s="201"/>
      <c r="D31" s="201"/>
      <c r="E31" s="201" t="s">
        <v>162</v>
      </c>
      <c r="F31" s="201"/>
      <c r="G31" s="201"/>
      <c r="H31" s="207" t="s">
        <v>163</v>
      </c>
      <c r="I31" s="85" t="s">
        <v>162</v>
      </c>
      <c r="J31" s="208" t="s">
        <v>163</v>
      </c>
      <c r="K31" s="205"/>
    </row>
    <row r="32" spans="1:12" s="2" customFormat="1" ht="15" customHeight="1" thickBot="1" x14ac:dyDescent="0.25">
      <c r="A32" s="202"/>
      <c r="B32" s="16" t="s">
        <v>59</v>
      </c>
      <c r="C32" s="16" t="s">
        <v>164</v>
      </c>
      <c r="D32" s="16" t="s">
        <v>165</v>
      </c>
      <c r="E32" s="16" t="s">
        <v>59</v>
      </c>
      <c r="F32" s="16" t="s">
        <v>164</v>
      </c>
      <c r="G32" s="16" t="s">
        <v>165</v>
      </c>
      <c r="H32" s="207"/>
      <c r="I32" s="16" t="s">
        <v>59</v>
      </c>
      <c r="J32" s="208"/>
      <c r="K32" s="205"/>
    </row>
    <row r="33" spans="1:10" ht="15" customHeight="1" thickBot="1" x14ac:dyDescent="0.25">
      <c r="A33" s="86"/>
      <c r="B33" s="16" t="s">
        <v>166</v>
      </c>
      <c r="C33" s="16" t="s">
        <v>166</v>
      </c>
      <c r="D33" s="16" t="s">
        <v>166</v>
      </c>
      <c r="E33" s="16" t="s">
        <v>166</v>
      </c>
      <c r="F33" s="16" t="s">
        <v>166</v>
      </c>
      <c r="G33" s="16" t="s">
        <v>166</v>
      </c>
      <c r="H33" s="87" t="s">
        <v>168</v>
      </c>
      <c r="I33" s="16" t="s">
        <v>166</v>
      </c>
      <c r="J33" s="87" t="s">
        <v>168</v>
      </c>
    </row>
    <row r="36" spans="1:10" x14ac:dyDescent="0.2">
      <c r="A36" s="165" t="s">
        <v>253</v>
      </c>
    </row>
  </sheetData>
  <mergeCells count="18">
    <mergeCell ref="A28:A32"/>
    <mergeCell ref="B28:J28"/>
    <mergeCell ref="K28:K32"/>
    <mergeCell ref="B29:H30"/>
    <mergeCell ref="I29:J30"/>
    <mergeCell ref="B31:D31"/>
    <mergeCell ref="E31:G31"/>
    <mergeCell ref="H31:H32"/>
    <mergeCell ref="J31:J32"/>
    <mergeCell ref="A6:A11"/>
    <mergeCell ref="B6:J6"/>
    <mergeCell ref="K6:K11"/>
    <mergeCell ref="B7:H8"/>
    <mergeCell ref="I7:J8"/>
    <mergeCell ref="B9:D9"/>
    <mergeCell ref="E9:G9"/>
    <mergeCell ref="H9:H10"/>
    <mergeCell ref="J9:J10"/>
  </mergeCells>
  <pageMargins left="0.74803149606299213" right="0.74803149606299213" top="0.98425196850393704" bottom="0.98425196850393704" header="0.51181102362204722" footer="0.51181102362204722"/>
  <pageSetup paperSize="8" scale="92" orientation="landscape" r:id="rId1"/>
  <headerFooter alignWithMargins="0">
    <oddFooter>&amp;LINE&amp;C&amp;P&amp;R&amp;D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E78ECC-9F5C-4296-A25A-1710D66AF717}">
  <dimension ref="A1:AL20"/>
  <sheetViews>
    <sheetView showGridLines="0" zoomScaleNormal="100" workbookViewId="0">
      <selection sqref="A1:XFD1"/>
    </sheetView>
  </sheetViews>
  <sheetFormatPr defaultColWidth="9.1640625" defaultRowHeight="11.25" x14ac:dyDescent="0.2"/>
  <cols>
    <col min="1" max="1" width="12.83203125" style="89" customWidth="1"/>
    <col min="2" max="2" width="21.83203125" style="89" customWidth="1"/>
    <col min="3" max="3" width="2.1640625" style="89" customWidth="1"/>
    <col min="4" max="4" width="23.1640625" style="89" customWidth="1"/>
    <col min="5" max="5" width="2.1640625" style="89" customWidth="1"/>
    <col min="6" max="16" width="16.83203125" style="89" customWidth="1"/>
    <col min="17" max="17" width="2.1640625" style="89" customWidth="1"/>
    <col min="18" max="18" width="16.83203125" style="89" customWidth="1"/>
    <col min="19" max="19" width="2.1640625" style="89" customWidth="1"/>
    <col min="20" max="29" width="16.83203125" style="89" customWidth="1"/>
    <col min="30" max="32" width="16.83203125" style="90" customWidth="1"/>
    <col min="33" max="33" width="2.1640625" style="90" customWidth="1"/>
    <col min="34" max="34" width="16.83203125" style="90" customWidth="1"/>
    <col min="35" max="35" width="2.1640625" style="90" customWidth="1"/>
    <col min="36" max="36" width="16.83203125" style="90" customWidth="1"/>
    <col min="37" max="37" width="2.1640625" style="90" customWidth="1"/>
    <col min="38" max="38" width="16.83203125" style="90" customWidth="1"/>
    <col min="39" max="16384" width="9.1640625" style="89"/>
  </cols>
  <sheetData>
    <row r="1" spans="1:38" s="92" customFormat="1" ht="12" customHeight="1" x14ac:dyDescent="0.2">
      <c r="A1" s="113" t="s">
        <v>246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90"/>
      <c r="AE1" s="90"/>
      <c r="AF1" s="90"/>
      <c r="AG1" s="90"/>
      <c r="AH1" s="90"/>
      <c r="AI1" s="90"/>
      <c r="AJ1" s="90"/>
      <c r="AK1" s="90"/>
      <c r="AL1" s="90"/>
    </row>
    <row r="2" spans="1:38" s="92" customFormat="1" ht="12" customHeight="1" x14ac:dyDescent="0.2">
      <c r="A2" s="113" t="s">
        <v>247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  <c r="T2" s="91"/>
      <c r="U2" s="91"/>
      <c r="V2" s="91"/>
      <c r="W2" s="91"/>
      <c r="X2" s="91"/>
      <c r="Y2" s="91"/>
      <c r="Z2" s="91"/>
      <c r="AA2" s="91"/>
      <c r="AB2" s="91"/>
      <c r="AC2" s="91"/>
      <c r="AD2" s="90"/>
      <c r="AE2" s="90"/>
      <c r="AF2" s="90"/>
      <c r="AG2" s="90"/>
      <c r="AH2" s="90"/>
      <c r="AI2" s="90"/>
      <c r="AJ2" s="90"/>
      <c r="AK2" s="90"/>
      <c r="AL2" s="90"/>
    </row>
    <row r="3" spans="1:38" s="93" customFormat="1" ht="6" customHeight="1" x14ac:dyDescent="0.2">
      <c r="AD3" s="94"/>
      <c r="AE3" s="94"/>
      <c r="AF3" s="94"/>
      <c r="AG3" s="94"/>
      <c r="AH3" s="94"/>
      <c r="AI3" s="94"/>
      <c r="AJ3" s="94"/>
      <c r="AK3" s="94"/>
      <c r="AL3" s="94"/>
    </row>
    <row r="4" spans="1:38" s="93" customFormat="1" ht="12" customHeight="1" x14ac:dyDescent="0.2">
      <c r="A4" s="95" t="s">
        <v>0</v>
      </c>
      <c r="AD4" s="96"/>
      <c r="AE4" s="96"/>
      <c r="AF4" s="96"/>
      <c r="AG4" s="96"/>
      <c r="AH4" s="96"/>
      <c r="AI4" s="96"/>
      <c r="AJ4" s="96"/>
      <c r="AK4" s="96"/>
      <c r="AL4" s="96"/>
    </row>
    <row r="5" spans="1:38" s="93" customFormat="1" ht="6" customHeight="1" thickBot="1" x14ac:dyDescent="0.25">
      <c r="AD5" s="94"/>
      <c r="AE5" s="94"/>
      <c r="AF5" s="94"/>
      <c r="AG5" s="94"/>
      <c r="AH5" s="94"/>
      <c r="AI5" s="94"/>
      <c r="AJ5" s="94"/>
      <c r="AK5" s="94"/>
      <c r="AL5" s="94"/>
    </row>
    <row r="6" spans="1:38" ht="45" customHeight="1" thickBot="1" x14ac:dyDescent="0.25">
      <c r="A6" s="212" t="s">
        <v>101</v>
      </c>
      <c r="B6" s="209" t="s">
        <v>148</v>
      </c>
      <c r="C6" s="209"/>
      <c r="D6" s="209"/>
      <c r="E6" s="109"/>
      <c r="F6" s="209" t="s">
        <v>169</v>
      </c>
      <c r="G6" s="209"/>
      <c r="H6" s="209" t="s">
        <v>170</v>
      </c>
      <c r="I6" s="209"/>
      <c r="J6" s="209" t="s">
        <v>171</v>
      </c>
      <c r="K6" s="209"/>
      <c r="L6" s="209" t="s">
        <v>172</v>
      </c>
      <c r="M6" s="209"/>
      <c r="N6" s="209" t="s">
        <v>173</v>
      </c>
      <c r="O6" s="209"/>
      <c r="P6" s="209" t="s">
        <v>174</v>
      </c>
      <c r="Q6" s="209"/>
      <c r="R6" s="209"/>
      <c r="S6" s="109"/>
      <c r="T6" s="209" t="s">
        <v>175</v>
      </c>
      <c r="U6" s="209"/>
      <c r="V6" s="209" t="s">
        <v>176</v>
      </c>
      <c r="W6" s="209"/>
      <c r="X6" s="209" t="s">
        <v>177</v>
      </c>
      <c r="Y6" s="209"/>
      <c r="Z6" s="209" t="s">
        <v>178</v>
      </c>
      <c r="AA6" s="209"/>
      <c r="AB6" s="209" t="s">
        <v>179</v>
      </c>
      <c r="AC6" s="209"/>
      <c r="AD6" s="209" t="s">
        <v>150</v>
      </c>
      <c r="AE6" s="209"/>
      <c r="AF6" s="209" t="s">
        <v>152</v>
      </c>
      <c r="AG6" s="209"/>
      <c r="AH6" s="209"/>
      <c r="AI6" s="109"/>
      <c r="AJ6" s="209" t="s">
        <v>59</v>
      </c>
      <c r="AK6" s="209"/>
      <c r="AL6" s="209"/>
    </row>
    <row r="7" spans="1:38" s="97" customFormat="1" ht="45" customHeight="1" thickBot="1" x14ac:dyDescent="0.25">
      <c r="A7" s="212"/>
      <c r="B7" s="210" t="s">
        <v>159</v>
      </c>
      <c r="C7" s="210"/>
      <c r="D7" s="210"/>
      <c r="E7" s="110"/>
      <c r="F7" s="210" t="s">
        <v>180</v>
      </c>
      <c r="G7" s="210"/>
      <c r="H7" s="210" t="s">
        <v>181</v>
      </c>
      <c r="I7" s="210"/>
      <c r="J7" s="210" t="s">
        <v>182</v>
      </c>
      <c r="K7" s="210"/>
      <c r="L7" s="210" t="s">
        <v>183</v>
      </c>
      <c r="M7" s="210"/>
      <c r="N7" s="210" t="s">
        <v>184</v>
      </c>
      <c r="O7" s="210"/>
      <c r="P7" s="210" t="s">
        <v>185</v>
      </c>
      <c r="Q7" s="210"/>
      <c r="R7" s="210"/>
      <c r="S7" s="110"/>
      <c r="T7" s="210" t="s">
        <v>186</v>
      </c>
      <c r="U7" s="210"/>
      <c r="V7" s="210" t="s">
        <v>187</v>
      </c>
      <c r="W7" s="210"/>
      <c r="X7" s="210" t="s">
        <v>188</v>
      </c>
      <c r="Y7" s="210"/>
      <c r="Z7" s="210" t="s">
        <v>189</v>
      </c>
      <c r="AA7" s="210"/>
      <c r="AB7" s="210" t="s">
        <v>190</v>
      </c>
      <c r="AC7" s="210"/>
      <c r="AD7" s="210" t="s">
        <v>151</v>
      </c>
      <c r="AE7" s="210"/>
      <c r="AF7" s="210" t="s">
        <v>153</v>
      </c>
      <c r="AG7" s="210"/>
      <c r="AH7" s="210"/>
      <c r="AI7" s="110"/>
      <c r="AJ7" s="210" t="s">
        <v>59</v>
      </c>
      <c r="AK7" s="210"/>
      <c r="AL7" s="210"/>
    </row>
    <row r="8" spans="1:38" s="98" customFormat="1" ht="15" customHeight="1" thickBot="1" x14ac:dyDescent="0.25">
      <c r="A8" s="211" t="s">
        <v>107</v>
      </c>
      <c r="B8" s="111" t="s">
        <v>191</v>
      </c>
      <c r="C8" s="111"/>
      <c r="D8" s="111" t="s">
        <v>192</v>
      </c>
      <c r="E8" s="111"/>
      <c r="F8" s="111" t="s">
        <v>191</v>
      </c>
      <c r="G8" s="111" t="s">
        <v>192</v>
      </c>
      <c r="H8" s="111" t="s">
        <v>191</v>
      </c>
      <c r="I8" s="111" t="s">
        <v>192</v>
      </c>
      <c r="J8" s="111" t="s">
        <v>191</v>
      </c>
      <c r="K8" s="111" t="s">
        <v>192</v>
      </c>
      <c r="L8" s="111" t="s">
        <v>191</v>
      </c>
      <c r="M8" s="111" t="s">
        <v>192</v>
      </c>
      <c r="N8" s="111" t="s">
        <v>191</v>
      </c>
      <c r="O8" s="111" t="s">
        <v>192</v>
      </c>
      <c r="P8" s="111" t="s">
        <v>191</v>
      </c>
      <c r="Q8" s="111"/>
      <c r="R8" s="111" t="s">
        <v>192</v>
      </c>
      <c r="S8" s="111"/>
      <c r="T8" s="111" t="s">
        <v>191</v>
      </c>
      <c r="U8" s="111" t="s">
        <v>192</v>
      </c>
      <c r="V8" s="111" t="s">
        <v>191</v>
      </c>
      <c r="W8" s="111" t="s">
        <v>192</v>
      </c>
      <c r="X8" s="111" t="s">
        <v>191</v>
      </c>
      <c r="Y8" s="111" t="s">
        <v>192</v>
      </c>
      <c r="Z8" s="111" t="s">
        <v>191</v>
      </c>
      <c r="AA8" s="111" t="s">
        <v>192</v>
      </c>
      <c r="AB8" s="111" t="s">
        <v>191</v>
      </c>
      <c r="AC8" s="111" t="s">
        <v>192</v>
      </c>
      <c r="AD8" s="111" t="s">
        <v>191</v>
      </c>
      <c r="AE8" s="111" t="s">
        <v>192</v>
      </c>
      <c r="AF8" s="111" t="s">
        <v>191</v>
      </c>
      <c r="AG8" s="111"/>
      <c r="AH8" s="111" t="s">
        <v>192</v>
      </c>
      <c r="AI8" s="111"/>
      <c r="AJ8" s="111" t="s">
        <v>191</v>
      </c>
      <c r="AK8" s="111"/>
      <c r="AL8" s="111" t="s">
        <v>192</v>
      </c>
    </row>
    <row r="9" spans="1:38" s="98" customFormat="1" ht="15" customHeight="1" thickBot="1" x14ac:dyDescent="0.25">
      <c r="A9" s="211"/>
      <c r="B9" s="112" t="s">
        <v>193</v>
      </c>
      <c r="C9" s="112"/>
      <c r="D9" s="112" t="s">
        <v>194</v>
      </c>
      <c r="E9" s="112"/>
      <c r="F9" s="112" t="s">
        <v>193</v>
      </c>
      <c r="G9" s="112" t="s">
        <v>194</v>
      </c>
      <c r="H9" s="112" t="s">
        <v>193</v>
      </c>
      <c r="I9" s="112" t="s">
        <v>194</v>
      </c>
      <c r="J9" s="112" t="s">
        <v>193</v>
      </c>
      <c r="K9" s="112" t="s">
        <v>194</v>
      </c>
      <c r="L9" s="112" t="s">
        <v>193</v>
      </c>
      <c r="M9" s="112" t="s">
        <v>194</v>
      </c>
      <c r="N9" s="112" t="s">
        <v>193</v>
      </c>
      <c r="O9" s="112" t="s">
        <v>194</v>
      </c>
      <c r="P9" s="112" t="s">
        <v>193</v>
      </c>
      <c r="Q9" s="112"/>
      <c r="R9" s="112" t="s">
        <v>194</v>
      </c>
      <c r="S9" s="112"/>
      <c r="T9" s="112" t="s">
        <v>193</v>
      </c>
      <c r="U9" s="112" t="s">
        <v>194</v>
      </c>
      <c r="V9" s="112" t="s">
        <v>193</v>
      </c>
      <c r="W9" s="112" t="s">
        <v>194</v>
      </c>
      <c r="X9" s="112" t="s">
        <v>193</v>
      </c>
      <c r="Y9" s="112" t="s">
        <v>194</v>
      </c>
      <c r="Z9" s="112" t="s">
        <v>193</v>
      </c>
      <c r="AA9" s="112" t="s">
        <v>194</v>
      </c>
      <c r="AB9" s="112" t="s">
        <v>193</v>
      </c>
      <c r="AC9" s="112" t="s">
        <v>194</v>
      </c>
      <c r="AD9" s="112" t="s">
        <v>193</v>
      </c>
      <c r="AE9" s="112" t="s">
        <v>194</v>
      </c>
      <c r="AF9" s="112" t="s">
        <v>193</v>
      </c>
      <c r="AG9" s="112"/>
      <c r="AH9" s="112" t="s">
        <v>194</v>
      </c>
      <c r="AI9" s="112"/>
      <c r="AJ9" s="112" t="s">
        <v>193</v>
      </c>
      <c r="AK9" s="112"/>
      <c r="AL9" s="112" t="s">
        <v>194</v>
      </c>
    </row>
    <row r="10" spans="1:38" s="99" customFormat="1" ht="24.75" customHeight="1" thickBot="1" x14ac:dyDescent="0.25">
      <c r="A10" s="211"/>
      <c r="B10" s="61" t="s">
        <v>195</v>
      </c>
      <c r="C10" s="61"/>
      <c r="D10" s="61" t="s">
        <v>196</v>
      </c>
      <c r="E10" s="108"/>
      <c r="F10" s="108">
        <v>3</v>
      </c>
      <c r="G10" s="108">
        <v>4</v>
      </c>
      <c r="H10" s="108">
        <v>5</v>
      </c>
      <c r="I10" s="108">
        <v>6</v>
      </c>
      <c r="J10" s="108">
        <v>7</v>
      </c>
      <c r="K10" s="108">
        <v>8</v>
      </c>
      <c r="L10" s="108">
        <v>9</v>
      </c>
      <c r="M10" s="108">
        <v>10</v>
      </c>
      <c r="N10" s="108">
        <v>11</v>
      </c>
      <c r="O10" s="108">
        <v>12</v>
      </c>
      <c r="P10" s="108">
        <v>13</v>
      </c>
      <c r="Q10" s="108"/>
      <c r="R10" s="108">
        <v>14</v>
      </c>
      <c r="S10" s="108"/>
      <c r="T10" s="108">
        <v>15</v>
      </c>
      <c r="U10" s="108">
        <v>16</v>
      </c>
      <c r="V10" s="108">
        <v>17</v>
      </c>
      <c r="W10" s="108">
        <v>18</v>
      </c>
      <c r="X10" s="108">
        <v>19</v>
      </c>
      <c r="Y10" s="108">
        <v>20</v>
      </c>
      <c r="Z10" s="108">
        <v>21</v>
      </c>
      <c r="AA10" s="108">
        <v>22</v>
      </c>
      <c r="AB10" s="108">
        <v>23</v>
      </c>
      <c r="AC10" s="108">
        <v>24</v>
      </c>
      <c r="AD10" s="108">
        <v>25</v>
      </c>
      <c r="AE10" s="108">
        <v>26</v>
      </c>
      <c r="AF10" s="108">
        <v>27</v>
      </c>
      <c r="AG10" s="108"/>
      <c r="AH10" s="108">
        <v>28</v>
      </c>
      <c r="AI10" s="108"/>
      <c r="AJ10" s="111" t="s">
        <v>197</v>
      </c>
      <c r="AK10" s="111"/>
      <c r="AL10" s="111" t="s">
        <v>198</v>
      </c>
    </row>
    <row r="11" spans="1:38" s="99" customFormat="1" ht="15" customHeight="1" x14ac:dyDescent="0.2">
      <c r="A11" s="101">
        <v>2016</v>
      </c>
      <c r="B11" s="102">
        <v>8886756</v>
      </c>
      <c r="C11" s="103"/>
      <c r="D11" s="102">
        <v>14185141</v>
      </c>
      <c r="E11" s="103"/>
      <c r="F11" s="102">
        <v>3478593</v>
      </c>
      <c r="G11" s="102">
        <v>3478593</v>
      </c>
      <c r="H11" s="102">
        <v>1358936</v>
      </c>
      <c r="I11" s="102">
        <v>1358936</v>
      </c>
      <c r="J11" s="102">
        <v>2003042</v>
      </c>
      <c r="K11" s="102">
        <v>5186234</v>
      </c>
      <c r="L11" s="102">
        <v>102588</v>
      </c>
      <c r="M11" s="102">
        <v>163785</v>
      </c>
      <c r="N11" s="102">
        <v>363600</v>
      </c>
      <c r="O11" s="102">
        <v>928629</v>
      </c>
      <c r="P11" s="102">
        <v>57067</v>
      </c>
      <c r="Q11" s="103"/>
      <c r="R11" s="102">
        <v>79869</v>
      </c>
      <c r="S11" s="103"/>
      <c r="T11" s="102">
        <v>570898</v>
      </c>
      <c r="U11" s="102">
        <v>845472</v>
      </c>
      <c r="V11" s="102">
        <v>418869</v>
      </c>
      <c r="W11" s="102">
        <v>727354</v>
      </c>
      <c r="X11" s="102">
        <v>221091</v>
      </c>
      <c r="Y11" s="102">
        <v>293483</v>
      </c>
      <c r="Z11" s="102">
        <v>145662</v>
      </c>
      <c r="AA11" s="102">
        <v>475255</v>
      </c>
      <c r="AB11" s="102">
        <v>166413</v>
      </c>
      <c r="AC11" s="102">
        <v>647531</v>
      </c>
      <c r="AD11" s="102">
        <v>166862</v>
      </c>
      <c r="AE11" s="102">
        <v>5198613</v>
      </c>
      <c r="AF11" s="102">
        <v>2069308</v>
      </c>
      <c r="AG11" s="103"/>
      <c r="AH11" s="102">
        <v>142609573</v>
      </c>
      <c r="AI11" s="103"/>
      <c r="AJ11" s="102">
        <v>11122927</v>
      </c>
      <c r="AK11" s="103"/>
      <c r="AL11" s="102">
        <v>161993327</v>
      </c>
    </row>
    <row r="12" spans="1:38" ht="15" customHeight="1" x14ac:dyDescent="0.2">
      <c r="A12" s="101">
        <v>2017</v>
      </c>
      <c r="B12" s="102">
        <v>10520033</v>
      </c>
      <c r="C12" s="103"/>
      <c r="D12" s="102">
        <v>15967925</v>
      </c>
      <c r="E12" s="103"/>
      <c r="F12" s="104">
        <v>4207516</v>
      </c>
      <c r="G12" s="104">
        <v>4207516</v>
      </c>
      <c r="H12" s="104">
        <v>1383768</v>
      </c>
      <c r="I12" s="104">
        <v>1383768</v>
      </c>
      <c r="J12" s="104">
        <v>2533492</v>
      </c>
      <c r="K12" s="104">
        <v>5664031</v>
      </c>
      <c r="L12" s="104">
        <v>103383</v>
      </c>
      <c r="M12" s="104">
        <v>164175</v>
      </c>
      <c r="N12" s="104">
        <v>407994</v>
      </c>
      <c r="O12" s="104">
        <v>1008967</v>
      </c>
      <c r="P12" s="104">
        <v>56040</v>
      </c>
      <c r="Q12" s="103"/>
      <c r="R12" s="104">
        <v>78039</v>
      </c>
      <c r="S12" s="103"/>
      <c r="T12" s="104">
        <v>708847</v>
      </c>
      <c r="U12" s="104">
        <v>996976</v>
      </c>
      <c r="V12" s="104">
        <v>490262</v>
      </c>
      <c r="W12" s="104">
        <v>812651</v>
      </c>
      <c r="X12" s="104">
        <v>253941</v>
      </c>
      <c r="Y12" s="104">
        <v>338885</v>
      </c>
      <c r="Z12" s="104">
        <v>162917</v>
      </c>
      <c r="AA12" s="104">
        <v>509719</v>
      </c>
      <c r="AB12" s="104">
        <v>211873</v>
      </c>
      <c r="AC12" s="104">
        <v>803198</v>
      </c>
      <c r="AD12" s="104">
        <v>210849</v>
      </c>
      <c r="AE12" s="104">
        <v>5772936</v>
      </c>
      <c r="AF12" s="104">
        <v>2314429</v>
      </c>
      <c r="AG12" s="103"/>
      <c r="AH12" s="104">
        <v>147901387</v>
      </c>
      <c r="AI12" s="103"/>
      <c r="AJ12" s="102">
        <v>13045313</v>
      </c>
      <c r="AK12" s="103"/>
      <c r="AL12" s="102">
        <v>169642250</v>
      </c>
    </row>
    <row r="13" spans="1:38" ht="15" customHeight="1" x14ac:dyDescent="0.2">
      <c r="A13" s="101">
        <v>2018</v>
      </c>
      <c r="B13" s="102">
        <v>11456689</v>
      </c>
      <c r="C13" s="103"/>
      <c r="D13" s="102">
        <v>17117495</v>
      </c>
      <c r="E13" s="103"/>
      <c r="F13" s="102">
        <v>4706483</v>
      </c>
      <c r="G13" s="102">
        <v>4706483</v>
      </c>
      <c r="H13" s="102">
        <v>1426809</v>
      </c>
      <c r="I13" s="102">
        <v>1426809</v>
      </c>
      <c r="J13" s="102">
        <v>2761165</v>
      </c>
      <c r="K13" s="102">
        <v>5972751</v>
      </c>
      <c r="L13" s="102">
        <v>111461</v>
      </c>
      <c r="M13" s="102">
        <v>169350</v>
      </c>
      <c r="N13" s="102">
        <v>424483</v>
      </c>
      <c r="O13" s="102">
        <v>1050890</v>
      </c>
      <c r="P13" s="102">
        <v>57630</v>
      </c>
      <c r="Q13" s="103"/>
      <c r="R13" s="102">
        <v>76960</v>
      </c>
      <c r="S13" s="103"/>
      <c r="T13" s="102">
        <v>738888</v>
      </c>
      <c r="U13" s="102">
        <v>1043972</v>
      </c>
      <c r="V13" s="102">
        <v>530216</v>
      </c>
      <c r="W13" s="102">
        <v>874229</v>
      </c>
      <c r="X13" s="102">
        <v>280319</v>
      </c>
      <c r="Y13" s="102">
        <v>370624</v>
      </c>
      <c r="Z13" s="102">
        <v>172203</v>
      </c>
      <c r="AA13" s="102">
        <v>536690</v>
      </c>
      <c r="AB13" s="102">
        <v>247032</v>
      </c>
      <c r="AC13" s="102">
        <v>888737</v>
      </c>
      <c r="AD13" s="102">
        <v>248532</v>
      </c>
      <c r="AE13" s="102">
        <v>6054370</v>
      </c>
      <c r="AF13" s="102">
        <v>2466013</v>
      </c>
      <c r="AG13" s="103"/>
      <c r="AH13" s="102">
        <v>154294052</v>
      </c>
      <c r="AI13" s="103"/>
      <c r="AJ13" s="102">
        <v>14171234</v>
      </c>
      <c r="AK13" s="103"/>
      <c r="AL13" s="102">
        <v>177465917</v>
      </c>
    </row>
    <row r="14" spans="1:38" ht="15" customHeight="1" x14ac:dyDescent="0.2">
      <c r="A14" s="101">
        <v>2019</v>
      </c>
      <c r="B14" s="102">
        <v>12131924</v>
      </c>
      <c r="C14" s="103"/>
      <c r="D14" s="102">
        <v>17936160</v>
      </c>
      <c r="E14" s="103"/>
      <c r="F14" s="104">
        <v>4997357</v>
      </c>
      <c r="G14" s="104">
        <v>4997357</v>
      </c>
      <c r="H14" s="104">
        <v>1472360</v>
      </c>
      <c r="I14" s="104">
        <v>1472360</v>
      </c>
      <c r="J14" s="104">
        <v>2886170</v>
      </c>
      <c r="K14" s="104">
        <v>6159558</v>
      </c>
      <c r="L14" s="104">
        <v>118140</v>
      </c>
      <c r="M14" s="104">
        <v>172589</v>
      </c>
      <c r="N14" s="104">
        <v>495971</v>
      </c>
      <c r="O14" s="104">
        <v>1191034</v>
      </c>
      <c r="P14" s="104">
        <v>62682</v>
      </c>
      <c r="Q14" s="103"/>
      <c r="R14" s="104">
        <v>83228</v>
      </c>
      <c r="S14" s="103"/>
      <c r="T14" s="104">
        <v>771527</v>
      </c>
      <c r="U14" s="104">
        <v>1072554</v>
      </c>
      <c r="V14" s="104">
        <v>584769</v>
      </c>
      <c r="W14" s="104">
        <v>875846</v>
      </c>
      <c r="X14" s="104">
        <v>298666</v>
      </c>
      <c r="Y14" s="104">
        <v>388997</v>
      </c>
      <c r="Z14" s="104">
        <v>185298</v>
      </c>
      <c r="AA14" s="104">
        <v>583053</v>
      </c>
      <c r="AB14" s="104">
        <v>258984</v>
      </c>
      <c r="AC14" s="104">
        <v>939584</v>
      </c>
      <c r="AD14" s="102">
        <v>293734</v>
      </c>
      <c r="AE14" s="102">
        <v>6434822</v>
      </c>
      <c r="AF14" s="102">
        <v>2665929</v>
      </c>
      <c r="AG14" s="103"/>
      <c r="AH14" s="102">
        <v>161165295</v>
      </c>
      <c r="AI14" s="103"/>
      <c r="AJ14" s="102">
        <v>15091587</v>
      </c>
      <c r="AK14" s="103"/>
      <c r="AL14" s="102">
        <v>185536277</v>
      </c>
    </row>
    <row r="15" spans="1:38" ht="15" customHeight="1" x14ac:dyDescent="0.2">
      <c r="A15" s="101">
        <v>2020</v>
      </c>
      <c r="B15" s="104">
        <v>6188587</v>
      </c>
      <c r="C15" s="105"/>
      <c r="D15" s="104">
        <v>10451223</v>
      </c>
      <c r="E15" s="105"/>
      <c r="F15" s="104">
        <v>2393765</v>
      </c>
      <c r="G15" s="104">
        <v>2393765</v>
      </c>
      <c r="H15" s="104">
        <v>1525976</v>
      </c>
      <c r="I15" s="104">
        <v>1525976</v>
      </c>
      <c r="J15" s="104">
        <v>1297193</v>
      </c>
      <c r="K15" s="104">
        <v>3801379</v>
      </c>
      <c r="L15" s="104">
        <v>126953</v>
      </c>
      <c r="M15" s="104">
        <v>197425</v>
      </c>
      <c r="N15" s="104">
        <v>272282</v>
      </c>
      <c r="O15" s="104">
        <v>835958</v>
      </c>
      <c r="P15" s="104">
        <v>22120</v>
      </c>
      <c r="Q15" s="105"/>
      <c r="R15" s="104">
        <v>38116</v>
      </c>
      <c r="S15" s="105"/>
      <c r="T15" s="104">
        <v>-62280</v>
      </c>
      <c r="U15" s="104">
        <v>-109772</v>
      </c>
      <c r="V15" s="104">
        <v>277800</v>
      </c>
      <c r="W15" s="104">
        <v>605825</v>
      </c>
      <c r="X15" s="104">
        <v>66173</v>
      </c>
      <c r="Y15" s="104">
        <v>94445</v>
      </c>
      <c r="Z15" s="104">
        <v>126234</v>
      </c>
      <c r="AA15" s="104">
        <v>435996</v>
      </c>
      <c r="AB15" s="104">
        <v>142371</v>
      </c>
      <c r="AC15" s="104">
        <v>632110</v>
      </c>
      <c r="AD15" s="104">
        <v>133452</v>
      </c>
      <c r="AE15" s="104">
        <v>5363495</v>
      </c>
      <c r="AF15" s="104">
        <v>1386249</v>
      </c>
      <c r="AG15" s="104"/>
      <c r="AH15" s="104">
        <v>158953287</v>
      </c>
      <c r="AI15" s="104"/>
      <c r="AJ15" s="102">
        <v>7708288</v>
      </c>
      <c r="AK15" s="104"/>
      <c r="AL15" s="102">
        <v>174768004</v>
      </c>
    </row>
    <row r="16" spans="1:38" ht="15" customHeight="1" x14ac:dyDescent="0.2">
      <c r="A16" s="101" t="s">
        <v>199</v>
      </c>
      <c r="B16" s="102" t="s">
        <v>126</v>
      </c>
      <c r="C16" s="102"/>
      <c r="D16" s="102" t="s">
        <v>126</v>
      </c>
      <c r="E16" s="102"/>
      <c r="F16" s="102" t="s">
        <v>126</v>
      </c>
      <c r="G16" s="102" t="s">
        <v>126</v>
      </c>
      <c r="H16" s="102" t="s">
        <v>126</v>
      </c>
      <c r="I16" s="102" t="s">
        <v>126</v>
      </c>
      <c r="J16" s="102" t="s">
        <v>126</v>
      </c>
      <c r="K16" s="102" t="s">
        <v>126</v>
      </c>
      <c r="L16" s="102" t="s">
        <v>126</v>
      </c>
      <c r="M16" s="102" t="s">
        <v>126</v>
      </c>
      <c r="N16" s="102" t="s">
        <v>126</v>
      </c>
      <c r="O16" s="102" t="s">
        <v>126</v>
      </c>
      <c r="P16" s="102" t="s">
        <v>126</v>
      </c>
      <c r="Q16" s="102"/>
      <c r="R16" s="102" t="s">
        <v>126</v>
      </c>
      <c r="S16" s="102"/>
      <c r="T16" s="102" t="s">
        <v>126</v>
      </c>
      <c r="U16" s="102" t="s">
        <v>126</v>
      </c>
      <c r="V16" s="102" t="s">
        <v>126</v>
      </c>
      <c r="W16" s="102" t="s">
        <v>126</v>
      </c>
      <c r="X16" s="102" t="s">
        <v>126</v>
      </c>
      <c r="Y16" s="102" t="s">
        <v>126</v>
      </c>
      <c r="Z16" s="102" t="s">
        <v>126</v>
      </c>
      <c r="AA16" s="102" t="s">
        <v>126</v>
      </c>
      <c r="AB16" s="102" t="s">
        <v>126</v>
      </c>
      <c r="AC16" s="102" t="s">
        <v>126</v>
      </c>
      <c r="AD16" s="102" t="s">
        <v>126</v>
      </c>
      <c r="AE16" s="102" t="s">
        <v>126</v>
      </c>
      <c r="AF16" s="102" t="s">
        <v>126</v>
      </c>
      <c r="AG16" s="102"/>
      <c r="AH16" s="102" t="s">
        <v>126</v>
      </c>
      <c r="AI16" s="102"/>
      <c r="AJ16" s="102">
        <v>10697289.938137187</v>
      </c>
      <c r="AK16" s="104"/>
      <c r="AL16" s="102">
        <v>187070097</v>
      </c>
    </row>
    <row r="17" spans="1:32" x14ac:dyDescent="0.2">
      <c r="B17" s="106"/>
      <c r="AF17" s="107"/>
    </row>
    <row r="18" spans="1:32" x14ac:dyDescent="0.15">
      <c r="A18" s="164" t="s">
        <v>252</v>
      </c>
    </row>
    <row r="20" spans="1:32" x14ac:dyDescent="0.2">
      <c r="A20" s="100"/>
    </row>
  </sheetData>
  <mergeCells count="32">
    <mergeCell ref="AD7:AE7"/>
    <mergeCell ref="AF7:AH7"/>
    <mergeCell ref="AJ7:AL7"/>
    <mergeCell ref="A8:A10"/>
    <mergeCell ref="P7:R7"/>
    <mergeCell ref="T7:U7"/>
    <mergeCell ref="V7:W7"/>
    <mergeCell ref="X7:Y7"/>
    <mergeCell ref="Z7:AA7"/>
    <mergeCell ref="AB7:AC7"/>
    <mergeCell ref="A6:A7"/>
    <mergeCell ref="B6:D6"/>
    <mergeCell ref="F6:G6"/>
    <mergeCell ref="H6:I6"/>
    <mergeCell ref="J6:K6"/>
    <mergeCell ref="L6:M6"/>
    <mergeCell ref="AB6:AC6"/>
    <mergeCell ref="AD6:AE6"/>
    <mergeCell ref="AF6:AH6"/>
    <mergeCell ref="AJ6:AL6"/>
    <mergeCell ref="B7:D7"/>
    <mergeCell ref="F7:G7"/>
    <mergeCell ref="H7:I7"/>
    <mergeCell ref="J7:K7"/>
    <mergeCell ref="L7:M7"/>
    <mergeCell ref="N7:O7"/>
    <mergeCell ref="N6:O6"/>
    <mergeCell ref="P6:R6"/>
    <mergeCell ref="T6:U6"/>
    <mergeCell ref="V6:W6"/>
    <mergeCell ref="X6:Y6"/>
    <mergeCell ref="Z6:AA6"/>
  </mergeCells>
  <pageMargins left="0.19685039370078741" right="0.23622047244094491" top="0.35433070866141736" bottom="0.15748031496062992" header="0.31496062992125984" footer="0.15748031496062992"/>
  <pageSetup paperSize="9" scale="75" orientation="landscape" r:id="rId1"/>
  <headerFooter alignWithMargins="0">
    <oddFooter>&amp;LINE&amp;C&amp;P&amp;R&amp;D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E95A0F-BDC0-4EE3-BB39-5F779FCB5E78}">
  <dimension ref="A1:AN18"/>
  <sheetViews>
    <sheetView showGridLines="0" zoomScaleNormal="100" workbookViewId="0">
      <selection sqref="A1:XFD1"/>
    </sheetView>
  </sheetViews>
  <sheetFormatPr defaultColWidth="8.5" defaultRowHeight="11.25" x14ac:dyDescent="0.2"/>
  <cols>
    <col min="1" max="1" width="11.6640625" style="1" customWidth="1"/>
    <col min="2" max="8" width="17.6640625" style="1" customWidth="1"/>
    <col min="9" max="9" width="3.33203125" style="1" customWidth="1"/>
    <col min="10" max="11" width="17.6640625" style="1" customWidth="1"/>
    <col min="12" max="12" width="18.5" style="1" customWidth="1"/>
    <col min="13" max="14" width="17.6640625" style="1" customWidth="1"/>
    <col min="15" max="16" width="17.83203125" style="1" customWidth="1"/>
    <col min="17" max="17" width="17.6640625" style="1" customWidth="1"/>
    <col min="18" max="18" width="11.6640625" style="1" customWidth="1"/>
    <col min="19" max="16384" width="8.5" style="1"/>
  </cols>
  <sheetData>
    <row r="1" spans="1:40" s="115" customFormat="1" ht="12" customHeight="1" x14ac:dyDescent="0.2">
      <c r="A1" s="125" t="s">
        <v>244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</row>
    <row r="2" spans="1:40" s="115" customFormat="1" ht="12" customHeight="1" x14ac:dyDescent="0.2">
      <c r="A2" s="125" t="s">
        <v>245</v>
      </c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</row>
    <row r="3" spans="1:40" s="115" customFormat="1" ht="6" customHeight="1" x14ac:dyDescent="0.2">
      <c r="A3" s="114"/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</row>
    <row r="4" spans="1:40" ht="12" customHeight="1" x14ac:dyDescent="0.2">
      <c r="A4" s="116" t="s">
        <v>200</v>
      </c>
      <c r="B4" s="117"/>
      <c r="C4" s="117"/>
      <c r="S4" s="118"/>
      <c r="T4" s="119"/>
      <c r="V4" s="118"/>
      <c r="W4" s="119"/>
      <c r="X4" s="118"/>
      <c r="Z4" s="119"/>
      <c r="AA4" s="118"/>
      <c r="AC4" s="119"/>
      <c r="AD4" s="118"/>
      <c r="AF4" s="119"/>
      <c r="AG4" s="118"/>
      <c r="AI4" s="119"/>
      <c r="AJ4" s="118"/>
      <c r="AL4" s="119"/>
      <c r="AM4" s="118"/>
    </row>
    <row r="5" spans="1:40" ht="6" customHeight="1" thickBot="1" x14ac:dyDescent="0.25">
      <c r="A5" s="117"/>
      <c r="B5" s="117"/>
      <c r="C5" s="117"/>
      <c r="S5" s="118"/>
      <c r="T5" s="119"/>
      <c r="V5" s="118"/>
      <c r="W5" s="119"/>
      <c r="X5" s="118"/>
      <c r="Z5" s="119"/>
      <c r="AA5" s="118"/>
      <c r="AC5" s="119"/>
      <c r="AD5" s="118"/>
      <c r="AF5" s="119"/>
      <c r="AG5" s="118"/>
      <c r="AI5" s="119"/>
      <c r="AJ5" s="118"/>
      <c r="AL5" s="119"/>
      <c r="AM5" s="118"/>
    </row>
    <row r="6" spans="1:40" ht="51" customHeight="1" thickBot="1" x14ac:dyDescent="0.25">
      <c r="A6" s="108" t="s">
        <v>101</v>
      </c>
      <c r="B6" s="109" t="s">
        <v>201</v>
      </c>
      <c r="C6" s="109" t="s">
        <v>169</v>
      </c>
      <c r="D6" s="109" t="s">
        <v>170</v>
      </c>
      <c r="E6" s="109" t="s">
        <v>171</v>
      </c>
      <c r="F6" s="109" t="s">
        <v>172</v>
      </c>
      <c r="G6" s="109" t="s">
        <v>173</v>
      </c>
      <c r="H6" s="209" t="s">
        <v>174</v>
      </c>
      <c r="I6" s="209"/>
      <c r="J6" s="109" t="s">
        <v>175</v>
      </c>
      <c r="K6" s="109" t="s">
        <v>176</v>
      </c>
      <c r="L6" s="109" t="s">
        <v>177</v>
      </c>
      <c r="M6" s="109" t="s">
        <v>178</v>
      </c>
      <c r="N6" s="109" t="s">
        <v>179</v>
      </c>
      <c r="O6" s="109" t="s">
        <v>150</v>
      </c>
      <c r="P6" s="109" t="s">
        <v>152</v>
      </c>
      <c r="Q6" s="109" t="s">
        <v>59</v>
      </c>
      <c r="X6" s="119"/>
      <c r="Y6" s="118"/>
      <c r="AA6" s="119"/>
      <c r="AB6" s="118"/>
      <c r="AD6" s="119"/>
      <c r="AE6" s="118"/>
      <c r="AG6" s="119"/>
      <c r="AH6" s="118"/>
      <c r="AJ6" s="119"/>
      <c r="AK6" s="118"/>
      <c r="AM6" s="119"/>
      <c r="AN6" s="118"/>
    </row>
    <row r="7" spans="1:40" s="120" customFormat="1" ht="52.5" customHeight="1" thickBot="1" x14ac:dyDescent="0.25">
      <c r="A7" s="211" t="s">
        <v>107</v>
      </c>
      <c r="B7" s="110" t="s">
        <v>202</v>
      </c>
      <c r="C7" s="110" t="s">
        <v>180</v>
      </c>
      <c r="D7" s="110" t="s">
        <v>181</v>
      </c>
      <c r="E7" s="110" t="s">
        <v>182</v>
      </c>
      <c r="F7" s="110" t="s">
        <v>183</v>
      </c>
      <c r="G7" s="110" t="s">
        <v>184</v>
      </c>
      <c r="H7" s="210" t="s">
        <v>185</v>
      </c>
      <c r="I7" s="210"/>
      <c r="J7" s="110" t="s">
        <v>186</v>
      </c>
      <c r="K7" s="110" t="s">
        <v>187</v>
      </c>
      <c r="L7" s="110" t="s">
        <v>188</v>
      </c>
      <c r="M7" s="110" t="s">
        <v>189</v>
      </c>
      <c r="N7" s="110" t="s">
        <v>190</v>
      </c>
      <c r="O7" s="110" t="s">
        <v>151</v>
      </c>
      <c r="P7" s="110" t="s">
        <v>153</v>
      </c>
      <c r="Q7" s="110" t="s">
        <v>59</v>
      </c>
      <c r="X7" s="121"/>
      <c r="Y7" s="122"/>
      <c r="AA7" s="121"/>
      <c r="AB7" s="122"/>
      <c r="AD7" s="121"/>
      <c r="AE7" s="122"/>
      <c r="AG7" s="121"/>
      <c r="AH7" s="122"/>
      <c r="AJ7" s="121"/>
      <c r="AK7" s="122"/>
      <c r="AM7" s="121"/>
      <c r="AN7" s="122"/>
    </row>
    <row r="8" spans="1:40" ht="13.5" customHeight="1" x14ac:dyDescent="0.2">
      <c r="A8" s="213"/>
      <c r="B8" s="167">
        <v>1</v>
      </c>
      <c r="C8" s="167">
        <v>2</v>
      </c>
      <c r="D8" s="167">
        <v>3</v>
      </c>
      <c r="E8" s="167">
        <v>4</v>
      </c>
      <c r="F8" s="167">
        <v>5</v>
      </c>
      <c r="G8" s="167">
        <v>6</v>
      </c>
      <c r="H8" s="167">
        <v>7</v>
      </c>
      <c r="I8" s="167"/>
      <c r="J8" s="167">
        <v>8</v>
      </c>
      <c r="K8" s="167">
        <v>9</v>
      </c>
      <c r="L8" s="167">
        <v>10</v>
      </c>
      <c r="M8" s="167">
        <v>11</v>
      </c>
      <c r="N8" s="167">
        <v>12</v>
      </c>
      <c r="O8" s="167">
        <v>13</v>
      </c>
      <c r="P8" s="167">
        <v>14</v>
      </c>
      <c r="Q8" s="167">
        <v>15</v>
      </c>
      <c r="X8" s="119"/>
      <c r="Y8" s="118"/>
      <c r="AA8" s="119"/>
      <c r="AB8" s="118"/>
      <c r="AD8" s="119"/>
      <c r="AE8" s="118"/>
      <c r="AG8" s="119"/>
      <c r="AH8" s="118"/>
      <c r="AJ8" s="119"/>
      <c r="AK8" s="118"/>
      <c r="AM8" s="119"/>
      <c r="AN8" s="118"/>
    </row>
    <row r="9" spans="1:40" s="123" customFormat="1" ht="15" customHeight="1" x14ac:dyDescent="0.2">
      <c r="A9" s="126">
        <v>2016</v>
      </c>
      <c r="B9" s="127">
        <v>62.6</v>
      </c>
      <c r="C9" s="127">
        <v>100</v>
      </c>
      <c r="D9" s="127">
        <v>100</v>
      </c>
      <c r="E9" s="127">
        <v>38.6</v>
      </c>
      <c r="F9" s="127">
        <v>62.6</v>
      </c>
      <c r="G9" s="127">
        <v>39.200000000000003</v>
      </c>
      <c r="H9" s="127">
        <v>71.5</v>
      </c>
      <c r="I9" s="127"/>
      <c r="J9" s="127">
        <v>67.5</v>
      </c>
      <c r="K9" s="127">
        <v>57.6</v>
      </c>
      <c r="L9" s="127">
        <v>75.3</v>
      </c>
      <c r="M9" s="127">
        <v>30.6</v>
      </c>
      <c r="N9" s="127">
        <v>25.7</v>
      </c>
      <c r="O9" s="127">
        <v>3.2</v>
      </c>
      <c r="P9" s="127">
        <v>1.5</v>
      </c>
      <c r="Q9" s="128">
        <v>6.9</v>
      </c>
      <c r="R9" s="129"/>
      <c r="S9" s="129"/>
      <c r="T9" s="129"/>
      <c r="U9" s="129"/>
      <c r="V9" s="129"/>
      <c r="W9" s="129"/>
      <c r="X9" s="129"/>
      <c r="Y9" s="129"/>
      <c r="Z9" s="129"/>
      <c r="AA9" s="129"/>
      <c r="AB9" s="129"/>
      <c r="AC9" s="129"/>
      <c r="AD9" s="129"/>
      <c r="AE9" s="129"/>
      <c r="AF9" s="129"/>
    </row>
    <row r="10" spans="1:40" s="124" customFormat="1" ht="15" customHeight="1" x14ac:dyDescent="0.2">
      <c r="A10" s="126">
        <v>2017</v>
      </c>
      <c r="B10" s="127">
        <v>65.900000000000006</v>
      </c>
      <c r="C10" s="127">
        <v>100</v>
      </c>
      <c r="D10" s="127">
        <v>100</v>
      </c>
      <c r="E10" s="127">
        <v>44.7</v>
      </c>
      <c r="F10" s="127">
        <v>63</v>
      </c>
      <c r="G10" s="127">
        <v>40.4</v>
      </c>
      <c r="H10" s="127">
        <v>71.8</v>
      </c>
      <c r="I10" s="127"/>
      <c r="J10" s="127">
        <v>71.099999999999994</v>
      </c>
      <c r="K10" s="127">
        <v>60.3</v>
      </c>
      <c r="L10" s="127">
        <v>74.900000000000006</v>
      </c>
      <c r="M10" s="127">
        <v>32</v>
      </c>
      <c r="N10" s="127">
        <v>26.4</v>
      </c>
      <c r="O10" s="127">
        <v>3.7</v>
      </c>
      <c r="P10" s="127">
        <v>1.6</v>
      </c>
      <c r="Q10" s="128">
        <v>7.7</v>
      </c>
      <c r="R10" s="130"/>
    </row>
    <row r="11" spans="1:40" ht="15" customHeight="1" x14ac:dyDescent="0.2">
      <c r="A11" s="126">
        <v>2018</v>
      </c>
      <c r="B11" s="127">
        <v>66.900000000000006</v>
      </c>
      <c r="C11" s="127">
        <v>100</v>
      </c>
      <c r="D11" s="127">
        <v>100</v>
      </c>
      <c r="E11" s="127">
        <v>46.2</v>
      </c>
      <c r="F11" s="127">
        <v>65.8</v>
      </c>
      <c r="G11" s="127">
        <v>40.4</v>
      </c>
      <c r="H11" s="127">
        <v>74.900000000000006</v>
      </c>
      <c r="I11" s="103"/>
      <c r="J11" s="127">
        <v>70.8</v>
      </c>
      <c r="K11" s="127">
        <v>60.6</v>
      </c>
      <c r="L11" s="127">
        <v>75.599999999999994</v>
      </c>
      <c r="M11" s="127">
        <v>32.1</v>
      </c>
      <c r="N11" s="127">
        <v>27.8</v>
      </c>
      <c r="O11" s="127">
        <v>4.0999999999999996</v>
      </c>
      <c r="P11" s="127">
        <v>1.6</v>
      </c>
      <c r="Q11" s="128">
        <v>8</v>
      </c>
    </row>
    <row r="12" spans="1:40" ht="15" customHeight="1" x14ac:dyDescent="0.2">
      <c r="A12" s="126">
        <v>2019</v>
      </c>
      <c r="B12" s="128">
        <v>67.599999999999994</v>
      </c>
      <c r="C12" s="128">
        <v>100</v>
      </c>
      <c r="D12" s="128">
        <v>100</v>
      </c>
      <c r="E12" s="128">
        <v>46.9</v>
      </c>
      <c r="F12" s="128">
        <v>68.5</v>
      </c>
      <c r="G12" s="128">
        <v>41.6</v>
      </c>
      <c r="H12" s="127">
        <v>75.3</v>
      </c>
      <c r="I12" s="103"/>
      <c r="J12" s="128">
        <v>71.900000000000006</v>
      </c>
      <c r="K12" s="128">
        <v>66.8</v>
      </c>
      <c r="L12" s="128">
        <v>76.8</v>
      </c>
      <c r="M12" s="128">
        <v>31.8</v>
      </c>
      <c r="N12" s="128">
        <v>27.6</v>
      </c>
      <c r="O12" s="128">
        <v>4.5999999999999996</v>
      </c>
      <c r="P12" s="128">
        <v>1.7</v>
      </c>
      <c r="Q12" s="128">
        <v>8.1</v>
      </c>
    </row>
    <row r="13" spans="1:40" ht="15" customHeight="1" x14ac:dyDescent="0.2">
      <c r="A13" s="126">
        <v>2020</v>
      </c>
      <c r="B13" s="131">
        <v>59.2</v>
      </c>
      <c r="C13" s="128">
        <v>100</v>
      </c>
      <c r="D13" s="128">
        <v>100</v>
      </c>
      <c r="E13" s="128">
        <v>34.1</v>
      </c>
      <c r="F13" s="128">
        <v>64.3</v>
      </c>
      <c r="G13" s="128">
        <v>32.6</v>
      </c>
      <c r="H13" s="128">
        <v>58</v>
      </c>
      <c r="I13" s="128"/>
      <c r="J13" s="128">
        <v>56.7</v>
      </c>
      <c r="K13" s="128">
        <v>45.9</v>
      </c>
      <c r="L13" s="128">
        <v>70.099999999999994</v>
      </c>
      <c r="M13" s="128">
        <v>29</v>
      </c>
      <c r="N13" s="128">
        <v>22.5</v>
      </c>
      <c r="O13" s="128">
        <v>2.5</v>
      </c>
      <c r="P13" s="128">
        <v>0.9</v>
      </c>
      <c r="Q13" s="128">
        <v>4.4000000000000004</v>
      </c>
    </row>
    <row r="14" spans="1:40" ht="15" customHeight="1" x14ac:dyDescent="0.2">
      <c r="A14" s="126" t="s">
        <v>199</v>
      </c>
      <c r="B14" s="132" t="s">
        <v>126</v>
      </c>
      <c r="C14" s="132" t="s">
        <v>126</v>
      </c>
      <c r="D14" s="132" t="s">
        <v>126</v>
      </c>
      <c r="E14" s="132" t="s">
        <v>126</v>
      </c>
      <c r="F14" s="132" t="s">
        <v>126</v>
      </c>
      <c r="G14" s="132" t="s">
        <v>126</v>
      </c>
      <c r="H14" s="132" t="s">
        <v>126</v>
      </c>
      <c r="I14" s="132"/>
      <c r="J14" s="132" t="s">
        <v>126</v>
      </c>
      <c r="K14" s="132" t="s">
        <v>126</v>
      </c>
      <c r="L14" s="132" t="s">
        <v>126</v>
      </c>
      <c r="M14" s="132" t="s">
        <v>126</v>
      </c>
      <c r="N14" s="132" t="s">
        <v>126</v>
      </c>
      <c r="O14" s="132" t="s">
        <v>126</v>
      </c>
      <c r="P14" s="132" t="s">
        <v>126</v>
      </c>
      <c r="Q14" s="128">
        <v>5.7</v>
      </c>
    </row>
    <row r="15" spans="1:40" x14ac:dyDescent="0.2">
      <c r="A15" s="89"/>
    </row>
    <row r="16" spans="1:40" x14ac:dyDescent="0.2">
      <c r="A16" s="163" t="s">
        <v>252</v>
      </c>
    </row>
    <row r="17" spans="1:1" x14ac:dyDescent="0.2">
      <c r="A17" s="89"/>
    </row>
    <row r="18" spans="1:1" x14ac:dyDescent="0.2">
      <c r="A18" s="115"/>
    </row>
  </sheetData>
  <mergeCells count="3">
    <mergeCell ref="H6:I6"/>
    <mergeCell ref="A7:A8"/>
    <mergeCell ref="H7:I7"/>
  </mergeCells>
  <pageMargins left="0.2" right="0.19685039370078741" top="0.98425196850393704" bottom="0.98425196850393704" header="0.51181102362204722" footer="0.51181102362204722"/>
  <pageSetup paperSize="8" scale="85" orientation="landscape" r:id="rId1"/>
  <headerFooter alignWithMargins="0">
    <oddFooter>&amp;LINE&amp;C&amp;P&amp;R&amp;D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7</vt:i4>
      </vt:variant>
    </vt:vector>
  </HeadingPairs>
  <TitlesOfParts>
    <vt:vector size="17" baseType="lpstr">
      <vt:lpstr>Indice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'Quadro 3'!Print_Area</vt:lpstr>
      <vt:lpstr>'Quadro 4'!Print_Area</vt:lpstr>
      <vt:lpstr>'Quadro 6'!Print_Area</vt:lpstr>
      <vt:lpstr>'Quadro 8'!Print_Area</vt:lpstr>
      <vt:lpstr>'Quadro 9'!Print_Area</vt:lpstr>
      <vt:lpstr>'Quadro 7'!Print_Titles</vt:lpstr>
      <vt:lpstr>'Quadro 9'!Print_Titles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Teresa Hilário</dc:creator>
  <cp:lastModifiedBy>Rosa Cameira</cp:lastModifiedBy>
  <dcterms:created xsi:type="dcterms:W3CDTF">2024-07-03T11:21:56Z</dcterms:created>
  <dcterms:modified xsi:type="dcterms:W3CDTF">2024-08-01T12:53:11Z</dcterms:modified>
</cp:coreProperties>
</file>