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R:\lsb\DEM_CS\CS_TURISMO\B2016\CST_2021\Destaque\Quadros para acompanhar destaque\aplica macro\"/>
    </mc:Choice>
  </mc:AlternateContent>
  <xr:revisionPtr revIDLastSave="0" documentId="8_{EF78CD4C-DE66-4A10-A58E-B3BE95A560D2}" xr6:coauthVersionLast="47" xr6:coauthVersionMax="47" xr10:uidLastSave="{00000000-0000-0000-0000-000000000000}"/>
  <bookViews>
    <workbookView xWindow="-110" yWindow="-110" windowWidth="19420" windowHeight="10300" tabRatio="825" xr2:uid="{68EC7777-A40C-43E7-BB14-24BA3881BD59}"/>
  </bookViews>
  <sheets>
    <sheet name="Index" sheetId="12" r:id="rId1"/>
    <sheet name="Table 1" sheetId="1" r:id="rId2"/>
    <sheet name="Table 2" sheetId="2" r:id="rId3"/>
    <sheet name="Table 3" sheetId="4" r:id="rId4"/>
    <sheet name="Table 4" sheetId="5" r:id="rId5"/>
    <sheet name="Table 5" sheetId="7" r:id="rId6"/>
    <sheet name="Table 6" sheetId="8" r:id="rId7"/>
    <sheet name="Table 7" sheetId="9" r:id="rId8"/>
    <sheet name="Table 8" sheetId="10" r:id="rId9"/>
    <sheet name="Table 9" sheetId="11" r:id="rId10"/>
  </sheets>
  <definedNames>
    <definedName name="Classificação_de_bens_e_serviços" localSheetId="1">#REF!</definedName>
    <definedName name="Classificação_de_bens_e_serviços">#REF!</definedName>
    <definedName name="E.7.2.11" localSheetId="9">#REF!</definedName>
    <definedName name="E.7.2.11">#REF!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_xlnm.Print_Area" localSheetId="3">'Table 3'!$A$1:$E$33</definedName>
    <definedName name="_xlnm.Print_Area" localSheetId="4">'Table 4'!$A$1:$G$40</definedName>
    <definedName name="_xlnm.Print_Area" localSheetId="6">'Table 6'!$A$1:$K$34</definedName>
    <definedName name="_xlnm.Print_Area" localSheetId="8">'Table 8'!$A$1:$Q$10</definedName>
    <definedName name="_xlnm.Print_Area" localSheetId="9">'Table 9'!$A$1:$AG$29</definedName>
    <definedName name="_xlnm.Print_Titles" localSheetId="7">'Table 7'!$A:$A</definedName>
    <definedName name="_xlnm.Print_Titles" localSheetId="9">'Table 9'!$A:$C</definedName>
    <definedName name="Table_E.5.3.20_–__Weight_of_output__gross_value_added__compensation_of_employees_and_total_employment__full_time_equivalent__of_Sport_in_Portuguese_economy__S.1___by_Economic_Activity__Sections___CAE_Rev._3____201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2" i="11" l="1"/>
  <c r="T27" i="11"/>
  <c r="K26" i="11"/>
  <c r="T24" i="11"/>
  <c r="T23" i="11"/>
  <c r="AB22" i="11"/>
  <c r="T17" i="11"/>
  <c r="T15" i="11"/>
  <c r="T14" i="11"/>
  <c r="T11" i="11"/>
  <c r="AC10" i="11"/>
  <c r="U27" i="11" l="1"/>
  <c r="AD10" i="11"/>
  <c r="AC26" i="11"/>
  <c r="T22" i="11"/>
  <c r="AD26" i="11"/>
  <c r="V10" i="11"/>
  <c r="U11" i="11"/>
  <c r="AB24" i="11"/>
  <c r="V27" i="11"/>
  <c r="U10" i="11"/>
  <c r="V11" i="11"/>
  <c r="AB16" i="11"/>
  <c r="AB12" i="11"/>
  <c r="K18" i="11"/>
  <c r="AB14" i="11"/>
  <c r="AB26" i="11"/>
  <c r="T26" i="11"/>
  <c r="U26" i="11"/>
  <c r="T16" i="11"/>
  <c r="T25" i="11"/>
  <c r="V26" i="11"/>
  <c r="AB10" i="11"/>
  <c r="T13" i="11"/>
  <c r="T10" i="11"/>
  <c r="K19" i="11"/>
  <c r="T19" i="11" s="1"/>
  <c r="AB18" i="11" l="1"/>
  <c r="T18" i="11"/>
</calcChain>
</file>

<file path=xl/sharedStrings.xml><?xml version="1.0" encoding="utf-8"?>
<sst xmlns="http://schemas.openxmlformats.org/spreadsheetml/2006/main" count="831" uniqueCount="245">
  <si>
    <r>
      <t>Un.: 10</t>
    </r>
    <r>
      <rPr>
        <vertAlign val="superscript"/>
        <sz val="8"/>
        <rFont val="Arial"/>
        <family val="2"/>
      </rPr>
      <t>3</t>
    </r>
    <r>
      <rPr>
        <sz val="8"/>
        <rFont val="Arial"/>
        <family val="2"/>
      </rPr>
      <t xml:space="preserve"> euros</t>
    </r>
  </si>
  <si>
    <t>Produtos</t>
  </si>
  <si>
    <t>Turistas</t>
  </si>
  <si>
    <t>Excursionistas</t>
  </si>
  <si>
    <t>Total dos visitantes</t>
  </si>
  <si>
    <t>Products</t>
  </si>
  <si>
    <t>Tourists</t>
  </si>
  <si>
    <t>Same-day visitors</t>
  </si>
  <si>
    <t>Visitors</t>
  </si>
  <si>
    <t>3=1+2</t>
  </si>
  <si>
    <t>A. Produtos específicos</t>
  </si>
  <si>
    <t>A. Specific products</t>
  </si>
  <si>
    <t>A.1 Produtos caraterísticos</t>
  </si>
  <si>
    <t>A.1 Characteristic products</t>
  </si>
  <si>
    <t>1. Alojamento</t>
  </si>
  <si>
    <t>//</t>
  </si>
  <si>
    <t>1. Accommodation services</t>
  </si>
  <si>
    <t>1.1 Hotéis e estabelecimentos similares</t>
  </si>
  <si>
    <t>1.1 Hotels and similars</t>
  </si>
  <si>
    <t>1.2 Outro alojamento</t>
  </si>
  <si>
    <t>1.2 Other</t>
  </si>
  <si>
    <t>1.3 Residências secundárias por conta própria ou gratuitas</t>
  </si>
  <si>
    <t>1.3  Second homes - own account or free</t>
  </si>
  <si>
    <t>2. Restauração e bebidas</t>
  </si>
  <si>
    <t>2. Restaurants and similar</t>
  </si>
  <si>
    <t>3. Transporte de passageiros</t>
  </si>
  <si>
    <t>3. Passenger transports</t>
  </si>
  <si>
    <t>3.1 Transporte ferroviário interurbano</t>
  </si>
  <si>
    <t>3.1 Interurban railway transport</t>
  </si>
  <si>
    <t>3.2 Transporte rodoviário</t>
  </si>
  <si>
    <t>3.2 Road transport</t>
  </si>
  <si>
    <t>3.3 Transporte por água</t>
  </si>
  <si>
    <t>3.3 Water transport</t>
  </si>
  <si>
    <t>3.4 Transporte aéreo</t>
  </si>
  <si>
    <t>3.4 Air transport</t>
  </si>
  <si>
    <t>3.5 Aluguer de equipamento de transporte</t>
  </si>
  <si>
    <t>3.5 Transport equipment rental services</t>
  </si>
  <si>
    <t>4. Agências de viagens, operadores turísticos e guias turísticos</t>
  </si>
  <si>
    <t>4. Travel agencies and other reservation services</t>
  </si>
  <si>
    <t>5. Serviços culturais</t>
  </si>
  <si>
    <t>5. Cultural services</t>
  </si>
  <si>
    <t>6. Recreação e lazer</t>
  </si>
  <si>
    <t>6. Recreation and other entertainment services</t>
  </si>
  <si>
    <t>7. Outros serviços de turismo</t>
  </si>
  <si>
    <t>7. Other tourism services</t>
  </si>
  <si>
    <t>A.2 Produtos conexos</t>
  </si>
  <si>
    <t>A.2 Connected products</t>
  </si>
  <si>
    <t>Margens de distribuição</t>
  </si>
  <si>
    <t>Distribution margins</t>
  </si>
  <si>
    <t>Bens</t>
  </si>
  <si>
    <t xml:space="preserve">Goods </t>
  </si>
  <si>
    <t>Serviços</t>
  </si>
  <si>
    <t>Services</t>
  </si>
  <si>
    <t>B. Produtos não específicos</t>
  </si>
  <si>
    <t>B. Non-specific products</t>
  </si>
  <si>
    <t>Total da despesa do turismo recetor</t>
  </si>
  <si>
    <t>Total inbound tourism expenditure</t>
  </si>
  <si>
    <t>Table 1 - Inbound tourism expenditure, by products and classes of visitors - 2021</t>
  </si>
  <si>
    <t>Total</t>
  </si>
  <si>
    <t>Residentes em viagem em Portugal</t>
  </si>
  <si>
    <t>Residentes em viagem para fora de Portugal</t>
  </si>
  <si>
    <t>Resident traveling in Portugal</t>
  </si>
  <si>
    <t>Resident traveling to a different country</t>
  </si>
  <si>
    <t>5=3+4</t>
  </si>
  <si>
    <t>1.2 Outro Alojamento</t>
  </si>
  <si>
    <t>4.Agências de viagens, operadores turísticos e guias turísticos</t>
  </si>
  <si>
    <t>Total da despesa do turismo interno</t>
  </si>
  <si>
    <t>Total domestic tourism expenditure</t>
  </si>
  <si>
    <t xml:space="preserve">1.1 Hotéis e estabelecimentos similares </t>
  </si>
  <si>
    <t xml:space="preserve">2. Restauração e bebidas </t>
  </si>
  <si>
    <t xml:space="preserve">3.3 Transporte por água </t>
  </si>
  <si>
    <t>Bens + Margens de distribuição</t>
  </si>
  <si>
    <t>Total da despesa do turismo emissor</t>
  </si>
  <si>
    <t>Total outbound tourism expenditure</t>
  </si>
  <si>
    <t>Table 2 - Domestic tourism expenditure, by product, classes of visitors and types of trips - 2021</t>
  </si>
  <si>
    <t>Table 3 - Outbound tourism expenditure, by products and classes of visitors - 2021</t>
  </si>
  <si>
    <t>Despesa de consumo turístico</t>
  </si>
  <si>
    <t>Outras componentes do consumo turístico</t>
  </si>
  <si>
    <t>Consumo do turismo no território económico</t>
  </si>
  <si>
    <t>(Operações monetárias)</t>
  </si>
  <si>
    <t>Tourism expenditure consumption</t>
  </si>
  <si>
    <t>(Monetary operations)</t>
  </si>
  <si>
    <t>Turismo recetor</t>
  </si>
  <si>
    <t>Turismo interno</t>
  </si>
  <si>
    <t>Turismo no território económico</t>
  </si>
  <si>
    <t>Inbound tourism</t>
  </si>
  <si>
    <t>Domestic tourism</t>
  </si>
  <si>
    <t>Tourism on the economic territory</t>
  </si>
  <si>
    <t>Other components of tourism consumption</t>
  </si>
  <si>
    <t>Tourism consumption on the economic territory</t>
  </si>
  <si>
    <t>1</t>
  </si>
  <si>
    <t>2</t>
  </si>
  <si>
    <t>4</t>
  </si>
  <si>
    <t>Total do consumo do turismo no território económico</t>
  </si>
  <si>
    <t xml:space="preserve">Total tourism consumption on the economic territory </t>
  </si>
  <si>
    <t>Table 4 - Tourism consumption on the economic territory by type of tourism and product - 2021</t>
  </si>
  <si>
    <r>
      <t>Un.: 10</t>
    </r>
    <r>
      <rPr>
        <vertAlign val="superscript"/>
        <sz val="8"/>
        <color theme="1"/>
        <rFont val="Arial"/>
        <family val="2"/>
      </rPr>
      <t>3</t>
    </r>
    <r>
      <rPr>
        <sz val="8"/>
        <color theme="1"/>
        <rFont val="Arial"/>
        <family val="2"/>
      </rPr>
      <t xml:space="preserve"> Euros</t>
    </r>
  </si>
  <si>
    <t>Ano</t>
  </si>
  <si>
    <t>Administrações públicas</t>
  </si>
  <si>
    <t>Consumo coletivo do turismo</t>
  </si>
  <si>
    <t xml:space="preserve">Administração central </t>
  </si>
  <si>
    <t>Administração regional</t>
  </si>
  <si>
    <t>Administração local</t>
  </si>
  <si>
    <t>Year</t>
  </si>
  <si>
    <t>General government</t>
  </si>
  <si>
    <t>Tourism collective consumption</t>
  </si>
  <si>
    <t>Central administration</t>
  </si>
  <si>
    <t>Regional administration</t>
  </si>
  <si>
    <t>Local administration</t>
  </si>
  <si>
    <t>Un.: N.º e euros</t>
  </si>
  <si>
    <t>Atividades caraterísticas</t>
  </si>
  <si>
    <t>Emprego e remunerações em 2021</t>
  </si>
  <si>
    <t>Characteristic industries</t>
  </si>
  <si>
    <t>Atividades caraterísticas do turismo</t>
  </si>
  <si>
    <t>Componente turística das atividades caraterísticas do turismo*</t>
  </si>
  <si>
    <t>Postos de trabalho</t>
  </si>
  <si>
    <t>Equivalente a tempo completo (ETC)</t>
  </si>
  <si>
    <t>Remunerações</t>
  </si>
  <si>
    <t>Remunerados</t>
  </si>
  <si>
    <t>Não remunerados</t>
  </si>
  <si>
    <t>N.º</t>
  </si>
  <si>
    <t>1. Hotéis e similares</t>
  </si>
  <si>
    <t>x</t>
  </si>
  <si>
    <t>1. Hotels and similar</t>
  </si>
  <si>
    <t>2. Residências secundárias por conta própria (por imputação)</t>
  </si>
  <si>
    <t>2. Second homes - own account</t>
  </si>
  <si>
    <t>3. Restaurantes e similares</t>
  </si>
  <si>
    <t>3. Restaurants and similar</t>
  </si>
  <si>
    <t>4. Transportes ferroviários</t>
  </si>
  <si>
    <t>4. Railway passenger transport</t>
  </si>
  <si>
    <t>5. Transportes rodoviários</t>
  </si>
  <si>
    <t>5. Road passenger transport</t>
  </si>
  <si>
    <t>6. Transportes marítimos</t>
  </si>
  <si>
    <t>6. Water passenger transport</t>
  </si>
  <si>
    <t>7. Transportes aéreos</t>
  </si>
  <si>
    <t>7. Air passenger transport</t>
  </si>
  <si>
    <t>8. Aluguer de equipamento de transporte</t>
  </si>
  <si>
    <t>8. Passenger transport equipment rental</t>
  </si>
  <si>
    <t>9. Agências de viagens, operadores turísticos e guias turísticos</t>
  </si>
  <si>
    <t>9. Travel agencies and similar</t>
  </si>
  <si>
    <t>10. Serviços culturais</t>
  </si>
  <si>
    <t>10. Cultural services</t>
  </si>
  <si>
    <t>11. Desporto, recreação e lazer</t>
  </si>
  <si>
    <t>11. Sports / recreational services</t>
  </si>
  <si>
    <t>Total das atividades caraterísticas</t>
  </si>
  <si>
    <t>Total of the characteristic industries</t>
  </si>
  <si>
    <t>Atividades conexas</t>
  </si>
  <si>
    <t>Connected activities</t>
  </si>
  <si>
    <t>Atividades não específicas</t>
  </si>
  <si>
    <t>Non specific activities</t>
  </si>
  <si>
    <t>Total da componente turística</t>
  </si>
  <si>
    <t>Total of tourism component</t>
  </si>
  <si>
    <t>Total da economia</t>
  </si>
  <si>
    <t>Total economy</t>
  </si>
  <si>
    <t>Employment and compensation of employees in 2021</t>
  </si>
  <si>
    <t>Tourism characteristic industries</t>
  </si>
  <si>
    <t>Tourism component of tourism characteristic industries</t>
  </si>
  <si>
    <t>Jobs</t>
  </si>
  <si>
    <t>Full-time equivalent (FTE)</t>
  </si>
  <si>
    <t>Compensation of employees</t>
  </si>
  <si>
    <t>Employees</t>
  </si>
  <si>
    <t>Self-employed</t>
  </si>
  <si>
    <t>No.</t>
  </si>
  <si>
    <r>
      <t>10</t>
    </r>
    <r>
      <rPr>
        <vertAlign val="superscript"/>
        <sz val="8"/>
        <color theme="0"/>
        <rFont val="Arial"/>
        <family val="2"/>
      </rPr>
      <t xml:space="preserve">3 </t>
    </r>
    <r>
      <rPr>
        <sz val="8"/>
        <color theme="0"/>
        <rFont val="Arial"/>
        <family val="2"/>
      </rPr>
      <t>euros</t>
    </r>
  </si>
  <si>
    <r>
      <t>10</t>
    </r>
    <r>
      <rPr>
        <i/>
        <vertAlign val="superscript"/>
        <sz val="8"/>
        <color theme="0"/>
        <rFont val="Arial"/>
        <family val="2"/>
      </rPr>
      <t>3</t>
    </r>
    <r>
      <rPr>
        <i/>
        <sz val="8"/>
        <color theme="0"/>
        <rFont val="Arial"/>
        <family val="2"/>
      </rPr>
      <t xml:space="preserve"> euro</t>
    </r>
  </si>
  <si>
    <t>Hotéis e similares</t>
  </si>
  <si>
    <t>Residências secundárias por conta própria</t>
  </si>
  <si>
    <t>Restaurantes e similares</t>
  </si>
  <si>
    <t>Transportes ferroviários</t>
  </si>
  <si>
    <t xml:space="preserve"> Transportes rodoviários</t>
  </si>
  <si>
    <t>Transportes marítimos</t>
  </si>
  <si>
    <t>Transportes aéreos</t>
  </si>
  <si>
    <t>Aluguer de equipamento de transporte</t>
  </si>
  <si>
    <t>Agências de viagens, operadores turísticos e guias turísticos</t>
  </si>
  <si>
    <t>Serviços culturais</t>
  </si>
  <si>
    <t>Desporto, recreação e lazer</t>
  </si>
  <si>
    <t>Hotels and similar</t>
  </si>
  <si>
    <t>Second homes - own account</t>
  </si>
  <si>
    <t>Restaurants and similars</t>
  </si>
  <si>
    <t>Railway passenger transport</t>
  </si>
  <si>
    <t xml:space="preserve"> Road passenger transport</t>
  </si>
  <si>
    <t>Water passenger transport</t>
  </si>
  <si>
    <t>Air passenger transport</t>
  </si>
  <si>
    <t>Passenger transport equipment rental</t>
  </si>
  <si>
    <t>Travel agencies and tour operators services</t>
  </si>
  <si>
    <t>Cultural services</t>
  </si>
  <si>
    <t>Sports and recreational services</t>
  </si>
  <si>
    <t>VABGT</t>
  </si>
  <si>
    <t>VAB</t>
  </si>
  <si>
    <t>GVAGT</t>
  </si>
  <si>
    <t>GVA</t>
  </si>
  <si>
    <t>1=3+5+7+9+11+13+15+17+19+21+23</t>
  </si>
  <si>
    <t>2=4+6+8+10+12+14+16+18+20+22+24</t>
  </si>
  <si>
    <t>29=1+25+27</t>
  </si>
  <si>
    <t>30=2+26+28</t>
  </si>
  <si>
    <t>2021*</t>
  </si>
  <si>
    <t>* In 2021, the GVAGT generated by tourism was estimated using the Input-Output matrix system, and it was not possible to disclose the usual detailed tables of the Production Account and the Internal Supply, as well as the information arising from them, namely the breakdown by activity characteristic of tourism.</t>
  </si>
  <si>
    <t>Un.: %</t>
  </si>
  <si>
    <t>Total das atividades caraterísticas do turismo</t>
  </si>
  <si>
    <t>Total tourism characteristic industries</t>
  </si>
  <si>
    <t>Unidade</t>
  </si>
  <si>
    <t>Conta</t>
  </si>
  <si>
    <t>Anos</t>
  </si>
  <si>
    <t>Taxa de variação (%)</t>
  </si>
  <si>
    <t>CST / CN (%)</t>
  </si>
  <si>
    <t>Account</t>
  </si>
  <si>
    <t>Unit</t>
  </si>
  <si>
    <t>Years</t>
  </si>
  <si>
    <t>Rate of change (%)</t>
  </si>
  <si>
    <t>TSA / NA (%)</t>
  </si>
  <si>
    <t>unidade</t>
  </si>
  <si>
    <t>2022Po</t>
  </si>
  <si>
    <t>2023Pe</t>
  </si>
  <si>
    <t>Valor acrescentado bruto (VAB)</t>
  </si>
  <si>
    <r>
      <t>10</t>
    </r>
    <r>
      <rPr>
        <vertAlign val="superscript"/>
        <sz val="8"/>
        <color theme="0"/>
        <rFont val="Arial"/>
        <family val="2"/>
      </rPr>
      <t>3</t>
    </r>
    <r>
      <rPr>
        <sz val="8"/>
        <color theme="0"/>
        <rFont val="Arial"/>
        <family val="2"/>
      </rPr>
      <t xml:space="preserve"> euros</t>
    </r>
  </si>
  <si>
    <t>CST</t>
  </si>
  <si>
    <t>TSA</t>
  </si>
  <si>
    <t>Gross value added (GVA)</t>
  </si>
  <si>
    <t>CN</t>
  </si>
  <si>
    <t>NA</t>
  </si>
  <si>
    <t>Equivalente a tempo completo (ETC) das atividades caraterísticas do turismo</t>
  </si>
  <si>
    <t>No</t>
  </si>
  <si>
    <t>Full-time equivalent employment  (FTE)  in tourism characteristic industries</t>
  </si>
  <si>
    <t>Remunerações das atividades caraterísticas do turismo</t>
  </si>
  <si>
    <t>Compensation of employees in tourism characteristic industries</t>
  </si>
  <si>
    <t>Equivalente a tempo completo remunerado das atividades caraterísticas do turismo</t>
  </si>
  <si>
    <t>Full-time equivalent employment and employees  in tourism characteristic industries</t>
  </si>
  <si>
    <t>Remunerações médias das atividades caraterísticas do turismo</t>
  </si>
  <si>
    <t>Average compensation of employees in tourism characteristic industries</t>
  </si>
  <si>
    <t>Produção interna</t>
  </si>
  <si>
    <t>Domestic output</t>
  </si>
  <si>
    <t xml:space="preserve">Despesa do turismo recetor (CST) e Consumo do turismo no território económico (CST) </t>
  </si>
  <si>
    <t>Inbound tourism consumption and Tourism consumption on the economic territory (TSA)</t>
  </si>
  <si>
    <t>Consumo do turismo no território económico (CST) e Produto interno bruto (CN)</t>
  </si>
  <si>
    <t>Tourism consumption on the economic territory (TSA) and Gross domestic product (NA)</t>
  </si>
  <si>
    <t>PIB nas CN</t>
  </si>
  <si>
    <t>GDP in NA</t>
  </si>
  <si>
    <t>Oferta interna</t>
  </si>
  <si>
    <t>Domestic supply</t>
  </si>
  <si>
    <t>Table 9 – Main indicators of tourism satellite account (TSA), in reference to total economy in national accounts (NA)</t>
  </si>
  <si>
    <t>Table 8 - Value added generated by tourism/gross value added, by tourism characteristic industry</t>
  </si>
  <si>
    <t>Table 7 - GVA generated by tourism (GVAGT)</t>
  </si>
  <si>
    <t>Table 6 - Employment and compensation of employees in tourism characteristic industries and in national economy - 2021</t>
  </si>
  <si>
    <t>Table 5 - Tourism collective consumption</t>
  </si>
  <si>
    <r>
      <t xml:space="preserve">* Em 2021 o VABGT foi estimado recorrendo ao sistema de matrizes </t>
    </r>
    <r>
      <rPr>
        <i/>
        <sz val="7"/>
        <rFont val="Arial"/>
        <family val="2"/>
      </rPr>
      <t>Input-Output</t>
    </r>
    <r>
      <rPr>
        <sz val="7"/>
        <rFont val="Arial"/>
        <family val="2"/>
      </rPr>
      <t>, não sendo possível divulgar os habituais quadros detalhados da Conta de produção e da Oferta interna, bem como a informação deles decorrrente, nomeadamente a desagregação por atividade característica do turismo da componente turística.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</si>
</sst>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dd/mmm/yy_)"/>
    <numFmt numFmtId="167" formatCode="#,##0.0"/>
    <numFmt numFmtId="168" formatCode="#,###,##0"/>
  </numFmts>
  <fonts count="31" x14ac:knownFonts="1">
    <font>
      <sz val="8"/>
      <name val="Arial"/>
    </font>
    <font>
      <sz val="11"/>
      <color theme="1"/>
      <name val="Aptos Narrow"/>
      <family val="2"/>
      <scheme val="minor"/>
    </font>
    <font>
      <sz val="10"/>
      <name val="Times New Roman"/>
      <family val="1"/>
    </font>
    <font>
      <sz val="8"/>
      <name val="Arial"/>
      <family val="2"/>
    </font>
    <font>
      <i/>
      <sz val="8"/>
      <name val="Arial"/>
      <family val="2"/>
    </font>
    <font>
      <b/>
      <sz val="8"/>
      <color indexed="53"/>
      <name val="Arial"/>
      <family val="2"/>
    </font>
    <font>
      <vertAlign val="superscript"/>
      <sz val="8"/>
      <name val="Arial"/>
      <family val="2"/>
    </font>
    <font>
      <sz val="8"/>
      <color rgb="FFFF0000"/>
      <name val="Arial"/>
      <family val="2"/>
    </font>
    <font>
      <b/>
      <sz val="8"/>
      <color rgb="FF9BBCBF"/>
      <name val="Arial"/>
      <family val="2"/>
    </font>
    <font>
      <sz val="8"/>
      <color theme="0"/>
      <name val="Arial"/>
      <family val="2"/>
    </font>
    <font>
      <i/>
      <sz val="8"/>
      <color theme="0"/>
      <name val="Arial"/>
      <family val="2"/>
    </font>
    <font>
      <sz val="8"/>
      <color rgb="FFFFFFFF"/>
      <name val="Arial"/>
      <family val="2"/>
    </font>
    <font>
      <i/>
      <sz val="8"/>
      <color rgb="FFFFFFFF"/>
      <name val="Arial"/>
      <family val="2"/>
    </font>
    <font>
      <sz val="8"/>
      <name val="Tahoma"/>
      <family val="2"/>
    </font>
    <font>
      <sz val="10"/>
      <name val="Arial"/>
      <family val="2"/>
    </font>
    <font>
      <b/>
      <sz val="8"/>
      <color indexed="10"/>
      <name val="Arial"/>
      <family val="2"/>
    </font>
    <font>
      <sz val="8"/>
      <color theme="1"/>
      <name val="Arial"/>
      <family val="2"/>
    </font>
    <font>
      <b/>
      <sz val="8"/>
      <color rgb="FF7AA5A9"/>
      <name val="Arial"/>
      <family val="2"/>
    </font>
    <font>
      <vertAlign val="superscript"/>
      <sz val="8"/>
      <color theme="1"/>
      <name val="Arial"/>
      <family val="2"/>
    </font>
    <font>
      <vertAlign val="superscript"/>
      <sz val="8"/>
      <color theme="0"/>
      <name val="Arial"/>
      <family val="2"/>
    </font>
    <font>
      <i/>
      <vertAlign val="superscript"/>
      <sz val="8"/>
      <color theme="0"/>
      <name val="Arial"/>
      <family val="2"/>
    </font>
    <font>
      <sz val="8"/>
      <color indexed="10"/>
      <name val="Arial"/>
      <family val="2"/>
    </font>
    <font>
      <sz val="10"/>
      <color indexed="10"/>
      <name val="Arial"/>
      <family val="2"/>
    </font>
    <font>
      <b/>
      <sz val="10"/>
      <color indexed="10"/>
      <name val="Arial"/>
      <family val="2"/>
    </font>
    <font>
      <i/>
      <sz val="10"/>
      <name val="Arial"/>
      <family val="2"/>
    </font>
    <font>
      <sz val="6"/>
      <color rgb="FF000000"/>
      <name val="Arial"/>
      <family val="2"/>
    </font>
    <font>
      <sz val="10"/>
      <name val="Arial"/>
      <family val="2"/>
    </font>
    <font>
      <sz val="7"/>
      <name val="Arial"/>
      <family val="2"/>
    </font>
    <font>
      <sz val="8"/>
      <color rgb="FF9BBCBF"/>
      <name val="Arial"/>
      <family val="2"/>
    </font>
    <font>
      <i/>
      <sz val="7"/>
      <name val="Arial"/>
      <family val="2"/>
    </font>
    <font>
      <u/>
      <sz val="8"/>
      <color theme="10"/>
      <name val="Arial"/>
    </font>
  </fonts>
  <fills count="6">
    <fill>
      <patternFill patternType="none"/>
    </fill>
    <fill>
      <patternFill patternType="gray125"/>
    </fill>
    <fill>
      <patternFill patternType="solid">
        <fgColor indexed="9"/>
        <bgColor indexed="64"/>
      </patternFill>
    </fill>
    <fill>
      <patternFill patternType="solid">
        <fgColor rgb="FF9BBCBF"/>
        <bgColor indexed="64"/>
      </patternFill>
    </fill>
    <fill>
      <patternFill patternType="solid">
        <fgColor theme="0"/>
        <bgColor indexed="64"/>
      </patternFill>
    </fill>
    <fill>
      <patternFill patternType="solid">
        <fgColor rgb="FFFFFFFF"/>
        <bgColor indexed="64"/>
      </patternFill>
    </fill>
  </fills>
  <borders count="24">
    <border>
      <left/>
      <right/>
      <top/>
      <bottom/>
      <diagonal/>
    </border>
    <border>
      <left style="medium">
        <color indexed="59"/>
      </left>
      <right/>
      <top/>
      <bottom/>
      <diagonal/>
    </border>
    <border>
      <left style="medium">
        <color theme="0"/>
      </left>
      <right style="medium">
        <color theme="0"/>
      </right>
      <top style="medium">
        <color theme="0"/>
      </top>
      <bottom style="medium">
        <color theme="0"/>
      </bottom>
      <diagonal/>
    </border>
    <border>
      <left/>
      <right/>
      <top style="medium">
        <color theme="0"/>
      </top>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right/>
      <top/>
      <bottom style="medium">
        <color theme="0"/>
      </bottom>
      <diagonal/>
    </border>
    <border>
      <left style="medium">
        <color theme="0"/>
      </left>
      <right/>
      <top style="medium">
        <color theme="0"/>
      </top>
      <bottom/>
      <diagonal/>
    </border>
    <border>
      <left style="medium">
        <color theme="0"/>
      </left>
      <right/>
      <top/>
      <bottom style="medium">
        <color theme="0"/>
      </bottom>
      <diagonal/>
    </border>
    <border>
      <left style="medium">
        <color theme="0"/>
      </left>
      <right/>
      <top/>
      <bottom/>
      <diagonal/>
    </border>
    <border>
      <left style="thin">
        <color theme="0"/>
      </left>
      <right style="thin">
        <color theme="0"/>
      </right>
      <top style="thin">
        <color theme="0"/>
      </top>
      <bottom/>
      <diagonal/>
    </border>
    <border>
      <left style="medium">
        <color theme="0"/>
      </left>
      <right/>
      <top style="medium">
        <color theme="0"/>
      </top>
      <bottom style="medium">
        <color theme="0"/>
      </bottom>
      <diagonal/>
    </border>
    <border>
      <left style="medium">
        <color theme="0"/>
      </left>
      <right/>
      <top style="medium">
        <color theme="0"/>
      </top>
      <bottom style="thin">
        <color theme="0"/>
      </bottom>
      <diagonal/>
    </border>
    <border>
      <left/>
      <right/>
      <top style="medium">
        <color theme="0"/>
      </top>
      <bottom style="thin">
        <color theme="0"/>
      </bottom>
      <diagonal/>
    </border>
    <border>
      <left/>
      <right style="medium">
        <color theme="0"/>
      </right>
      <top style="medium">
        <color theme="0"/>
      </top>
      <bottom style="thin">
        <color theme="0"/>
      </bottom>
      <diagonal/>
    </border>
    <border>
      <left style="medium">
        <color theme="0"/>
      </left>
      <right style="thin">
        <color theme="0"/>
      </right>
      <top style="thin">
        <color theme="0"/>
      </top>
      <bottom style="medium">
        <color theme="0"/>
      </bottom>
      <diagonal/>
    </border>
    <border>
      <left style="thin">
        <color theme="0"/>
      </left>
      <right style="thin">
        <color theme="0"/>
      </right>
      <top style="thin">
        <color theme="0"/>
      </top>
      <bottom style="medium">
        <color theme="0"/>
      </bottom>
      <diagonal/>
    </border>
    <border>
      <left style="thin">
        <color theme="0"/>
      </left>
      <right style="medium">
        <color theme="0"/>
      </right>
      <top style="thin">
        <color theme="0"/>
      </top>
      <bottom style="medium">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s>
  <cellStyleXfs count="11">
    <xf numFmtId="0" fontId="0" fillId="0" borderId="0"/>
    <xf numFmtId="0" fontId="2" fillId="0" borderId="0"/>
    <xf numFmtId="0" fontId="3" fillId="0" borderId="0"/>
    <xf numFmtId="0" fontId="3" fillId="0" borderId="0"/>
    <xf numFmtId="0" fontId="1" fillId="0" borderId="0"/>
    <xf numFmtId="0" fontId="14" fillId="0" borderId="0"/>
    <xf numFmtId="0" fontId="1" fillId="0" borderId="0"/>
    <xf numFmtId="9" fontId="14" fillId="0" borderId="0" applyFont="0" applyFill="0" applyBorder="0" applyAlignment="0" applyProtection="0"/>
    <xf numFmtId="0" fontId="26" fillId="0" borderId="0"/>
    <xf numFmtId="0" fontId="14" fillId="0" borderId="0"/>
    <xf numFmtId="0" fontId="30" fillId="0" borderId="0" applyNumberFormat="0" applyFill="0" applyBorder="0" applyAlignment="0" applyProtection="0"/>
  </cellStyleXfs>
  <cellXfs count="226">
    <xf numFmtId="0" fontId="0" fillId="0" borderId="0" xfId="0"/>
    <xf numFmtId="0" fontId="3" fillId="0" borderId="0" xfId="1" applyFont="1"/>
    <xf numFmtId="0" fontId="4" fillId="0" borderId="0" xfId="0" applyFont="1"/>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vertical="center" wrapText="1"/>
    </xf>
    <xf numFmtId="0" fontId="3" fillId="0" borderId="0" xfId="0" applyFont="1" applyAlignment="1">
      <alignment horizontal="center" vertical="center" wrapText="1"/>
    </xf>
    <xf numFmtId="0" fontId="5" fillId="0" borderId="0" xfId="0" applyFont="1" applyAlignment="1">
      <alignment vertical="center"/>
    </xf>
    <xf numFmtId="0" fontId="8" fillId="0" borderId="0" xfId="0" applyFont="1" applyAlignment="1">
      <alignment vertical="center"/>
    </xf>
    <xf numFmtId="3" fontId="3" fillId="2" borderId="0" xfId="0" applyNumberFormat="1" applyFont="1" applyFill="1" applyAlignment="1">
      <alignment horizontal="right" vertical="center"/>
    </xf>
    <xf numFmtId="3" fontId="3" fillId="2" borderId="4" xfId="0" applyNumberFormat="1" applyFont="1" applyFill="1" applyBorder="1" applyAlignment="1">
      <alignment horizontal="right" vertical="center"/>
    </xf>
    <xf numFmtId="0" fontId="9" fillId="3" borderId="0" xfId="0" applyFont="1" applyFill="1" applyAlignment="1">
      <alignment horizontal="left" vertical="center" wrapText="1"/>
    </xf>
    <xf numFmtId="0" fontId="9" fillId="3" borderId="0" xfId="0" applyFont="1" applyFill="1" applyAlignment="1">
      <alignment horizontal="left" vertical="center" wrapText="1" indent="2"/>
    </xf>
    <xf numFmtId="0" fontId="9" fillId="3" borderId="2"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3" fillId="0" borderId="0" xfId="2" applyAlignment="1">
      <alignment vertical="center"/>
    </xf>
    <xf numFmtId="0" fontId="3" fillId="0" borderId="0" xfId="2"/>
    <xf numFmtId="0" fontId="3" fillId="0" borderId="0" xfId="2" applyAlignment="1">
      <alignment vertical="center" wrapText="1"/>
    </xf>
    <xf numFmtId="0" fontId="3" fillId="0" borderId="0" xfId="2" applyAlignment="1">
      <alignment horizontal="center" vertical="center" wrapText="1"/>
    </xf>
    <xf numFmtId="0" fontId="4" fillId="0" borderId="0" xfId="2" applyFont="1"/>
    <xf numFmtId="3" fontId="3" fillId="0" borderId="0" xfId="2" applyNumberFormat="1"/>
    <xf numFmtId="0" fontId="3" fillId="0" borderId="0" xfId="2" applyAlignment="1">
      <alignment horizontal="right"/>
    </xf>
    <xf numFmtId="0" fontId="5" fillId="0" borderId="0" xfId="2" applyFont="1" applyAlignment="1">
      <alignment vertical="center"/>
    </xf>
    <xf numFmtId="0" fontId="8" fillId="0" borderId="0" xfId="2" applyFont="1" applyAlignment="1">
      <alignment vertical="center"/>
    </xf>
    <xf numFmtId="49" fontId="11" fillId="3" borderId="0" xfId="1" applyNumberFormat="1" applyFont="1" applyFill="1" applyAlignment="1">
      <alignment horizontal="center" vertical="center" wrapText="1"/>
    </xf>
    <xf numFmtId="49" fontId="12" fillId="3" borderId="8" xfId="1" applyNumberFormat="1" applyFont="1" applyFill="1" applyBorder="1" applyAlignment="1">
      <alignment horizontal="center" vertical="center" wrapText="1"/>
    </xf>
    <xf numFmtId="0" fontId="11" fillId="3" borderId="0" xfId="0" applyFont="1" applyFill="1" applyAlignment="1">
      <alignment horizontal="center" vertical="center" wrapText="1"/>
    </xf>
    <xf numFmtId="49" fontId="11" fillId="3" borderId="9" xfId="1" applyNumberFormat="1" applyFont="1" applyFill="1" applyBorder="1" applyAlignment="1">
      <alignment horizontal="center" vertical="center" wrapText="1"/>
    </xf>
    <xf numFmtId="49" fontId="12" fillId="3" borderId="10" xfId="1" applyNumberFormat="1" applyFont="1" applyFill="1" applyBorder="1" applyAlignment="1">
      <alignment horizontal="center" vertical="center" wrapText="1"/>
    </xf>
    <xf numFmtId="49" fontId="11" fillId="3" borderId="11" xfId="1" applyNumberFormat="1" applyFont="1" applyFill="1" applyBorder="1" applyAlignment="1">
      <alignment horizontal="center" vertical="center" wrapText="1"/>
    </xf>
    <xf numFmtId="0" fontId="11" fillId="3" borderId="11" xfId="0" applyFont="1" applyFill="1" applyBorder="1" applyAlignment="1">
      <alignment horizontal="center" vertical="center" wrapText="1"/>
    </xf>
    <xf numFmtId="0" fontId="11" fillId="3" borderId="9"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3" fillId="0" borderId="0" xfId="0" applyFont="1"/>
    <xf numFmtId="0" fontId="13" fillId="0" borderId="0" xfId="2" applyFont="1" applyAlignment="1">
      <alignment horizontal="left" vertical="center"/>
    </xf>
    <xf numFmtId="0" fontId="14" fillId="0" borderId="0" xfId="2" applyFont="1" applyAlignment="1">
      <alignment horizontal="center" vertical="center"/>
    </xf>
    <xf numFmtId="3" fontId="3" fillId="2" borderId="0" xfId="3" applyNumberFormat="1" applyFill="1" applyAlignment="1">
      <alignment horizontal="right" vertical="center"/>
    </xf>
    <xf numFmtId="0" fontId="15" fillId="0" borderId="0" xfId="0" applyFont="1"/>
    <xf numFmtId="3" fontId="3" fillId="0" borderId="0" xfId="0" applyNumberFormat="1" applyFont="1" applyAlignment="1">
      <alignment horizontal="right" vertical="center"/>
    </xf>
    <xf numFmtId="0" fontId="3" fillId="0" borderId="12" xfId="0" applyFont="1" applyBorder="1" applyAlignment="1">
      <alignment vertical="center" wrapText="1"/>
    </xf>
    <xf numFmtId="0" fontId="3" fillId="0" borderId="12" xfId="0" applyFont="1" applyBorder="1" applyAlignment="1">
      <alignment horizontal="center" vertical="center" wrapText="1"/>
    </xf>
    <xf numFmtId="0" fontId="15" fillId="0" borderId="12" xfId="0" applyFont="1" applyBorder="1"/>
    <xf numFmtId="0" fontId="9" fillId="3" borderId="13"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0" xfId="0" applyFont="1" applyFill="1" applyAlignment="1">
      <alignment horizontal="left" vertical="center" wrapText="1"/>
    </xf>
    <xf numFmtId="0" fontId="10" fillId="3" borderId="0" xfId="0" applyFont="1" applyFill="1" applyAlignment="1">
      <alignment horizontal="left" vertical="center" wrapText="1" indent="2"/>
    </xf>
    <xf numFmtId="0" fontId="9" fillId="3" borderId="1" xfId="2" applyFont="1" applyFill="1" applyBorder="1" applyAlignment="1">
      <alignment horizontal="left" vertical="center" wrapText="1"/>
    </xf>
    <xf numFmtId="0" fontId="9" fillId="3" borderId="1" xfId="2" applyFont="1" applyFill="1" applyBorder="1" applyAlignment="1">
      <alignment horizontal="left" vertical="center" wrapText="1" indent="2"/>
    </xf>
    <xf numFmtId="0" fontId="9" fillId="3" borderId="0" xfId="2" applyFont="1" applyFill="1" applyAlignment="1">
      <alignment horizontal="left" vertical="center" wrapText="1"/>
    </xf>
    <xf numFmtId="0" fontId="10" fillId="3" borderId="0" xfId="2" applyFont="1" applyFill="1" applyAlignment="1">
      <alignment horizontal="left" vertical="center" wrapText="1"/>
    </xf>
    <xf numFmtId="0" fontId="10" fillId="3" borderId="0" xfId="2" applyFont="1" applyFill="1" applyAlignment="1">
      <alignment horizontal="left" vertical="center" wrapText="1" indent="2"/>
    </xf>
    <xf numFmtId="49" fontId="10" fillId="3" borderId="2" xfId="1" applyNumberFormat="1" applyFont="1" applyFill="1" applyBorder="1" applyAlignment="1">
      <alignment horizontal="center" vertical="center" wrapText="1"/>
    </xf>
    <xf numFmtId="0" fontId="9" fillId="3" borderId="2" xfId="2" applyFont="1" applyFill="1" applyBorder="1" applyAlignment="1">
      <alignment horizontal="center" vertical="center" wrapText="1"/>
    </xf>
    <xf numFmtId="0" fontId="10" fillId="3" borderId="2" xfId="2" applyFont="1" applyFill="1" applyBorder="1" applyAlignment="1">
      <alignment horizontal="center" vertical="center" wrapText="1"/>
    </xf>
    <xf numFmtId="49" fontId="9" fillId="3" borderId="2" xfId="1" applyNumberFormat="1" applyFont="1" applyFill="1" applyBorder="1" applyAlignment="1">
      <alignment horizontal="center" vertical="center" wrapText="1"/>
    </xf>
    <xf numFmtId="0" fontId="9" fillId="3" borderId="1" xfId="0" applyFont="1" applyFill="1" applyBorder="1" applyAlignment="1">
      <alignment horizontal="left" vertical="center" wrapText="1"/>
    </xf>
    <xf numFmtId="0" fontId="9" fillId="3" borderId="1" xfId="0" applyFont="1" applyFill="1" applyBorder="1" applyAlignment="1">
      <alignment horizontal="left" vertical="center" wrapText="1" indent="2"/>
    </xf>
    <xf numFmtId="0" fontId="16" fillId="4" borderId="0" xfId="4" applyFont="1" applyFill="1"/>
    <xf numFmtId="0" fontId="17" fillId="4" borderId="0" xfId="4" applyFont="1" applyFill="1" applyAlignment="1">
      <alignment horizontal="left"/>
    </xf>
    <xf numFmtId="0" fontId="3" fillId="4" borderId="0" xfId="4" applyFont="1" applyFill="1"/>
    <xf numFmtId="0" fontId="16" fillId="4" borderId="0" xfId="4" applyFont="1" applyFill="1" applyAlignment="1">
      <alignment horizontal="left"/>
    </xf>
    <xf numFmtId="0" fontId="16" fillId="4" borderId="0" xfId="4" applyFont="1" applyFill="1" applyAlignment="1">
      <alignment horizontal="right"/>
    </xf>
    <xf numFmtId="0" fontId="9" fillId="3" borderId="17" xfId="4" applyFont="1" applyFill="1" applyBorder="1" applyAlignment="1">
      <alignment horizontal="center" vertical="center" wrapText="1"/>
    </xf>
    <xf numFmtId="0" fontId="9" fillId="3" borderId="18" xfId="4" applyFont="1" applyFill="1" applyBorder="1" applyAlignment="1">
      <alignment horizontal="center" vertical="center" wrapText="1"/>
    </xf>
    <xf numFmtId="0" fontId="9" fillId="3" borderId="19" xfId="4" applyFont="1" applyFill="1" applyBorder="1" applyAlignment="1">
      <alignment horizontal="center" vertical="center" wrapText="1"/>
    </xf>
    <xf numFmtId="0" fontId="16" fillId="4" borderId="0" xfId="4" applyFont="1" applyFill="1" applyAlignment="1">
      <alignment horizontal="center"/>
    </xf>
    <xf numFmtId="0" fontId="10" fillId="3" borderId="17" xfId="4" applyFont="1" applyFill="1" applyBorder="1" applyAlignment="1">
      <alignment horizontal="center" vertical="center" wrapText="1"/>
    </xf>
    <xf numFmtId="0" fontId="10" fillId="3" borderId="18" xfId="4" applyFont="1" applyFill="1" applyBorder="1" applyAlignment="1">
      <alignment horizontal="center" vertical="center" wrapText="1"/>
    </xf>
    <xf numFmtId="0" fontId="10" fillId="3" borderId="19" xfId="4" applyFont="1" applyFill="1" applyBorder="1" applyAlignment="1">
      <alignment horizontal="center" vertical="center" wrapText="1"/>
    </xf>
    <xf numFmtId="0" fontId="3" fillId="4" borderId="0" xfId="1" applyFont="1" applyFill="1" applyAlignment="1">
      <alignment horizontal="center" vertical="center"/>
    </xf>
    <xf numFmtId="3" fontId="16" fillId="0" borderId="0" xfId="4" applyNumberFormat="1" applyFont="1"/>
    <xf numFmtId="3" fontId="16" fillId="4" borderId="0" xfId="4" applyNumberFormat="1" applyFont="1" applyFill="1"/>
    <xf numFmtId="3" fontId="7" fillId="4" borderId="0" xfId="4" applyNumberFormat="1" applyFont="1" applyFill="1"/>
    <xf numFmtId="1" fontId="3" fillId="0" borderId="0" xfId="0" applyNumberFormat="1" applyFont="1"/>
    <xf numFmtId="164" fontId="3" fillId="0" borderId="0" xfId="0" applyNumberFormat="1" applyFont="1"/>
    <xf numFmtId="0" fontId="9" fillId="3" borderId="0" xfId="0" applyFont="1" applyFill="1" applyAlignment="1">
      <alignment vertical="center" wrapText="1"/>
    </xf>
    <xf numFmtId="0" fontId="9" fillId="3" borderId="0" xfId="0" applyFont="1" applyFill="1" applyAlignment="1">
      <alignment horizontal="left" vertical="center"/>
    </xf>
    <xf numFmtId="0" fontId="9" fillId="3" borderId="0" xfId="0" applyFont="1" applyFill="1" applyAlignment="1">
      <alignment horizontal="left" vertical="center" indent="3"/>
    </xf>
    <xf numFmtId="0" fontId="10" fillId="3" borderId="2" xfId="0" applyFont="1" applyFill="1" applyBorder="1" applyAlignment="1">
      <alignment horizontal="center" vertical="center"/>
    </xf>
    <xf numFmtId="0" fontId="3" fillId="0" borderId="2" xfId="0" applyFont="1" applyBorder="1"/>
    <xf numFmtId="0" fontId="10" fillId="3" borderId="2" xfId="0" applyFont="1" applyFill="1" applyBorder="1" applyAlignment="1">
      <alignment horizontal="center"/>
    </xf>
    <xf numFmtId="0" fontId="9" fillId="3" borderId="5" xfId="0" applyFont="1" applyFill="1" applyBorder="1" applyAlignment="1">
      <alignment horizontal="center" vertical="center"/>
    </xf>
    <xf numFmtId="0" fontId="7" fillId="0" borderId="0" xfId="1" applyFont="1"/>
    <xf numFmtId="0" fontId="3" fillId="0" borderId="0" xfId="1" applyFont="1" applyAlignment="1">
      <alignment vertical="center"/>
    </xf>
    <xf numFmtId="0" fontId="21" fillId="0" borderId="0" xfId="1" applyFont="1" applyAlignment="1">
      <alignment vertical="center"/>
    </xf>
    <xf numFmtId="0" fontId="3" fillId="0" borderId="0" xfId="5" applyFont="1" applyAlignment="1">
      <alignment horizontal="left" vertical="center"/>
    </xf>
    <xf numFmtId="0" fontId="3" fillId="0" borderId="0" xfId="5" applyFont="1" applyAlignment="1">
      <alignment vertical="center"/>
    </xf>
    <xf numFmtId="0" fontId="14" fillId="2" borderId="0" xfId="5" applyFill="1" applyAlignment="1">
      <alignment vertical="center"/>
    </xf>
    <xf numFmtId="0" fontId="22" fillId="2" borderId="0" xfId="5" applyFont="1" applyFill="1" applyAlignment="1">
      <alignment vertical="center"/>
    </xf>
    <xf numFmtId="1" fontId="3" fillId="2" borderId="0" xfId="5" applyNumberFormat="1" applyFont="1" applyFill="1" applyAlignment="1">
      <alignment vertical="center"/>
    </xf>
    <xf numFmtId="0" fontId="23" fillId="2" borderId="0" xfId="5" applyFont="1" applyFill="1" applyAlignment="1">
      <alignment vertical="center"/>
    </xf>
    <xf numFmtId="0" fontId="4" fillId="0" borderId="0" xfId="1" applyFont="1" applyAlignment="1">
      <alignment vertical="center"/>
    </xf>
    <xf numFmtId="0" fontId="24" fillId="0" borderId="0" xfId="5" applyFont="1" applyAlignment="1">
      <alignment vertical="center"/>
    </xf>
    <xf numFmtId="0" fontId="14" fillId="0" borderId="0" xfId="5" applyAlignment="1">
      <alignment vertical="center"/>
    </xf>
    <xf numFmtId="0" fontId="3" fillId="2" borderId="0" xfId="5" applyFont="1" applyFill="1" applyAlignment="1">
      <alignment horizontal="center" vertical="center"/>
    </xf>
    <xf numFmtId="3" fontId="3" fillId="4" borderId="0" xfId="5" applyNumberFormat="1" applyFont="1" applyFill="1" applyAlignment="1">
      <alignment horizontal="right" vertical="center"/>
    </xf>
    <xf numFmtId="4" fontId="25" fillId="4" borderId="0" xfId="6" applyNumberFormat="1" applyFont="1" applyFill="1" applyAlignment="1" applyProtection="1">
      <alignment horizontal="left" vertical="center"/>
      <protection locked="0"/>
    </xf>
    <xf numFmtId="3" fontId="3" fillId="4" borderId="0" xfId="1" applyNumberFormat="1" applyFont="1" applyFill="1" applyAlignment="1">
      <alignment vertical="center"/>
    </xf>
    <xf numFmtId="0" fontId="3" fillId="4" borderId="0" xfId="1" applyFont="1" applyFill="1" applyAlignment="1">
      <alignment vertical="center"/>
    </xf>
    <xf numFmtId="165" fontId="3" fillId="0" borderId="0" xfId="7" applyNumberFormat="1" applyFont="1" applyBorder="1" applyAlignment="1">
      <alignment vertical="center"/>
    </xf>
    <xf numFmtId="165" fontId="21" fillId="0" borderId="0" xfId="7" applyNumberFormat="1" applyFont="1" applyBorder="1" applyAlignment="1">
      <alignment vertical="center"/>
    </xf>
    <xf numFmtId="0" fontId="9" fillId="3" borderId="2" xfId="1" applyFont="1" applyFill="1" applyBorder="1" applyAlignment="1">
      <alignment horizontal="center" vertical="center"/>
    </xf>
    <xf numFmtId="0" fontId="9" fillId="3" borderId="2" xfId="1" applyFont="1" applyFill="1" applyBorder="1" applyAlignment="1">
      <alignment horizontal="center" vertical="center" wrapText="1"/>
    </xf>
    <xf numFmtId="0" fontId="10" fillId="3" borderId="2" xfId="1" applyFont="1" applyFill="1" applyBorder="1" applyAlignment="1">
      <alignment horizontal="center" vertical="center" wrapText="1"/>
    </xf>
    <xf numFmtId="49" fontId="9" fillId="3" borderId="2" xfId="1" applyNumberFormat="1" applyFont="1" applyFill="1" applyBorder="1" applyAlignment="1">
      <alignment horizontal="center" vertical="center"/>
    </xf>
    <xf numFmtId="49" fontId="10" fillId="3" borderId="2" xfId="1" applyNumberFormat="1" applyFont="1" applyFill="1" applyBorder="1" applyAlignment="1">
      <alignment horizontal="center" vertical="center"/>
    </xf>
    <xf numFmtId="0" fontId="8" fillId="0" borderId="0" xfId="5" applyFont="1" applyAlignment="1">
      <alignment vertical="center"/>
    </xf>
    <xf numFmtId="0" fontId="3" fillId="0" borderId="0" xfId="8" applyFont="1" applyAlignment="1">
      <alignment horizontal="left" vertical="center"/>
    </xf>
    <xf numFmtId="0" fontId="3" fillId="0" borderId="0" xfId="8" applyFont="1"/>
    <xf numFmtId="1" fontId="3" fillId="0" borderId="0" xfId="8" applyNumberFormat="1" applyFont="1"/>
    <xf numFmtId="1" fontId="27" fillId="0" borderId="0" xfId="8" applyNumberFormat="1" applyFont="1"/>
    <xf numFmtId="166" fontId="3" fillId="0" borderId="0" xfId="1" applyNumberFormat="1" applyFont="1" applyAlignment="1">
      <alignment horizontal="left" vertical="top"/>
    </xf>
    <xf numFmtId="166" fontId="3" fillId="0" borderId="0" xfId="1" applyNumberFormat="1" applyFont="1"/>
    <xf numFmtId="0" fontId="4" fillId="0" borderId="0" xfId="1" applyFont="1"/>
    <xf numFmtId="166" fontId="4" fillId="0" borderId="0" xfId="1" applyNumberFormat="1" applyFont="1"/>
    <xf numFmtId="166" fontId="4" fillId="0" borderId="0" xfId="1" applyNumberFormat="1" applyFont="1" applyAlignment="1">
      <alignment horizontal="left" vertical="top"/>
    </xf>
    <xf numFmtId="0" fontId="14" fillId="0" borderId="0" xfId="8" applyFont="1" applyAlignment="1">
      <alignment vertical="center"/>
    </xf>
    <xf numFmtId="0" fontId="14" fillId="0" borderId="0" xfId="8" applyFont="1"/>
    <xf numFmtId="0" fontId="8" fillId="0" borderId="0" xfId="8" applyFont="1" applyAlignment="1">
      <alignment vertical="center"/>
    </xf>
    <xf numFmtId="0" fontId="3" fillId="2" borderId="0" xfId="8" applyFont="1" applyFill="1" applyAlignment="1">
      <alignment horizontal="center" vertical="center"/>
    </xf>
    <xf numFmtId="167" fontId="3" fillId="4" borderId="0" xfId="8" applyNumberFormat="1" applyFont="1" applyFill="1" applyAlignment="1">
      <alignment horizontal="right" vertical="center"/>
    </xf>
    <xf numFmtId="164" fontId="3" fillId="4" borderId="0" xfId="1" applyNumberFormat="1" applyFont="1" applyFill="1"/>
    <xf numFmtId="3" fontId="3" fillId="2" borderId="0" xfId="8" applyNumberFormat="1" applyFont="1" applyFill="1" applyAlignment="1">
      <alignment horizontal="right" vertical="center"/>
    </xf>
    <xf numFmtId="0" fontId="26" fillId="0" borderId="0" xfId="8"/>
    <xf numFmtId="0" fontId="3" fillId="4" borderId="0" xfId="1" applyFont="1" applyFill="1"/>
    <xf numFmtId="0" fontId="3" fillId="4" borderId="0" xfId="1" applyFont="1" applyFill="1" applyAlignment="1">
      <alignment horizontal="right"/>
    </xf>
    <xf numFmtId="0" fontId="3" fillId="0" borderId="0" xfId="9" applyFont="1"/>
    <xf numFmtId="3" fontId="3" fillId="0" borderId="0" xfId="9" applyNumberFormat="1" applyFont="1"/>
    <xf numFmtId="168" fontId="3" fillId="0" borderId="0" xfId="9" applyNumberFormat="1" applyFont="1" applyAlignment="1">
      <alignment horizontal="right" vertical="center"/>
    </xf>
    <xf numFmtId="165" fontId="3" fillId="0" borderId="0" xfId="7" applyNumberFormat="1" applyFont="1"/>
    <xf numFmtId="164" fontId="3" fillId="0" borderId="0" xfId="9" applyNumberFormat="1" applyFont="1"/>
    <xf numFmtId="0" fontId="14" fillId="0" borderId="0" xfId="9"/>
    <xf numFmtId="168" fontId="3" fillId="0" borderId="0" xfId="9" applyNumberFormat="1" applyFont="1"/>
    <xf numFmtId="9" fontId="3" fillId="0" borderId="0" xfId="7" applyFont="1"/>
    <xf numFmtId="0" fontId="8" fillId="0" borderId="0" xfId="9" applyFont="1" applyAlignment="1">
      <alignment horizontal="left"/>
    </xf>
    <xf numFmtId="0" fontId="28" fillId="0" borderId="0" xfId="9" applyFont="1"/>
    <xf numFmtId="168" fontId="28" fillId="0" borderId="0" xfId="9" applyNumberFormat="1" applyFont="1" applyAlignment="1">
      <alignment horizontal="right" vertical="center"/>
    </xf>
    <xf numFmtId="0" fontId="9" fillId="3" borderId="21" xfId="9" applyFont="1" applyFill="1" applyBorder="1" applyAlignment="1">
      <alignment horizontal="center" vertical="center" wrapText="1"/>
    </xf>
    <xf numFmtId="0" fontId="10" fillId="3" borderId="22" xfId="9" applyFont="1" applyFill="1" applyBorder="1" applyAlignment="1">
      <alignment horizontal="center" vertical="center" wrapText="1"/>
    </xf>
    <xf numFmtId="0" fontId="9" fillId="3" borderId="12" xfId="9" applyFont="1" applyFill="1" applyBorder="1" applyAlignment="1">
      <alignment horizontal="center" vertical="center" wrapText="1"/>
    </xf>
    <xf numFmtId="0" fontId="9" fillId="3" borderId="23" xfId="9" applyFont="1" applyFill="1" applyBorder="1" applyAlignment="1">
      <alignment horizontal="center" vertical="center" wrapText="1"/>
    </xf>
    <xf numFmtId="168" fontId="3" fillId="4" borderId="0" xfId="9" applyNumberFormat="1" applyFont="1" applyFill="1" applyAlignment="1">
      <alignment horizontal="right" vertical="center"/>
    </xf>
    <xf numFmtId="4" fontId="25" fillId="5" borderId="0" xfId="6" applyNumberFormat="1" applyFont="1" applyFill="1" applyAlignment="1" applyProtection="1">
      <alignment horizontal="left" vertical="center"/>
      <protection locked="0"/>
    </xf>
    <xf numFmtId="4" fontId="25" fillId="0" borderId="0" xfId="6" applyNumberFormat="1" applyFont="1" applyAlignment="1" applyProtection="1">
      <alignment horizontal="left" vertical="center"/>
      <protection locked="0"/>
    </xf>
    <xf numFmtId="164" fontId="3" fillId="0" borderId="0" xfId="9" applyNumberFormat="1" applyFont="1" applyAlignment="1">
      <alignment horizontal="right" vertical="center"/>
    </xf>
    <xf numFmtId="164" fontId="3" fillId="4" borderId="0" xfId="9" applyNumberFormat="1" applyFont="1" applyFill="1" applyAlignment="1">
      <alignment horizontal="right" vertical="center"/>
    </xf>
    <xf numFmtId="164" fontId="3" fillId="0" borderId="0" xfId="9" applyNumberFormat="1" applyFont="1" applyAlignment="1">
      <alignment vertical="center"/>
    </xf>
    <xf numFmtId="3" fontId="3" fillId="0" borderId="0" xfId="9" applyNumberFormat="1" applyFont="1" applyAlignment="1">
      <alignment horizontal="right" vertical="center"/>
    </xf>
    <xf numFmtId="3" fontId="3" fillId="4" borderId="0" xfId="9" applyNumberFormat="1" applyFont="1" applyFill="1" applyAlignment="1">
      <alignment horizontal="right" vertical="center"/>
    </xf>
    <xf numFmtId="167" fontId="3" fillId="0" borderId="0" xfId="9" applyNumberFormat="1" applyFont="1" applyAlignment="1">
      <alignment horizontal="right" vertical="center"/>
    </xf>
    <xf numFmtId="167" fontId="3" fillId="4" borderId="0" xfId="9" applyNumberFormat="1" applyFont="1" applyFill="1" applyAlignment="1">
      <alignment horizontal="right" vertical="center"/>
    </xf>
    <xf numFmtId="3" fontId="3" fillId="0" borderId="0" xfId="9" applyNumberFormat="1" applyFont="1" applyAlignment="1">
      <alignment vertical="center"/>
    </xf>
    <xf numFmtId="3" fontId="3" fillId="2" borderId="0" xfId="9" applyNumberFormat="1" applyFont="1" applyFill="1" applyAlignment="1">
      <alignment vertical="center"/>
    </xf>
    <xf numFmtId="3" fontId="3" fillId="4" borderId="0" xfId="9" applyNumberFormat="1" applyFont="1" applyFill="1" applyAlignment="1">
      <alignment horizontal="center" vertical="center"/>
    </xf>
    <xf numFmtId="0" fontId="27" fillId="0" borderId="0" xfId="5" applyFont="1"/>
    <xf numFmtId="0" fontId="27" fillId="0" borderId="0" xfId="0" applyFont="1"/>
    <xf numFmtId="0" fontId="9" fillId="3" borderId="5" xfId="1" applyFont="1" applyFill="1" applyBorder="1" applyAlignment="1">
      <alignment horizontal="center" vertical="center" wrapText="1"/>
    </xf>
    <xf numFmtId="0" fontId="27" fillId="0" borderId="0" xfId="8" applyFont="1"/>
    <xf numFmtId="0" fontId="27" fillId="0" borderId="0" xfId="9" applyFont="1"/>
    <xf numFmtId="0" fontId="9" fillId="3" borderId="5"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7" xfId="0" applyFont="1" applyFill="1" applyBorder="1" applyAlignment="1">
      <alignment horizontal="center" vertical="center" wrapText="1"/>
    </xf>
    <xf numFmtId="49" fontId="11" fillId="3" borderId="5" xfId="1" applyNumberFormat="1" applyFont="1" applyFill="1" applyBorder="1" applyAlignment="1">
      <alignment horizontal="center" vertical="center" wrapText="1"/>
    </xf>
    <xf numFmtId="49" fontId="11" fillId="3" borderId="6" xfId="1" applyNumberFormat="1" applyFont="1" applyFill="1" applyBorder="1" applyAlignment="1">
      <alignment horizontal="center" vertical="center" wrapText="1"/>
    </xf>
    <xf numFmtId="49" fontId="11" fillId="3" borderId="7" xfId="1" applyNumberFormat="1" applyFont="1" applyFill="1" applyBorder="1" applyAlignment="1">
      <alignment horizontal="center" vertical="center" wrapText="1"/>
    </xf>
    <xf numFmtId="0" fontId="11" fillId="3" borderId="3" xfId="0" applyFont="1" applyFill="1" applyBorder="1" applyAlignment="1">
      <alignment horizontal="center" vertical="center" wrapText="1"/>
    </xf>
    <xf numFmtId="49" fontId="12" fillId="3" borderId="5" xfId="1" applyNumberFormat="1" applyFont="1" applyFill="1" applyBorder="1" applyAlignment="1">
      <alignment horizontal="center" vertical="center" wrapText="1"/>
    </xf>
    <xf numFmtId="49" fontId="12" fillId="3" borderId="6" xfId="1" applyNumberFormat="1" applyFont="1" applyFill="1" applyBorder="1" applyAlignment="1">
      <alignment horizontal="center" vertical="center" wrapText="1"/>
    </xf>
    <xf numFmtId="49" fontId="12" fillId="3" borderId="7" xfId="1" applyNumberFormat="1" applyFont="1" applyFill="1" applyBorder="1" applyAlignment="1">
      <alignment horizontal="center" vertical="center" wrapText="1"/>
    </xf>
    <xf numFmtId="0" fontId="10" fillId="3" borderId="8" xfId="0" applyFont="1" applyFill="1" applyBorder="1" applyAlignment="1">
      <alignment horizontal="center" vertical="center" wrapText="1"/>
    </xf>
    <xf numFmtId="49" fontId="10" fillId="3" borderId="2" xfId="1" applyNumberFormat="1" applyFont="1" applyFill="1" applyBorder="1" applyAlignment="1">
      <alignment horizontal="center" vertical="center" wrapText="1"/>
    </xf>
    <xf numFmtId="49" fontId="9" fillId="3" borderId="2" xfId="1" applyNumberFormat="1" applyFont="1" applyFill="1" applyBorder="1" applyAlignment="1">
      <alignment horizontal="center" vertical="center" wrapText="1"/>
    </xf>
    <xf numFmtId="0" fontId="9" fillId="3" borderId="5" xfId="4" applyFont="1" applyFill="1" applyBorder="1" applyAlignment="1">
      <alignment horizontal="center" vertical="center"/>
    </xf>
    <xf numFmtId="0" fontId="9" fillId="3" borderId="7" xfId="4" applyFont="1" applyFill="1" applyBorder="1" applyAlignment="1">
      <alignment horizontal="center" vertical="center"/>
    </xf>
    <xf numFmtId="0" fontId="9" fillId="3" borderId="14" xfId="4" applyFont="1" applyFill="1" applyBorder="1" applyAlignment="1">
      <alignment horizontal="center" vertical="center"/>
    </xf>
    <xf numFmtId="0" fontId="9" fillId="3" borderId="15" xfId="4" applyFont="1" applyFill="1" applyBorder="1" applyAlignment="1">
      <alignment horizontal="center" vertical="center"/>
    </xf>
    <xf numFmtId="0" fontId="9" fillId="3" borderId="16" xfId="4" applyFont="1" applyFill="1" applyBorder="1" applyAlignment="1">
      <alignment horizontal="center" vertical="center"/>
    </xf>
    <xf numFmtId="0" fontId="9" fillId="3" borderId="9" xfId="4" applyFont="1" applyFill="1" applyBorder="1" applyAlignment="1">
      <alignment horizontal="center" vertical="center" wrapText="1"/>
    </xf>
    <xf numFmtId="0" fontId="9" fillId="3" borderId="10" xfId="4" applyFont="1" applyFill="1" applyBorder="1" applyAlignment="1">
      <alignment horizontal="center" vertical="center" wrapText="1"/>
    </xf>
    <xf numFmtId="0" fontId="10" fillId="3" borderId="6" xfId="4" applyFont="1" applyFill="1" applyBorder="1" applyAlignment="1">
      <alignment horizontal="center" vertical="center"/>
    </xf>
    <xf numFmtId="0" fontId="10" fillId="3" borderId="7" xfId="4" applyFont="1" applyFill="1" applyBorder="1" applyAlignment="1">
      <alignment horizontal="center" vertical="center"/>
    </xf>
    <xf numFmtId="0" fontId="10" fillId="3" borderId="14" xfId="4" applyFont="1" applyFill="1" applyBorder="1" applyAlignment="1">
      <alignment horizontal="center" vertical="center" wrapText="1"/>
    </xf>
    <xf numFmtId="0" fontId="10" fillId="3" borderId="15" xfId="4" applyFont="1" applyFill="1" applyBorder="1" applyAlignment="1">
      <alignment horizontal="center" vertical="center" wrapText="1"/>
    </xf>
    <xf numFmtId="0" fontId="10" fillId="3" borderId="16" xfId="4" applyFont="1" applyFill="1" applyBorder="1" applyAlignment="1">
      <alignment horizontal="center" vertical="center" wrapText="1"/>
    </xf>
    <xf numFmtId="0" fontId="10" fillId="3" borderId="9" xfId="4" applyFont="1" applyFill="1" applyBorder="1" applyAlignment="1">
      <alignment horizontal="center" vertical="center" wrapText="1"/>
    </xf>
    <xf numFmtId="0" fontId="10" fillId="3" borderId="10" xfId="4" applyFont="1" applyFill="1" applyBorder="1" applyAlignment="1">
      <alignment horizontal="center" vertical="center" wrapText="1"/>
    </xf>
    <xf numFmtId="0" fontId="9" fillId="0" borderId="2" xfId="0" applyFont="1" applyBorder="1" applyAlignment="1">
      <alignment horizontal="center" vertical="center" wrapText="1"/>
    </xf>
    <xf numFmtId="0" fontId="10" fillId="3" borderId="7" xfId="0" applyFont="1" applyFill="1" applyBorder="1" applyAlignment="1">
      <alignment horizontal="center" vertical="center"/>
    </xf>
    <xf numFmtId="0" fontId="10" fillId="3" borderId="10" xfId="0" applyFont="1" applyFill="1" applyBorder="1" applyAlignment="1">
      <alignment horizontal="center" vertical="center"/>
    </xf>
    <xf numFmtId="0" fontId="3" fillId="0" borderId="0" xfId="0" applyFont="1" applyAlignment="1">
      <alignment horizontal="center" vertical="center" wrapText="1"/>
    </xf>
    <xf numFmtId="0" fontId="10" fillId="3" borderId="2" xfId="0" applyFont="1" applyFill="1" applyBorder="1" applyAlignment="1">
      <alignment horizontal="center" vertical="center"/>
    </xf>
    <xf numFmtId="0" fontId="10" fillId="3" borderId="13" xfId="0" applyFont="1" applyFill="1" applyBorder="1" applyAlignment="1">
      <alignment horizontal="center" vertical="center"/>
    </xf>
    <xf numFmtId="0" fontId="10" fillId="3" borderId="2"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2" xfId="0" applyFont="1" applyFill="1" applyBorder="1" applyAlignment="1">
      <alignment horizontal="center" vertical="center"/>
    </xf>
    <xf numFmtId="0" fontId="10" fillId="3" borderId="2" xfId="1" applyFont="1" applyFill="1" applyBorder="1" applyAlignment="1">
      <alignment horizontal="center" vertical="center" wrapText="1"/>
    </xf>
    <xf numFmtId="0" fontId="10" fillId="3" borderId="2" xfId="1" applyFont="1" applyFill="1" applyBorder="1" applyAlignment="1">
      <alignment horizontal="center" vertical="center"/>
    </xf>
    <xf numFmtId="0" fontId="9" fillId="3" borderId="2" xfId="1" applyFont="1" applyFill="1" applyBorder="1" applyAlignment="1">
      <alignment horizontal="center" vertical="center"/>
    </xf>
    <xf numFmtId="0" fontId="9" fillId="3" borderId="2" xfId="1" applyFont="1" applyFill="1" applyBorder="1" applyAlignment="1">
      <alignment horizontal="center" vertical="center" wrapText="1"/>
    </xf>
    <xf numFmtId="0" fontId="10" fillId="3" borderId="5" xfId="1" applyFont="1" applyFill="1" applyBorder="1" applyAlignment="1">
      <alignment horizontal="center" vertical="center"/>
    </xf>
    <xf numFmtId="164" fontId="3" fillId="4" borderId="0" xfId="9" applyNumberFormat="1" applyFont="1" applyFill="1" applyAlignment="1">
      <alignment vertical="center"/>
    </xf>
    <xf numFmtId="164" fontId="3" fillId="4" borderId="0" xfId="9" applyNumberFormat="1" applyFont="1" applyFill="1" applyAlignment="1">
      <alignment horizontal="right" vertical="center"/>
    </xf>
    <xf numFmtId="3" fontId="3" fillId="0" borderId="0" xfId="9" applyNumberFormat="1" applyFont="1" applyAlignment="1">
      <alignment horizontal="right" vertical="center"/>
    </xf>
    <xf numFmtId="1" fontId="10" fillId="3" borderId="20" xfId="9" quotePrefix="1" applyNumberFormat="1" applyFont="1" applyFill="1" applyBorder="1" applyAlignment="1">
      <alignment horizontal="center" vertical="center" wrapText="1"/>
    </xf>
    <xf numFmtId="1" fontId="10" fillId="3" borderId="20" xfId="9" applyNumberFormat="1" applyFont="1" applyFill="1" applyBorder="1" applyAlignment="1">
      <alignment horizontal="center" vertical="center" wrapText="1"/>
    </xf>
    <xf numFmtId="1" fontId="9" fillId="3" borderId="20" xfId="9" applyNumberFormat="1" applyFont="1" applyFill="1" applyBorder="1" applyAlignment="1">
      <alignment horizontal="center" vertical="center" wrapText="1"/>
    </xf>
    <xf numFmtId="1" fontId="9" fillId="3" borderId="20" xfId="9" quotePrefix="1" applyNumberFormat="1" applyFont="1" applyFill="1" applyBorder="1" applyAlignment="1">
      <alignment horizontal="center" vertical="center" wrapText="1"/>
    </xf>
    <xf numFmtId="164" fontId="3" fillId="0" borderId="0" xfId="9" applyNumberFormat="1" applyFont="1" applyAlignment="1">
      <alignment vertical="center"/>
    </xf>
    <xf numFmtId="164" fontId="3" fillId="0" borderId="0" xfId="9" applyNumberFormat="1" applyFont="1" applyAlignment="1">
      <alignment horizontal="right" vertical="center"/>
    </xf>
    <xf numFmtId="1" fontId="10" fillId="3" borderId="20" xfId="9" applyNumberFormat="1" applyFont="1" applyFill="1" applyBorder="1" applyAlignment="1">
      <alignment horizontal="center" vertical="center"/>
    </xf>
    <xf numFmtId="1" fontId="10" fillId="3" borderId="20" xfId="9" quotePrefix="1" applyNumberFormat="1" applyFont="1" applyFill="1" applyBorder="1" applyAlignment="1">
      <alignment horizontal="center" vertical="center"/>
    </xf>
    <xf numFmtId="0" fontId="10" fillId="3" borderId="20" xfId="9" applyFont="1" applyFill="1" applyBorder="1" applyAlignment="1">
      <alignment horizontal="center" vertical="center" wrapText="1"/>
    </xf>
    <xf numFmtId="0" fontId="10" fillId="3" borderId="20" xfId="9" applyFont="1" applyFill="1" applyBorder="1" applyAlignment="1">
      <alignment horizontal="center" vertical="center"/>
    </xf>
    <xf numFmtId="0" fontId="10" fillId="3" borderId="21" xfId="9" applyFont="1" applyFill="1" applyBorder="1" applyAlignment="1">
      <alignment horizontal="center" vertical="center" wrapText="1"/>
    </xf>
    <xf numFmtId="1" fontId="9" fillId="3" borderId="20" xfId="9" applyNumberFormat="1" applyFont="1" applyFill="1" applyBorder="1" applyAlignment="1">
      <alignment horizontal="center" vertical="center"/>
    </xf>
    <xf numFmtId="1" fontId="9" fillId="3" borderId="20" xfId="9" quotePrefix="1" applyNumberFormat="1" applyFont="1" applyFill="1" applyBorder="1" applyAlignment="1">
      <alignment horizontal="center" vertical="center"/>
    </xf>
    <xf numFmtId="0" fontId="9" fillId="3" borderId="20" xfId="9" applyFont="1" applyFill="1" applyBorder="1" applyAlignment="1">
      <alignment horizontal="center" vertical="center" wrapText="1"/>
    </xf>
    <xf numFmtId="0" fontId="9" fillId="3" borderId="20" xfId="9" applyFont="1" applyFill="1" applyBorder="1" applyAlignment="1">
      <alignment horizontal="center" vertical="center"/>
    </xf>
    <xf numFmtId="0" fontId="9" fillId="3" borderId="21" xfId="9" applyFont="1" applyFill="1" applyBorder="1" applyAlignment="1">
      <alignment horizontal="center" vertical="center" wrapText="1"/>
    </xf>
    <xf numFmtId="0" fontId="30" fillId="0" borderId="0" xfId="10"/>
  </cellXfs>
  <cellStyles count="11">
    <cellStyle name="Hyperlink" xfId="10" builtinId="8"/>
    <cellStyle name="Normal" xfId="0" builtinId="0"/>
    <cellStyle name="Normal 2" xfId="2" xr:uid="{8947E29F-E8E8-4457-A6E0-66FBAEE3C23A}"/>
    <cellStyle name="Normal 2 2" xfId="3" xr:uid="{BDD79663-29C0-448D-89A9-32FA323BE880}"/>
    <cellStyle name="Normal 2 3" xfId="9" xr:uid="{FC861198-6EF0-4313-868C-EC9E6231CA88}"/>
    <cellStyle name="Normal 3" xfId="4" xr:uid="{1B909DD9-D4E2-4289-8F85-B940D1C910F5}"/>
    <cellStyle name="Normal 4" xfId="5" xr:uid="{1363C00D-AD7E-4FDB-85EA-5329EDC52534}"/>
    <cellStyle name="Normal 5" xfId="8" xr:uid="{66303D32-47E6-4699-9DB2-CF5BDF3AD232}"/>
    <cellStyle name="Normal_PRINCIP" xfId="1" xr:uid="{53E98BAE-A448-4717-A2F7-C22AE47F5F6C}"/>
    <cellStyle name="Percent 2" xfId="7" xr:uid="{5812B966-2B35-4CDA-B65B-9FDEC79C0F42}"/>
    <cellStyle name="Standard 4 2 2" xfId="6" xr:uid="{9A862971-C045-4042-90B4-15ED9B6D4AAD}"/>
  </cellStyles>
  <dxfs count="0"/>
  <tableStyles count="0" defaultTableStyle="TableStyleMedium2" defaultPivotStyle="PivotStyleLight16"/>
  <colors>
    <mruColors>
      <color rgb="FF9BBCB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B582B-BC91-4C3B-AC51-7E45BDB7D92F}">
  <dimension ref="A2:A10"/>
  <sheetViews>
    <sheetView tabSelected="1" workbookViewId="0"/>
  </sheetViews>
  <sheetFormatPr defaultRowHeight="10" x14ac:dyDescent="0.2"/>
  <sheetData>
    <row r="2" spans="1:1" x14ac:dyDescent="0.2">
      <c r="A2" s="225" t="s">
        <v>57</v>
      </c>
    </row>
    <row r="3" spans="1:1" x14ac:dyDescent="0.2">
      <c r="A3" s="225" t="s">
        <v>74</v>
      </c>
    </row>
    <row r="4" spans="1:1" x14ac:dyDescent="0.2">
      <c r="A4" s="225" t="s">
        <v>75</v>
      </c>
    </row>
    <row r="5" spans="1:1" x14ac:dyDescent="0.2">
      <c r="A5" s="225" t="s">
        <v>95</v>
      </c>
    </row>
    <row r="6" spans="1:1" x14ac:dyDescent="0.2">
      <c r="A6" s="225" t="s">
        <v>243</v>
      </c>
    </row>
    <row r="7" spans="1:1" x14ac:dyDescent="0.2">
      <c r="A7" s="225" t="s">
        <v>242</v>
      </c>
    </row>
    <row r="8" spans="1:1" x14ac:dyDescent="0.2">
      <c r="A8" s="225" t="s">
        <v>241</v>
      </c>
    </row>
    <row r="9" spans="1:1" x14ac:dyDescent="0.2">
      <c r="A9" s="225" t="s">
        <v>240</v>
      </c>
    </row>
    <row r="10" spans="1:1" x14ac:dyDescent="0.2">
      <c r="A10" s="225" t="s">
        <v>239</v>
      </c>
    </row>
  </sheetData>
  <hyperlinks>
    <hyperlink ref="A2" location="'Table 1'!A2" display="Table 1 - Inbound tourism expenditure, by products and classes of visitors - 2021" xr:uid="{8039293A-52A5-4B7E-83B6-7D07582BCC85}"/>
    <hyperlink ref="A3" location="'Table 2'!A2" display="Table 2 - Domestic tourism expenditure, by product, classes of visitors and types of trips - 2021" xr:uid="{E37A1C86-2C2B-4992-A88E-A9669F8672B6}"/>
    <hyperlink ref="A4" location="'Table 3'!A2" display="Table 3 - Outbound tourism expenditure, by products and classes of visitors - 2021" xr:uid="{AD773417-FF32-4174-AC43-4B7DE5D0E91C}"/>
    <hyperlink ref="A5" location="'Table 4'!A2" display="Table 4 - Tourism consumption on the economic territory by type of tourism and product - 2021" xr:uid="{CA258238-6F15-4F66-967F-D051C753C428}"/>
    <hyperlink ref="A6" location="'Table 5'!A2" display="Table 5 - Tourism collective consumption" xr:uid="{6777BBE6-C101-43AB-BC99-31C4EA3EA250}"/>
    <hyperlink ref="A7" location="'Table 6'!A2" display="Table 6 - Employment and compensation of employees in tourism characteristic industries and in national economy - 2021" xr:uid="{7BF533B4-02DD-4358-8D30-A0BBAE86E20C}"/>
    <hyperlink ref="A8" location="'Table 7'!A2" display="Table 7 - GVA generated by tourism (GVAGT)" xr:uid="{41DF86BD-9E3A-4E49-8644-A5DBBB347C9C}"/>
    <hyperlink ref="A9" location="'Table 8'!A2" display="Table 8 - Value added generated by tourism/gross value added, by tourism characteristic industry" xr:uid="{06D3452F-EDFB-4DC6-B9CE-A9E123ADD63E}"/>
    <hyperlink ref="A10" location="'Table 9'!A2" display="Table 9 – Main indicators of tourism satellite account (TSA), in reference to total economy in national accounts (NA)" xr:uid="{FA04F4F6-C2D5-4CE4-8CB0-1555366297A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BB89E-D1B8-4A1E-9358-C127F6480CFC}">
  <dimension ref="A1:AG38"/>
  <sheetViews>
    <sheetView showGridLines="0" zoomScaleNormal="100" workbookViewId="0"/>
  </sheetViews>
  <sheetFormatPr defaultColWidth="11.21875" defaultRowHeight="10" x14ac:dyDescent="0.2"/>
  <cols>
    <col min="1" max="1" width="27.5546875" style="128" customWidth="1"/>
    <col min="2" max="2" width="11.21875" style="128"/>
    <col min="3" max="3" width="10" style="128" customWidth="1"/>
    <col min="4" max="6" width="14.88671875" style="128" customWidth="1"/>
    <col min="7" max="7" width="3.109375" style="128" customWidth="1"/>
    <col min="8" max="8" width="14.88671875" style="128" customWidth="1"/>
    <col min="9" max="9" width="3.109375" style="128" customWidth="1"/>
    <col min="10" max="14" width="14.88671875" style="128" customWidth="1"/>
    <col min="15" max="15" width="3.109375" style="128" customWidth="1"/>
    <col min="16" max="16" width="14.88671875" style="128" customWidth="1"/>
    <col min="17" max="17" width="3.109375" style="128" customWidth="1"/>
    <col min="18" max="30" width="14.88671875" style="128" customWidth="1"/>
    <col min="31" max="31" width="10" style="128" customWidth="1"/>
    <col min="32" max="32" width="11.21875" style="128"/>
    <col min="33" max="33" width="30.21875" style="128" customWidth="1"/>
    <col min="34" max="16384" width="11.21875" style="128"/>
  </cols>
  <sheetData>
    <row r="1" spans="1:33" ht="12.25" customHeight="1" x14ac:dyDescent="0.2">
      <c r="X1" s="129"/>
      <c r="Y1" s="129"/>
      <c r="Z1" s="129"/>
      <c r="AA1" s="129"/>
      <c r="AB1" s="129"/>
    </row>
    <row r="2" spans="1:33" ht="12.25" customHeight="1" x14ac:dyDescent="0.25">
      <c r="A2" s="136" t="s">
        <v>239</v>
      </c>
      <c r="B2" s="137"/>
      <c r="C2" s="137"/>
      <c r="D2" s="137"/>
      <c r="E2" s="137"/>
      <c r="F2" s="137"/>
      <c r="G2" s="137"/>
      <c r="H2" s="137"/>
      <c r="I2" s="137"/>
      <c r="J2" s="137"/>
      <c r="K2" s="137"/>
      <c r="X2" s="129"/>
      <c r="Y2" s="129"/>
      <c r="Z2" s="129"/>
      <c r="AA2" s="129"/>
      <c r="AB2" s="129"/>
    </row>
    <row r="3" spans="1:33" ht="12.25" customHeight="1" x14ac:dyDescent="0.2">
      <c r="B3" s="137"/>
      <c r="C3" s="137"/>
      <c r="D3" s="137"/>
      <c r="E3" s="137"/>
      <c r="F3" s="137"/>
      <c r="G3" s="137"/>
      <c r="H3" s="137"/>
      <c r="I3" s="137"/>
      <c r="J3" s="138"/>
      <c r="K3" s="138"/>
      <c r="L3" s="130"/>
      <c r="M3" s="131"/>
      <c r="X3" s="129"/>
      <c r="Y3" s="129"/>
      <c r="Z3" s="129"/>
      <c r="AA3" s="129"/>
      <c r="AB3" s="129"/>
    </row>
    <row r="4" spans="1:33" ht="6" customHeight="1" x14ac:dyDescent="0.2"/>
    <row r="5" spans="1:33" ht="12.25" customHeight="1" x14ac:dyDescent="0.2">
      <c r="J5" s="132"/>
      <c r="X5" s="129"/>
      <c r="Y5" s="129"/>
      <c r="Z5" s="129"/>
    </row>
    <row r="6" spans="1:33" ht="6" customHeight="1" x14ac:dyDescent="0.2"/>
    <row r="7" spans="1:33" ht="15" customHeight="1" x14ac:dyDescent="0.2">
      <c r="A7" s="220"/>
      <c r="B7" s="220" t="s">
        <v>200</v>
      </c>
      <c r="C7" s="220" t="s">
        <v>201</v>
      </c>
      <c r="D7" s="222" t="s">
        <v>202</v>
      </c>
      <c r="E7" s="222"/>
      <c r="F7" s="222"/>
      <c r="G7" s="222"/>
      <c r="H7" s="222"/>
      <c r="I7" s="222"/>
      <c r="J7" s="222"/>
      <c r="K7" s="222"/>
      <c r="L7" s="222"/>
      <c r="M7" s="222"/>
      <c r="N7" s="223" t="s">
        <v>203</v>
      </c>
      <c r="O7" s="223"/>
      <c r="P7" s="223"/>
      <c r="Q7" s="223"/>
      <c r="R7" s="223"/>
      <c r="S7" s="223"/>
      <c r="T7" s="223"/>
      <c r="U7" s="223"/>
      <c r="V7" s="223"/>
      <c r="W7" s="222" t="s">
        <v>204</v>
      </c>
      <c r="X7" s="222"/>
      <c r="Y7" s="222"/>
      <c r="Z7" s="222"/>
      <c r="AA7" s="222"/>
      <c r="AB7" s="222"/>
      <c r="AC7" s="222"/>
      <c r="AD7" s="224"/>
      <c r="AE7" s="215" t="s">
        <v>205</v>
      </c>
      <c r="AF7" s="216" t="s">
        <v>206</v>
      </c>
      <c r="AG7" s="215"/>
    </row>
    <row r="8" spans="1:33" ht="15" customHeight="1" x14ac:dyDescent="0.2">
      <c r="A8" s="221"/>
      <c r="B8" s="221"/>
      <c r="C8" s="221"/>
      <c r="D8" s="217" t="s">
        <v>207</v>
      </c>
      <c r="E8" s="217"/>
      <c r="F8" s="217"/>
      <c r="G8" s="217"/>
      <c r="H8" s="217"/>
      <c r="I8" s="217"/>
      <c r="J8" s="217"/>
      <c r="K8" s="217"/>
      <c r="L8" s="217"/>
      <c r="M8" s="217"/>
      <c r="N8" s="218" t="s">
        <v>208</v>
      </c>
      <c r="O8" s="218"/>
      <c r="P8" s="218"/>
      <c r="Q8" s="218"/>
      <c r="R8" s="218"/>
      <c r="S8" s="218"/>
      <c r="T8" s="218"/>
      <c r="U8" s="218"/>
      <c r="V8" s="218"/>
      <c r="W8" s="217" t="s">
        <v>209</v>
      </c>
      <c r="X8" s="217"/>
      <c r="Y8" s="217"/>
      <c r="Z8" s="217"/>
      <c r="AA8" s="217"/>
      <c r="AB8" s="217"/>
      <c r="AC8" s="217"/>
      <c r="AD8" s="219"/>
      <c r="AE8" s="216"/>
      <c r="AF8" s="216"/>
      <c r="AG8" s="216"/>
    </row>
    <row r="9" spans="1:33" ht="15" customHeight="1" x14ac:dyDescent="0.2">
      <c r="A9" s="221"/>
      <c r="B9" s="221" t="s">
        <v>210</v>
      </c>
      <c r="C9" s="221" t="s">
        <v>210</v>
      </c>
      <c r="D9" s="141">
        <v>2016</v>
      </c>
      <c r="E9" s="141">
        <v>2017</v>
      </c>
      <c r="F9" s="141">
        <v>2018</v>
      </c>
      <c r="G9" s="141"/>
      <c r="H9" s="141">
        <v>2019</v>
      </c>
      <c r="I9" s="141"/>
      <c r="J9" s="141">
        <v>2020</v>
      </c>
      <c r="K9" s="141" t="s">
        <v>195</v>
      </c>
      <c r="L9" s="141" t="s">
        <v>211</v>
      </c>
      <c r="M9" s="141" t="s">
        <v>212</v>
      </c>
      <c r="N9" s="141">
        <v>2017</v>
      </c>
      <c r="O9" s="141"/>
      <c r="P9" s="141">
        <v>2018</v>
      </c>
      <c r="Q9" s="141"/>
      <c r="R9" s="141">
        <v>2019</v>
      </c>
      <c r="S9" s="141">
        <v>2020</v>
      </c>
      <c r="T9" s="141" t="s">
        <v>195</v>
      </c>
      <c r="U9" s="141" t="s">
        <v>211</v>
      </c>
      <c r="V9" s="141" t="s">
        <v>212</v>
      </c>
      <c r="W9" s="141">
        <v>2016</v>
      </c>
      <c r="X9" s="141">
        <v>2017</v>
      </c>
      <c r="Y9" s="141">
        <v>2018</v>
      </c>
      <c r="Z9" s="141">
        <v>2019</v>
      </c>
      <c r="AA9" s="141">
        <v>2020</v>
      </c>
      <c r="AB9" s="141" t="s">
        <v>195</v>
      </c>
      <c r="AC9" s="141" t="s">
        <v>211</v>
      </c>
      <c r="AD9" s="142" t="s">
        <v>212</v>
      </c>
      <c r="AE9" s="216"/>
      <c r="AF9" s="216"/>
      <c r="AG9" s="216"/>
    </row>
    <row r="10" spans="1:33" ht="18" customHeight="1" x14ac:dyDescent="0.2">
      <c r="A10" s="212" t="s">
        <v>213</v>
      </c>
      <c r="B10" s="212" t="s">
        <v>214</v>
      </c>
      <c r="C10" s="139" t="s">
        <v>215</v>
      </c>
      <c r="D10" s="143">
        <v>11122927</v>
      </c>
      <c r="E10" s="143">
        <v>13045313</v>
      </c>
      <c r="F10" s="130">
        <v>14171234</v>
      </c>
      <c r="G10" s="144"/>
      <c r="H10" s="130">
        <v>15091587</v>
      </c>
      <c r="I10" s="145"/>
      <c r="J10" s="143">
        <v>7708288</v>
      </c>
      <c r="K10" s="130">
        <v>10697289.938137187</v>
      </c>
      <c r="L10" s="130">
        <v>18140745.750887193</v>
      </c>
      <c r="M10" s="130">
        <v>21051128.770961516</v>
      </c>
      <c r="N10" s="146">
        <v>17.3</v>
      </c>
      <c r="O10" s="146"/>
      <c r="P10" s="147">
        <v>9</v>
      </c>
      <c r="Q10" s="144"/>
      <c r="R10" s="146">
        <v>6.5</v>
      </c>
      <c r="S10" s="147">
        <v>-48.923277585054507</v>
      </c>
      <c r="T10" s="146">
        <f>+ROUND((K10-J10)/J10*100,1)</f>
        <v>38.799999999999997</v>
      </c>
      <c r="U10" s="146">
        <f>+ROUND((L10-K10)/K10*100,1)</f>
        <v>69.599999999999994</v>
      </c>
      <c r="V10" s="146">
        <f>+ROUND((M10-L10)/L10*100,1)</f>
        <v>16</v>
      </c>
      <c r="W10" s="213">
        <v>6.9</v>
      </c>
      <c r="X10" s="213">
        <v>7.7</v>
      </c>
      <c r="Y10" s="206">
        <v>8</v>
      </c>
      <c r="Z10" s="206">
        <v>8.1</v>
      </c>
      <c r="AA10" s="213">
        <v>4.4000000000000004</v>
      </c>
      <c r="AB10" s="214">
        <f>+ROUND(K10/K11*100,1)</f>
        <v>5.7</v>
      </c>
      <c r="AC10" s="214">
        <f t="shared" ref="AC10:AD10" si="0">+ROUND(L10/L11*100,1)</f>
        <v>8.6</v>
      </c>
      <c r="AD10" s="214">
        <f t="shared" si="0"/>
        <v>9.1</v>
      </c>
      <c r="AE10" s="140" t="s">
        <v>216</v>
      </c>
      <c r="AF10" s="209" t="s">
        <v>164</v>
      </c>
      <c r="AG10" s="210" t="s">
        <v>217</v>
      </c>
    </row>
    <row r="11" spans="1:33" ht="18" customHeight="1" x14ac:dyDescent="0.2">
      <c r="A11" s="212"/>
      <c r="B11" s="212"/>
      <c r="C11" s="139" t="s">
        <v>218</v>
      </c>
      <c r="D11" s="130">
        <v>161993327</v>
      </c>
      <c r="E11" s="130">
        <v>169642250</v>
      </c>
      <c r="F11" s="130">
        <v>177465917</v>
      </c>
      <c r="G11" s="130"/>
      <c r="H11" s="130">
        <v>185536277</v>
      </c>
      <c r="I11" s="130"/>
      <c r="J11" s="143">
        <v>174768004</v>
      </c>
      <c r="K11" s="130">
        <v>187070097</v>
      </c>
      <c r="L11" s="130">
        <v>209790745.99999997</v>
      </c>
      <c r="M11" s="130">
        <v>231060835</v>
      </c>
      <c r="N11" s="146">
        <v>4.7</v>
      </c>
      <c r="O11" s="146"/>
      <c r="P11" s="146">
        <v>4.6118623161388159</v>
      </c>
      <c r="Q11" s="146"/>
      <c r="R11" s="146">
        <v>4.5</v>
      </c>
      <c r="S11" s="147">
        <v>-5.8038638988104729</v>
      </c>
      <c r="T11" s="132">
        <f>+ROUND((K11-J11)/J11*100,1)</f>
        <v>7</v>
      </c>
      <c r="U11" s="132">
        <f t="shared" ref="U11:V11" si="1">+ROUND((L11-K11)/K11*100,1)</f>
        <v>12.1</v>
      </c>
      <c r="V11" s="132">
        <f t="shared" si="1"/>
        <v>10.1</v>
      </c>
      <c r="W11" s="213"/>
      <c r="X11" s="213"/>
      <c r="Y11" s="206"/>
      <c r="Z11" s="206"/>
      <c r="AA11" s="213"/>
      <c r="AB11" s="214"/>
      <c r="AC11" s="214"/>
      <c r="AD11" s="214"/>
      <c r="AE11" s="140" t="s">
        <v>219</v>
      </c>
      <c r="AF11" s="209"/>
      <c r="AG11" s="209"/>
    </row>
    <row r="12" spans="1:33" ht="18" customHeight="1" x14ac:dyDescent="0.2">
      <c r="A12" s="211" t="s">
        <v>220</v>
      </c>
      <c r="B12" s="212" t="s">
        <v>120</v>
      </c>
      <c r="C12" s="139" t="s">
        <v>215</v>
      </c>
      <c r="D12" s="149">
        <v>380293</v>
      </c>
      <c r="E12" s="149">
        <v>413567</v>
      </c>
      <c r="F12" s="150">
        <v>444117</v>
      </c>
      <c r="G12" s="150"/>
      <c r="H12" s="150">
        <v>463372</v>
      </c>
      <c r="I12" s="150"/>
      <c r="J12" s="150">
        <v>425730</v>
      </c>
      <c r="K12" s="149">
        <v>426230</v>
      </c>
      <c r="L12" s="149" t="s">
        <v>15</v>
      </c>
      <c r="M12" s="149" t="s">
        <v>15</v>
      </c>
      <c r="N12" s="146">
        <v>8.6999999999999993</v>
      </c>
      <c r="O12" s="146"/>
      <c r="P12" s="146">
        <v>7.3869530209131771</v>
      </c>
      <c r="Q12" s="146"/>
      <c r="R12" s="146">
        <v>4.3</v>
      </c>
      <c r="S12" s="147">
        <v>-8.1234947299362066</v>
      </c>
      <c r="T12" s="132">
        <f t="shared" ref="T12:T19" si="2">+ROUND((K12-J12)/J12*100,1)</f>
        <v>0.1</v>
      </c>
      <c r="U12" s="149" t="s">
        <v>15</v>
      </c>
      <c r="V12" s="149" t="s">
        <v>15</v>
      </c>
      <c r="W12" s="213">
        <v>8.6</v>
      </c>
      <c r="X12" s="213">
        <v>9</v>
      </c>
      <c r="Y12" s="206">
        <v>9.4</v>
      </c>
      <c r="Z12" s="206">
        <v>9.6</v>
      </c>
      <c r="AA12" s="206">
        <v>9.1</v>
      </c>
      <c r="AB12" s="214">
        <f>+ROUND(K12/K13*100,1)</f>
        <v>8.9</v>
      </c>
      <c r="AC12" s="208" t="s">
        <v>15</v>
      </c>
      <c r="AD12" s="208" t="s">
        <v>15</v>
      </c>
      <c r="AE12" s="140" t="s">
        <v>216</v>
      </c>
      <c r="AF12" s="210" t="s">
        <v>221</v>
      </c>
      <c r="AG12" s="210" t="s">
        <v>222</v>
      </c>
    </row>
    <row r="13" spans="1:33" ht="18" customHeight="1" x14ac:dyDescent="0.2">
      <c r="A13" s="212"/>
      <c r="B13" s="212"/>
      <c r="C13" s="139" t="s">
        <v>218</v>
      </c>
      <c r="D13" s="149">
        <v>4426856</v>
      </c>
      <c r="E13" s="149">
        <v>4579158</v>
      </c>
      <c r="F13" s="149">
        <v>4720439</v>
      </c>
      <c r="G13" s="149"/>
      <c r="H13" s="149">
        <v>4807467</v>
      </c>
      <c r="I13" s="149"/>
      <c r="J13" s="150">
        <v>4701371</v>
      </c>
      <c r="K13" s="149">
        <v>4812991</v>
      </c>
      <c r="L13" s="149" t="s">
        <v>15</v>
      </c>
      <c r="M13" s="149" t="s">
        <v>15</v>
      </c>
      <c r="N13" s="146">
        <v>3.4</v>
      </c>
      <c r="O13" s="146"/>
      <c r="P13" s="146">
        <v>3.0853052023974712</v>
      </c>
      <c r="Q13" s="146"/>
      <c r="R13" s="146">
        <v>1.8</v>
      </c>
      <c r="S13" s="147">
        <v>-2.2069002241721059</v>
      </c>
      <c r="T13" s="132">
        <f t="shared" si="2"/>
        <v>2.4</v>
      </c>
      <c r="U13" s="149" t="s">
        <v>15</v>
      </c>
      <c r="V13" s="149" t="s">
        <v>15</v>
      </c>
      <c r="W13" s="213"/>
      <c r="X13" s="213"/>
      <c r="Y13" s="206"/>
      <c r="Z13" s="206"/>
      <c r="AA13" s="206"/>
      <c r="AB13" s="214"/>
      <c r="AC13" s="208"/>
      <c r="AD13" s="208"/>
      <c r="AE13" s="140" t="s">
        <v>219</v>
      </c>
      <c r="AF13" s="209"/>
      <c r="AG13" s="209"/>
    </row>
    <row r="14" spans="1:33" ht="18" customHeight="1" x14ac:dyDescent="0.2">
      <c r="A14" s="211" t="s">
        <v>223</v>
      </c>
      <c r="B14" s="212" t="s">
        <v>214</v>
      </c>
      <c r="C14" s="139" t="s">
        <v>215</v>
      </c>
      <c r="D14" s="149">
        <v>6456666</v>
      </c>
      <c r="E14" s="149">
        <v>7149403</v>
      </c>
      <c r="F14" s="150">
        <v>7993249</v>
      </c>
      <c r="G14" s="150"/>
      <c r="H14" s="150">
        <v>8622049</v>
      </c>
      <c r="I14" s="150"/>
      <c r="J14" s="149">
        <v>7408073</v>
      </c>
      <c r="K14" s="149">
        <v>7797168</v>
      </c>
      <c r="L14" s="149" t="s">
        <v>15</v>
      </c>
      <c r="M14" s="149" t="s">
        <v>15</v>
      </c>
      <c r="N14" s="146">
        <v>10.7</v>
      </c>
      <c r="O14" s="146"/>
      <c r="P14" s="146">
        <v>11.803027469566342</v>
      </c>
      <c r="Q14" s="146"/>
      <c r="R14" s="146">
        <v>7.9</v>
      </c>
      <c r="S14" s="147">
        <v>-14.07990142482373</v>
      </c>
      <c r="T14" s="132">
        <f t="shared" si="2"/>
        <v>5.3</v>
      </c>
      <c r="U14" s="149" t="s">
        <v>15</v>
      </c>
      <c r="V14" s="149" t="s">
        <v>15</v>
      </c>
      <c r="W14" s="213">
        <v>8</v>
      </c>
      <c r="X14" s="213">
        <v>8.3000000000000007</v>
      </c>
      <c r="Y14" s="206">
        <v>8.6999999999999993</v>
      </c>
      <c r="Z14" s="206">
        <v>8.9</v>
      </c>
      <c r="AA14" s="206">
        <v>7.6</v>
      </c>
      <c r="AB14" s="214">
        <f>+ROUND(K14/K15*100,1)</f>
        <v>7.5</v>
      </c>
      <c r="AC14" s="208" t="s">
        <v>15</v>
      </c>
      <c r="AD14" s="208" t="s">
        <v>15</v>
      </c>
      <c r="AE14" s="140" t="s">
        <v>216</v>
      </c>
      <c r="AF14" s="209" t="s">
        <v>164</v>
      </c>
      <c r="AG14" s="209" t="s">
        <v>224</v>
      </c>
    </row>
    <row r="15" spans="1:33" ht="18" customHeight="1" x14ac:dyDescent="0.2">
      <c r="A15" s="212"/>
      <c r="B15" s="212"/>
      <c r="C15" s="139" t="s">
        <v>218</v>
      </c>
      <c r="D15" s="149">
        <v>81213456</v>
      </c>
      <c r="E15" s="149">
        <v>86097313</v>
      </c>
      <c r="F15" s="149">
        <v>91633117</v>
      </c>
      <c r="G15" s="149"/>
      <c r="H15" s="149">
        <v>97099326</v>
      </c>
      <c r="I15" s="149"/>
      <c r="J15" s="150">
        <v>97123625</v>
      </c>
      <c r="K15" s="149">
        <v>104097777</v>
      </c>
      <c r="L15" s="149" t="s">
        <v>15</v>
      </c>
      <c r="M15" s="149" t="s">
        <v>15</v>
      </c>
      <c r="N15" s="146">
        <v>6</v>
      </c>
      <c r="O15" s="146"/>
      <c r="P15" s="146">
        <v>6.4297058840849077</v>
      </c>
      <c r="Q15" s="146"/>
      <c r="R15" s="146">
        <v>6</v>
      </c>
      <c r="S15" s="147">
        <v>2.5024890492030806E-2</v>
      </c>
      <c r="T15" s="132">
        <f t="shared" si="2"/>
        <v>7.2</v>
      </c>
      <c r="U15" s="149" t="s">
        <v>15</v>
      </c>
      <c r="V15" s="149" t="s">
        <v>15</v>
      </c>
      <c r="W15" s="213"/>
      <c r="X15" s="213"/>
      <c r="Y15" s="206"/>
      <c r="Z15" s="206"/>
      <c r="AA15" s="206"/>
      <c r="AB15" s="214"/>
      <c r="AC15" s="208"/>
      <c r="AD15" s="208"/>
      <c r="AE15" s="140" t="s">
        <v>219</v>
      </c>
      <c r="AF15" s="209"/>
      <c r="AG15" s="209"/>
    </row>
    <row r="16" spans="1:33" ht="18" customHeight="1" x14ac:dyDescent="0.2">
      <c r="A16" s="211" t="s">
        <v>225</v>
      </c>
      <c r="B16" s="212" t="s">
        <v>120</v>
      </c>
      <c r="C16" s="139" t="s">
        <v>215</v>
      </c>
      <c r="D16" s="130">
        <v>322501</v>
      </c>
      <c r="E16" s="130">
        <v>352653</v>
      </c>
      <c r="F16" s="143">
        <v>374320</v>
      </c>
      <c r="G16" s="143"/>
      <c r="H16" s="150">
        <v>385899</v>
      </c>
      <c r="I16" s="150"/>
      <c r="J16" s="150">
        <v>360128</v>
      </c>
      <c r="K16" s="149">
        <v>353309</v>
      </c>
      <c r="L16" s="149" t="s">
        <v>15</v>
      </c>
      <c r="M16" s="149" t="s">
        <v>15</v>
      </c>
      <c r="N16" s="146">
        <v>9.3000000000000007</v>
      </c>
      <c r="O16" s="146"/>
      <c r="P16" s="146">
        <v>6.1439999092592439</v>
      </c>
      <c r="Q16" s="146"/>
      <c r="R16" s="146">
        <v>3.1</v>
      </c>
      <c r="S16" s="147">
        <v>-6.6781722678732001</v>
      </c>
      <c r="T16" s="132">
        <f t="shared" si="2"/>
        <v>-1.9</v>
      </c>
      <c r="U16" s="149" t="s">
        <v>15</v>
      </c>
      <c r="V16" s="149" t="s">
        <v>15</v>
      </c>
      <c r="W16" s="213">
        <v>8.4</v>
      </c>
      <c r="X16" s="213">
        <v>8.8000000000000007</v>
      </c>
      <c r="Y16" s="206">
        <v>9.1</v>
      </c>
      <c r="Z16" s="206">
        <v>9.1999999999999993</v>
      </c>
      <c r="AA16" s="206">
        <v>8.8000000000000007</v>
      </c>
      <c r="AB16" s="214">
        <f>+ROUND(K16/K17*100,1)</f>
        <v>8.4</v>
      </c>
      <c r="AC16" s="208" t="s">
        <v>15</v>
      </c>
      <c r="AD16" s="208" t="s">
        <v>15</v>
      </c>
      <c r="AE16" s="140" t="s">
        <v>216</v>
      </c>
      <c r="AF16" s="210" t="s">
        <v>221</v>
      </c>
      <c r="AG16" s="210" t="s">
        <v>226</v>
      </c>
    </row>
    <row r="17" spans="1:33" ht="18" customHeight="1" x14ac:dyDescent="0.2">
      <c r="A17" s="212"/>
      <c r="B17" s="212"/>
      <c r="C17" s="139" t="s">
        <v>218</v>
      </c>
      <c r="D17" s="130">
        <v>3842836</v>
      </c>
      <c r="E17" s="130">
        <v>3991067</v>
      </c>
      <c r="F17" s="130">
        <v>4111162</v>
      </c>
      <c r="G17" s="130"/>
      <c r="H17" s="149">
        <v>4175194</v>
      </c>
      <c r="I17" s="149"/>
      <c r="J17" s="150">
        <v>4115061</v>
      </c>
      <c r="K17" s="149">
        <v>4207382</v>
      </c>
      <c r="L17" s="149" t="s">
        <v>15</v>
      </c>
      <c r="M17" s="149" t="s">
        <v>15</v>
      </c>
      <c r="N17" s="146">
        <v>3.9</v>
      </c>
      <c r="O17" s="146"/>
      <c r="P17" s="146">
        <v>3.0090950615461982</v>
      </c>
      <c r="Q17" s="146"/>
      <c r="R17" s="146">
        <v>1.6</v>
      </c>
      <c r="S17" s="147">
        <v>-1.4402444533116305</v>
      </c>
      <c r="T17" s="132">
        <f t="shared" si="2"/>
        <v>2.2000000000000002</v>
      </c>
      <c r="U17" s="149" t="s">
        <v>15</v>
      </c>
      <c r="V17" s="149" t="s">
        <v>15</v>
      </c>
      <c r="W17" s="213"/>
      <c r="X17" s="213"/>
      <c r="Y17" s="206"/>
      <c r="Z17" s="206"/>
      <c r="AA17" s="206"/>
      <c r="AB17" s="214"/>
      <c r="AC17" s="208"/>
      <c r="AD17" s="208"/>
      <c r="AE17" s="140" t="s">
        <v>219</v>
      </c>
      <c r="AF17" s="209"/>
      <c r="AG17" s="209"/>
    </row>
    <row r="18" spans="1:33" ht="18" customHeight="1" x14ac:dyDescent="0.2">
      <c r="A18" s="212" t="s">
        <v>227</v>
      </c>
      <c r="B18" s="212" t="s">
        <v>214</v>
      </c>
      <c r="C18" s="139" t="s">
        <v>215</v>
      </c>
      <c r="D18" s="151">
        <v>20.021000000000001</v>
      </c>
      <c r="E18" s="151">
        <v>20.273</v>
      </c>
      <c r="F18" s="152">
        <v>21.353999999999999</v>
      </c>
      <c r="G18" s="152"/>
      <c r="H18" s="152">
        <v>22.343</v>
      </c>
      <c r="I18" s="152"/>
      <c r="J18" s="152">
        <v>20.571000000000002</v>
      </c>
      <c r="K18" s="151">
        <f>+ROUND(K14/K16,3)</f>
        <v>22.068999999999999</v>
      </c>
      <c r="L18" s="149" t="s">
        <v>15</v>
      </c>
      <c r="M18" s="149" t="s">
        <v>15</v>
      </c>
      <c r="N18" s="146">
        <v>1.3</v>
      </c>
      <c r="O18" s="146"/>
      <c r="P18" s="146">
        <v>5.4187192118226495</v>
      </c>
      <c r="Q18" s="146"/>
      <c r="R18" s="146">
        <v>4.5999999999999996</v>
      </c>
      <c r="S18" s="147">
        <v>-7.9308955825090566</v>
      </c>
      <c r="T18" s="132">
        <f t="shared" si="2"/>
        <v>7.3</v>
      </c>
      <c r="U18" s="149" t="s">
        <v>15</v>
      </c>
      <c r="V18" s="149" t="s">
        <v>15</v>
      </c>
      <c r="W18" s="213">
        <v>94.7</v>
      </c>
      <c r="X18" s="213">
        <v>94</v>
      </c>
      <c r="Y18" s="206">
        <v>95.8</v>
      </c>
      <c r="Z18" s="206">
        <v>96.1</v>
      </c>
      <c r="AA18" s="206">
        <v>87.2</v>
      </c>
      <c r="AB18" s="214">
        <f>+ROUND(K18/K19*100,1)</f>
        <v>89.2</v>
      </c>
      <c r="AC18" s="208" t="s">
        <v>15</v>
      </c>
      <c r="AD18" s="208" t="s">
        <v>15</v>
      </c>
      <c r="AE18" s="140" t="s">
        <v>216</v>
      </c>
      <c r="AF18" s="209" t="s">
        <v>164</v>
      </c>
      <c r="AG18" s="209" t="s">
        <v>228</v>
      </c>
    </row>
    <row r="19" spans="1:33" ht="18" customHeight="1" x14ac:dyDescent="0.2">
      <c r="A19" s="212"/>
      <c r="B19" s="212"/>
      <c r="C19" s="139" t="s">
        <v>218</v>
      </c>
      <c r="D19" s="151">
        <v>21.134</v>
      </c>
      <c r="E19" s="151">
        <v>21.573</v>
      </c>
      <c r="F19" s="151">
        <v>22.289000000000001</v>
      </c>
      <c r="G19" s="151"/>
      <c r="H19" s="151">
        <v>23.256</v>
      </c>
      <c r="I19" s="151"/>
      <c r="J19" s="152">
        <v>23.602</v>
      </c>
      <c r="K19" s="151">
        <f>+ROUND(K15/K17,3)</f>
        <v>24.742000000000001</v>
      </c>
      <c r="L19" s="149" t="s">
        <v>15</v>
      </c>
      <c r="M19" s="149" t="s">
        <v>15</v>
      </c>
      <c r="N19" s="146">
        <v>2.1</v>
      </c>
      <c r="O19" s="146"/>
      <c r="P19" s="146">
        <v>3.2407407407407369</v>
      </c>
      <c r="Q19" s="146"/>
      <c r="R19" s="146">
        <v>4.3</v>
      </c>
      <c r="S19" s="147">
        <v>1.4877880976952187</v>
      </c>
      <c r="T19" s="132">
        <f t="shared" si="2"/>
        <v>4.8</v>
      </c>
      <c r="U19" s="149" t="s">
        <v>15</v>
      </c>
      <c r="V19" s="149" t="s">
        <v>15</v>
      </c>
      <c r="W19" s="213"/>
      <c r="X19" s="213"/>
      <c r="Y19" s="206"/>
      <c r="Z19" s="206"/>
      <c r="AA19" s="206"/>
      <c r="AB19" s="214"/>
      <c r="AC19" s="208"/>
      <c r="AD19" s="208"/>
      <c r="AE19" s="140" t="s">
        <v>219</v>
      </c>
      <c r="AF19" s="209"/>
      <c r="AG19" s="209"/>
    </row>
    <row r="20" spans="1:33" ht="18" customHeight="1" x14ac:dyDescent="0.2">
      <c r="A20" s="211" t="s">
        <v>229</v>
      </c>
      <c r="B20" s="212" t="s">
        <v>214</v>
      </c>
      <c r="C20" s="139" t="s">
        <v>215</v>
      </c>
      <c r="D20" s="143">
        <v>20770058</v>
      </c>
      <c r="E20" s="143">
        <v>24576162</v>
      </c>
      <c r="F20" s="143">
        <v>26845793</v>
      </c>
      <c r="G20" s="143"/>
      <c r="H20" s="150">
        <v>28945110</v>
      </c>
      <c r="I20" s="150"/>
      <c r="J20" s="150">
        <v>14965894</v>
      </c>
      <c r="K20" s="149" t="s">
        <v>122</v>
      </c>
      <c r="L20" s="149" t="s">
        <v>15</v>
      </c>
      <c r="M20" s="149" t="s">
        <v>15</v>
      </c>
      <c r="N20" s="146">
        <v>18.3</v>
      </c>
      <c r="O20" s="146"/>
      <c r="P20" s="146">
        <v>9.2350913051435786</v>
      </c>
      <c r="Q20" s="146"/>
      <c r="R20" s="146">
        <v>7.8</v>
      </c>
      <c r="S20" s="147">
        <v>-48.295605026203042</v>
      </c>
      <c r="T20" s="149" t="s">
        <v>122</v>
      </c>
      <c r="U20" s="149" t="s">
        <v>15</v>
      </c>
      <c r="V20" s="149" t="s">
        <v>15</v>
      </c>
      <c r="W20" s="213">
        <v>6.4</v>
      </c>
      <c r="X20" s="213">
        <v>7.1</v>
      </c>
      <c r="Y20" s="206">
        <v>7.3</v>
      </c>
      <c r="Z20" s="206">
        <v>7.6</v>
      </c>
      <c r="AA20" s="206">
        <v>4.2</v>
      </c>
      <c r="AB20" s="208" t="s">
        <v>122</v>
      </c>
      <c r="AC20" s="208" t="s">
        <v>15</v>
      </c>
      <c r="AD20" s="208" t="s">
        <v>15</v>
      </c>
      <c r="AE20" s="140" t="s">
        <v>216</v>
      </c>
      <c r="AF20" s="209" t="s">
        <v>164</v>
      </c>
      <c r="AG20" s="210" t="s">
        <v>230</v>
      </c>
    </row>
    <row r="21" spans="1:33" ht="18" customHeight="1" x14ac:dyDescent="0.2">
      <c r="A21" s="212"/>
      <c r="B21" s="212"/>
      <c r="C21" s="139" t="s">
        <v>218</v>
      </c>
      <c r="D21" s="143">
        <v>324763904</v>
      </c>
      <c r="E21" s="143">
        <v>347714079</v>
      </c>
      <c r="F21" s="143">
        <v>366642445</v>
      </c>
      <c r="G21" s="143"/>
      <c r="H21" s="150">
        <v>381301363</v>
      </c>
      <c r="I21" s="150"/>
      <c r="J21" s="150">
        <v>352681953</v>
      </c>
      <c r="K21" s="149" t="s">
        <v>122</v>
      </c>
      <c r="L21" s="149" t="s">
        <v>15</v>
      </c>
      <c r="M21" s="149" t="s">
        <v>15</v>
      </c>
      <c r="N21" s="146">
        <v>7.1</v>
      </c>
      <c r="O21" s="146"/>
      <c r="P21" s="146">
        <v>-3.8077474458325073</v>
      </c>
      <c r="Q21" s="146"/>
      <c r="R21" s="146">
        <v>4</v>
      </c>
      <c r="S21" s="147">
        <v>-7.5057193016118324</v>
      </c>
      <c r="T21" s="149" t="s">
        <v>122</v>
      </c>
      <c r="U21" s="149" t="s">
        <v>15</v>
      </c>
      <c r="V21" s="149" t="s">
        <v>15</v>
      </c>
      <c r="W21" s="213"/>
      <c r="X21" s="213"/>
      <c r="Y21" s="206"/>
      <c r="Z21" s="206"/>
      <c r="AA21" s="206"/>
      <c r="AB21" s="208"/>
      <c r="AC21" s="208"/>
      <c r="AD21" s="208"/>
      <c r="AE21" s="140" t="s">
        <v>219</v>
      </c>
      <c r="AF21" s="209"/>
      <c r="AG21" s="209"/>
    </row>
    <row r="22" spans="1:33" ht="18" customHeight="1" x14ac:dyDescent="0.2">
      <c r="A22" s="212" t="s">
        <v>99</v>
      </c>
      <c r="B22" s="212" t="s">
        <v>214</v>
      </c>
      <c r="C22" s="139" t="s">
        <v>215</v>
      </c>
      <c r="D22" s="149">
        <v>187625</v>
      </c>
      <c r="E22" s="149">
        <v>201301</v>
      </c>
      <c r="F22" s="149">
        <v>201719</v>
      </c>
      <c r="G22" s="149"/>
      <c r="H22" s="149">
        <v>195916</v>
      </c>
      <c r="I22" s="149"/>
      <c r="J22" s="150">
        <v>201921</v>
      </c>
      <c r="K22" s="149">
        <v>203084</v>
      </c>
      <c r="L22" s="149" t="s">
        <v>15</v>
      </c>
      <c r="M22" s="149" t="s">
        <v>15</v>
      </c>
      <c r="N22" s="146">
        <v>7.4</v>
      </c>
      <c r="O22" s="146"/>
      <c r="P22" s="146">
        <v>0.20764924168285306</v>
      </c>
      <c r="Q22" s="146"/>
      <c r="R22" s="146">
        <v>-2.9</v>
      </c>
      <c r="S22" s="147">
        <v>3.1</v>
      </c>
      <c r="T22" s="148">
        <f>+ROUND((K22-J22)/J22*100,1)</f>
        <v>0.6</v>
      </c>
      <c r="U22" s="149" t="s">
        <v>15</v>
      </c>
      <c r="V22" s="149" t="s">
        <v>15</v>
      </c>
      <c r="W22" s="213">
        <v>1.2</v>
      </c>
      <c r="X22" s="213">
        <v>1.3</v>
      </c>
      <c r="Y22" s="213">
        <v>1.3</v>
      </c>
      <c r="Z22" s="213">
        <v>1.2</v>
      </c>
      <c r="AA22" s="206">
        <v>1.2</v>
      </c>
      <c r="AB22" s="214">
        <f>+ROUND(K22/K23*100,1)</f>
        <v>1.2</v>
      </c>
      <c r="AC22" s="208" t="s">
        <v>15</v>
      </c>
      <c r="AD22" s="208" t="s">
        <v>15</v>
      </c>
      <c r="AE22" s="140" t="s">
        <v>216</v>
      </c>
      <c r="AF22" s="209" t="s">
        <v>164</v>
      </c>
      <c r="AG22" s="210" t="s">
        <v>105</v>
      </c>
    </row>
    <row r="23" spans="1:33" ht="18" customHeight="1" x14ac:dyDescent="0.2">
      <c r="A23" s="212"/>
      <c r="B23" s="212"/>
      <c r="C23" s="139" t="s">
        <v>218</v>
      </c>
      <c r="D23" s="130">
        <v>15147532</v>
      </c>
      <c r="E23" s="130">
        <v>15408361</v>
      </c>
      <c r="F23" s="130">
        <v>15652069</v>
      </c>
      <c r="G23" s="130"/>
      <c r="H23" s="130">
        <v>15960759</v>
      </c>
      <c r="I23" s="130"/>
      <c r="J23" s="143">
        <v>16677741</v>
      </c>
      <c r="K23" s="130">
        <v>17118059</v>
      </c>
      <c r="L23" s="149" t="s">
        <v>15</v>
      </c>
      <c r="M23" s="149" t="s">
        <v>15</v>
      </c>
      <c r="N23" s="146">
        <v>1.7</v>
      </c>
      <c r="O23" s="146"/>
      <c r="P23" s="146">
        <v>1.5816607619720231</v>
      </c>
      <c r="Q23" s="146"/>
      <c r="R23" s="146">
        <v>2</v>
      </c>
      <c r="S23" s="147">
        <v>4.492154790383089</v>
      </c>
      <c r="T23" s="148">
        <f t="shared" ref="T23:V27" si="3">+ROUND((K23-J23)/J23*100,1)</f>
        <v>2.6</v>
      </c>
      <c r="U23" s="149" t="s">
        <v>15</v>
      </c>
      <c r="V23" s="149" t="s">
        <v>15</v>
      </c>
      <c r="W23" s="213"/>
      <c r="X23" s="213"/>
      <c r="Y23" s="213"/>
      <c r="Z23" s="213"/>
      <c r="AA23" s="206"/>
      <c r="AB23" s="214"/>
      <c r="AC23" s="208"/>
      <c r="AD23" s="208"/>
      <c r="AE23" s="140" t="s">
        <v>219</v>
      </c>
      <c r="AF23" s="209"/>
      <c r="AG23" s="209"/>
    </row>
    <row r="24" spans="1:33" ht="18" customHeight="1" x14ac:dyDescent="0.2">
      <c r="A24" s="211" t="s">
        <v>231</v>
      </c>
      <c r="B24" s="212" t="s">
        <v>214</v>
      </c>
      <c r="C24" s="139" t="s">
        <v>215</v>
      </c>
      <c r="D24" s="130">
        <v>14800125</v>
      </c>
      <c r="E24" s="130">
        <v>18140222</v>
      </c>
      <c r="F24" s="130">
        <v>19903618</v>
      </c>
      <c r="G24" s="130"/>
      <c r="H24" s="149">
        <v>21187032</v>
      </c>
      <c r="I24" s="149"/>
      <c r="J24" s="150">
        <v>8592810</v>
      </c>
      <c r="K24" s="149">
        <v>11016940</v>
      </c>
      <c r="L24" s="149" t="s">
        <v>15</v>
      </c>
      <c r="M24" s="149" t="s">
        <v>15</v>
      </c>
      <c r="N24" s="146">
        <v>22.6</v>
      </c>
      <c r="O24" s="146"/>
      <c r="P24" s="146">
        <v>9.7209174176589457</v>
      </c>
      <c r="Q24" s="146"/>
      <c r="R24" s="146">
        <v>6.4</v>
      </c>
      <c r="S24" s="147">
        <v>-59.443068760173681</v>
      </c>
      <c r="T24" s="148">
        <f t="shared" si="3"/>
        <v>28.2</v>
      </c>
      <c r="U24" s="149" t="s">
        <v>15</v>
      </c>
      <c r="V24" s="149" t="s">
        <v>15</v>
      </c>
      <c r="W24" s="213">
        <v>63</v>
      </c>
      <c r="X24" s="213">
        <v>65.5</v>
      </c>
      <c r="Y24" s="213">
        <v>65.400000000000006</v>
      </c>
      <c r="Z24" s="213">
        <v>64.400000000000006</v>
      </c>
      <c r="AA24" s="206">
        <v>51</v>
      </c>
      <c r="AB24" s="214">
        <f>+ROUND(K24/K25*100,1)</f>
        <v>51.9</v>
      </c>
      <c r="AC24" s="208" t="s">
        <v>15</v>
      </c>
      <c r="AD24" s="208" t="s">
        <v>15</v>
      </c>
      <c r="AE24" s="140" t="s">
        <v>216</v>
      </c>
      <c r="AF24" s="209" t="s">
        <v>164</v>
      </c>
      <c r="AG24" s="210" t="s">
        <v>232</v>
      </c>
    </row>
    <row r="25" spans="1:33" ht="18" customHeight="1" x14ac:dyDescent="0.2">
      <c r="A25" s="212"/>
      <c r="B25" s="212"/>
      <c r="C25" s="139" t="s">
        <v>215</v>
      </c>
      <c r="D25" s="130">
        <v>23500580</v>
      </c>
      <c r="E25" s="130">
        <v>27696217</v>
      </c>
      <c r="F25" s="130">
        <v>30453990</v>
      </c>
      <c r="G25" s="130"/>
      <c r="H25" s="149">
        <v>32905878</v>
      </c>
      <c r="I25" s="149"/>
      <c r="J25" s="150">
        <v>16847253</v>
      </c>
      <c r="K25" s="149">
        <v>21241991</v>
      </c>
      <c r="L25" s="149" t="s">
        <v>15</v>
      </c>
      <c r="M25" s="149" t="s">
        <v>15</v>
      </c>
      <c r="N25" s="146">
        <v>17.899999999999999</v>
      </c>
      <c r="O25" s="146"/>
      <c r="P25" s="146">
        <v>9.9572190671383023</v>
      </c>
      <c r="Q25" s="146"/>
      <c r="R25" s="146">
        <v>8.1</v>
      </c>
      <c r="S25" s="147">
        <v>-48.801691296612724</v>
      </c>
      <c r="T25" s="148">
        <f t="shared" si="3"/>
        <v>26.1</v>
      </c>
      <c r="U25" s="149" t="s">
        <v>15</v>
      </c>
      <c r="V25" s="149" t="s">
        <v>15</v>
      </c>
      <c r="W25" s="213"/>
      <c r="X25" s="213"/>
      <c r="Y25" s="213"/>
      <c r="Z25" s="213"/>
      <c r="AA25" s="206"/>
      <c r="AB25" s="214"/>
      <c r="AC25" s="208"/>
      <c r="AD25" s="208"/>
      <c r="AE25" s="140" t="s">
        <v>216</v>
      </c>
      <c r="AF25" s="209"/>
      <c r="AG25" s="209"/>
    </row>
    <row r="26" spans="1:33" ht="24.75" customHeight="1" x14ac:dyDescent="0.2">
      <c r="A26" s="211" t="s">
        <v>233</v>
      </c>
      <c r="B26" s="212" t="s">
        <v>214</v>
      </c>
      <c r="C26" s="139" t="s">
        <v>215</v>
      </c>
      <c r="D26" s="130">
        <v>23500580</v>
      </c>
      <c r="E26" s="130">
        <v>27696217</v>
      </c>
      <c r="F26" s="130">
        <v>30453990</v>
      </c>
      <c r="G26" s="130"/>
      <c r="H26" s="130">
        <v>32905878</v>
      </c>
      <c r="I26" s="130"/>
      <c r="J26" s="143">
        <v>16847253</v>
      </c>
      <c r="K26" s="130">
        <f>+K25</f>
        <v>21241991</v>
      </c>
      <c r="L26" s="130">
        <v>37836625</v>
      </c>
      <c r="M26" s="130">
        <v>43683278</v>
      </c>
      <c r="N26" s="146">
        <v>17.899999999999999</v>
      </c>
      <c r="O26" s="146"/>
      <c r="P26" s="146">
        <v>9.9572190671383023</v>
      </c>
      <c r="Q26" s="146"/>
      <c r="R26" s="146">
        <v>8.1</v>
      </c>
      <c r="S26" s="147">
        <v>-48.801691296612724</v>
      </c>
      <c r="T26" s="148">
        <f t="shared" si="3"/>
        <v>26.1</v>
      </c>
      <c r="U26" s="148">
        <f t="shared" si="3"/>
        <v>78.099999999999994</v>
      </c>
      <c r="V26" s="148">
        <f t="shared" si="3"/>
        <v>15.5</v>
      </c>
      <c r="W26" s="213">
        <v>12.6</v>
      </c>
      <c r="X26" s="213">
        <v>14.1</v>
      </c>
      <c r="Y26" s="213">
        <v>14.8</v>
      </c>
      <c r="Z26" s="213">
        <v>15.3</v>
      </c>
      <c r="AA26" s="206">
        <v>8.4</v>
      </c>
      <c r="AB26" s="214">
        <f>+ROUND(K26/K27*100,1)</f>
        <v>9.8000000000000007</v>
      </c>
      <c r="AC26" s="214">
        <f>+ROUND(L26/L27*100,1)</f>
        <v>15.6</v>
      </c>
      <c r="AD26" s="214">
        <f>+ROUND(M26/M27*100,1)</f>
        <v>16.5</v>
      </c>
      <c r="AE26" s="140" t="s">
        <v>216</v>
      </c>
      <c r="AF26" s="209" t="s">
        <v>164</v>
      </c>
      <c r="AG26" s="210" t="s">
        <v>234</v>
      </c>
    </row>
    <row r="27" spans="1:33" ht="27" customHeight="1" x14ac:dyDescent="0.2">
      <c r="A27" s="211"/>
      <c r="B27" s="212"/>
      <c r="C27" s="139" t="s">
        <v>235</v>
      </c>
      <c r="D27" s="130">
        <v>186489811</v>
      </c>
      <c r="E27" s="130">
        <v>195947210</v>
      </c>
      <c r="F27" s="153">
        <v>205184124</v>
      </c>
      <c r="G27" s="153"/>
      <c r="H27" s="154">
        <v>214374620</v>
      </c>
      <c r="I27" s="154"/>
      <c r="J27" s="143">
        <v>200518859</v>
      </c>
      <c r="K27" s="130">
        <v>216053209.00000006</v>
      </c>
      <c r="L27" s="130">
        <v>242340810.00000003</v>
      </c>
      <c r="M27" s="130">
        <v>265525051.99999997</v>
      </c>
      <c r="N27" s="146">
        <v>5.0999999999999996</v>
      </c>
      <c r="O27" s="146"/>
      <c r="P27" s="146">
        <v>4.7139808727054593</v>
      </c>
      <c r="Q27" s="146"/>
      <c r="R27" s="146">
        <v>4.5</v>
      </c>
      <c r="S27" s="147">
        <v>-6.4633402032386114</v>
      </c>
      <c r="T27" s="148">
        <f t="shared" si="3"/>
        <v>7.7</v>
      </c>
      <c r="U27" s="148">
        <f t="shared" si="3"/>
        <v>12.2</v>
      </c>
      <c r="V27" s="148">
        <f t="shared" si="3"/>
        <v>9.6</v>
      </c>
      <c r="W27" s="213"/>
      <c r="X27" s="213"/>
      <c r="Y27" s="213"/>
      <c r="Z27" s="213"/>
      <c r="AA27" s="206"/>
      <c r="AB27" s="214"/>
      <c r="AC27" s="214"/>
      <c r="AD27" s="214"/>
      <c r="AE27" s="140" t="s">
        <v>236</v>
      </c>
      <c r="AF27" s="209"/>
      <c r="AG27" s="210"/>
    </row>
    <row r="28" spans="1:33" ht="18" customHeight="1" x14ac:dyDescent="0.2">
      <c r="A28" s="211" t="s">
        <v>237</v>
      </c>
      <c r="B28" s="212" t="s">
        <v>214</v>
      </c>
      <c r="C28" s="139" t="s">
        <v>215</v>
      </c>
      <c r="D28" s="143">
        <v>23500580</v>
      </c>
      <c r="E28" s="143">
        <v>27696217</v>
      </c>
      <c r="F28" s="143">
        <v>30453990</v>
      </c>
      <c r="G28" s="143"/>
      <c r="H28" s="143">
        <v>32905878</v>
      </c>
      <c r="I28" s="143"/>
      <c r="J28" s="149">
        <v>16847253</v>
      </c>
      <c r="K28" s="150" t="s">
        <v>122</v>
      </c>
      <c r="L28" s="149" t="s">
        <v>15</v>
      </c>
      <c r="M28" s="149" t="s">
        <v>15</v>
      </c>
      <c r="N28" s="146">
        <v>17.899999999999999</v>
      </c>
      <c r="O28" s="146"/>
      <c r="P28" s="146">
        <v>9.9572190671383023</v>
      </c>
      <c r="Q28" s="146"/>
      <c r="R28" s="146">
        <v>8.1</v>
      </c>
      <c r="S28" s="147">
        <v>-48.801691296612724</v>
      </c>
      <c r="T28" s="155" t="s">
        <v>122</v>
      </c>
      <c r="U28" s="149" t="s">
        <v>15</v>
      </c>
      <c r="V28" s="149" t="s">
        <v>15</v>
      </c>
      <c r="W28" s="213">
        <v>5.6</v>
      </c>
      <c r="X28" s="213">
        <v>6.2</v>
      </c>
      <c r="Y28" s="206">
        <v>6.4</v>
      </c>
      <c r="Z28" s="206">
        <v>6.6</v>
      </c>
      <c r="AA28" s="206">
        <v>3.7</v>
      </c>
      <c r="AB28" s="207" t="s">
        <v>122</v>
      </c>
      <c r="AC28" s="208" t="s">
        <v>15</v>
      </c>
      <c r="AD28" s="208" t="s">
        <v>15</v>
      </c>
      <c r="AE28" s="140" t="s">
        <v>216</v>
      </c>
      <c r="AF28" s="209" t="s">
        <v>164</v>
      </c>
      <c r="AG28" s="210" t="s">
        <v>238</v>
      </c>
    </row>
    <row r="29" spans="1:33" ht="18" customHeight="1" x14ac:dyDescent="0.2">
      <c r="A29" s="211"/>
      <c r="B29" s="212"/>
      <c r="C29" s="139" t="s">
        <v>218</v>
      </c>
      <c r="D29" s="143">
        <v>417099847</v>
      </c>
      <c r="E29" s="143">
        <v>450065898</v>
      </c>
      <c r="F29" s="143">
        <v>476194358</v>
      </c>
      <c r="G29" s="143"/>
      <c r="H29" s="150">
        <v>495500461</v>
      </c>
      <c r="I29" s="150"/>
      <c r="J29" s="149">
        <v>453430461</v>
      </c>
      <c r="K29" s="150" t="s">
        <v>122</v>
      </c>
      <c r="L29" s="149" t="s">
        <v>15</v>
      </c>
      <c r="M29" s="149" t="s">
        <v>15</v>
      </c>
      <c r="N29" s="146">
        <v>7.9</v>
      </c>
      <c r="O29" s="146"/>
      <c r="P29" s="146">
        <v>5.8054740557004516</v>
      </c>
      <c r="Q29" s="146"/>
      <c r="R29" s="146">
        <v>4.0999999999999996</v>
      </c>
      <c r="S29" s="147">
        <v>-8.490405824264208</v>
      </c>
      <c r="T29" s="155" t="s">
        <v>122</v>
      </c>
      <c r="U29" s="149" t="s">
        <v>15</v>
      </c>
      <c r="V29" s="149" t="s">
        <v>15</v>
      </c>
      <c r="W29" s="213"/>
      <c r="X29" s="213"/>
      <c r="Y29" s="206"/>
      <c r="Z29" s="206"/>
      <c r="AA29" s="206"/>
      <c r="AB29" s="207"/>
      <c r="AC29" s="208"/>
      <c r="AD29" s="208"/>
      <c r="AE29" s="140" t="s">
        <v>219</v>
      </c>
      <c r="AF29" s="209"/>
      <c r="AG29" s="210"/>
    </row>
    <row r="30" spans="1:33" ht="12.5" x14ac:dyDescent="0.25">
      <c r="P30" s="133"/>
      <c r="Q30" s="133"/>
      <c r="R30" s="133"/>
      <c r="S30" s="133"/>
      <c r="T30" s="133"/>
    </row>
    <row r="31" spans="1:33" x14ac:dyDescent="0.2">
      <c r="A31" s="160" t="s">
        <v>196</v>
      </c>
      <c r="E31" s="134"/>
      <c r="F31" s="134"/>
      <c r="G31" s="134"/>
      <c r="H31" s="134"/>
      <c r="I31" s="134"/>
      <c r="J31" s="134"/>
      <c r="K31" s="134"/>
      <c r="L31" s="134"/>
    </row>
    <row r="32" spans="1:33" x14ac:dyDescent="0.2">
      <c r="A32" s="85"/>
    </row>
    <row r="33" spans="5:12" x14ac:dyDescent="0.2">
      <c r="E33" s="135"/>
      <c r="F33" s="135"/>
      <c r="G33" s="135"/>
      <c r="H33" s="135"/>
      <c r="I33" s="135"/>
      <c r="J33" s="135"/>
      <c r="K33" s="135"/>
      <c r="L33" s="135"/>
    </row>
    <row r="36" spans="5:12" x14ac:dyDescent="0.2">
      <c r="E36" s="134"/>
      <c r="F36" s="134"/>
      <c r="G36" s="134"/>
      <c r="H36" s="134"/>
      <c r="I36" s="134"/>
      <c r="J36" s="134"/>
      <c r="K36" s="134"/>
      <c r="L36" s="134"/>
    </row>
    <row r="38" spans="5:12" x14ac:dyDescent="0.2">
      <c r="E38" s="131"/>
      <c r="F38" s="131"/>
      <c r="G38" s="131"/>
      <c r="H38" s="131"/>
      <c r="I38" s="131"/>
      <c r="J38" s="131"/>
      <c r="K38" s="131"/>
      <c r="L38" s="131"/>
    </row>
  </sheetData>
  <mergeCells count="132">
    <mergeCell ref="AE7:AE9"/>
    <mergeCell ref="AF7:AF9"/>
    <mergeCell ref="AG7:AG9"/>
    <mergeCell ref="D8:M8"/>
    <mergeCell ref="N8:V8"/>
    <mergeCell ref="W8:AD8"/>
    <mergeCell ref="A7:A9"/>
    <mergeCell ref="B7:B9"/>
    <mergeCell ref="C7:C9"/>
    <mergeCell ref="D7:M7"/>
    <mergeCell ref="N7:V7"/>
    <mergeCell ref="W7:AD7"/>
    <mergeCell ref="AA10:AA11"/>
    <mergeCell ref="AB10:AB11"/>
    <mergeCell ref="AC10:AC11"/>
    <mergeCell ref="AD10:AD11"/>
    <mergeCell ref="AF10:AF11"/>
    <mergeCell ref="AG10:AG11"/>
    <mergeCell ref="A10:A11"/>
    <mergeCell ref="B10:B11"/>
    <mergeCell ref="W10:W11"/>
    <mergeCell ref="X10:X11"/>
    <mergeCell ref="Y10:Y11"/>
    <mergeCell ref="Z10:Z11"/>
    <mergeCell ref="AA12:AA13"/>
    <mergeCell ref="AB12:AB13"/>
    <mergeCell ref="AC12:AC13"/>
    <mergeCell ref="AD12:AD13"/>
    <mergeCell ref="AF12:AF13"/>
    <mergeCell ref="AG12:AG13"/>
    <mergeCell ref="A12:A13"/>
    <mergeCell ref="B12:B13"/>
    <mergeCell ref="W12:W13"/>
    <mergeCell ref="X12:X13"/>
    <mergeCell ref="Y12:Y13"/>
    <mergeCell ref="Z12:Z13"/>
    <mergeCell ref="AA14:AA15"/>
    <mergeCell ref="AB14:AB15"/>
    <mergeCell ref="AC14:AC15"/>
    <mergeCell ref="AD14:AD15"/>
    <mergeCell ref="AF14:AF15"/>
    <mergeCell ref="AG14:AG15"/>
    <mergeCell ref="A14:A15"/>
    <mergeCell ref="B14:B15"/>
    <mergeCell ref="W14:W15"/>
    <mergeCell ref="X14:X15"/>
    <mergeCell ref="Y14:Y15"/>
    <mergeCell ref="Z14:Z15"/>
    <mergeCell ref="AA16:AA17"/>
    <mergeCell ref="AB16:AB17"/>
    <mergeCell ref="AC16:AC17"/>
    <mergeCell ref="AD16:AD17"/>
    <mergeCell ref="AF16:AF17"/>
    <mergeCell ref="AG16:AG17"/>
    <mergeCell ref="A16:A17"/>
    <mergeCell ref="B16:B17"/>
    <mergeCell ref="W16:W17"/>
    <mergeCell ref="X16:X17"/>
    <mergeCell ref="Y16:Y17"/>
    <mergeCell ref="Z16:Z17"/>
    <mergeCell ref="AA18:AA19"/>
    <mergeCell ref="AB18:AB19"/>
    <mergeCell ref="AC18:AC19"/>
    <mergeCell ref="AD18:AD19"/>
    <mergeCell ref="AF18:AF19"/>
    <mergeCell ref="AG18:AG19"/>
    <mergeCell ref="A18:A19"/>
    <mergeCell ref="B18:B19"/>
    <mergeCell ref="W18:W19"/>
    <mergeCell ref="X18:X19"/>
    <mergeCell ref="Y18:Y19"/>
    <mergeCell ref="Z18:Z19"/>
    <mergeCell ref="AA20:AA21"/>
    <mergeCell ref="AB20:AB21"/>
    <mergeCell ref="AC20:AC21"/>
    <mergeCell ref="AD20:AD21"/>
    <mergeCell ref="AF20:AF21"/>
    <mergeCell ref="AG20:AG21"/>
    <mergeCell ref="A20:A21"/>
    <mergeCell ref="B20:B21"/>
    <mergeCell ref="W20:W21"/>
    <mergeCell ref="X20:X21"/>
    <mergeCell ref="Y20:Y21"/>
    <mergeCell ref="Z20:Z21"/>
    <mergeCell ref="AA22:AA23"/>
    <mergeCell ref="AB22:AB23"/>
    <mergeCell ref="AC22:AC23"/>
    <mergeCell ref="AD22:AD23"/>
    <mergeCell ref="AF22:AF23"/>
    <mergeCell ref="AG22:AG23"/>
    <mergeCell ref="A22:A23"/>
    <mergeCell ref="B22:B23"/>
    <mergeCell ref="W22:W23"/>
    <mergeCell ref="X22:X23"/>
    <mergeCell ref="Y22:Y23"/>
    <mergeCell ref="Z22:Z23"/>
    <mergeCell ref="AA24:AA25"/>
    <mergeCell ref="AB24:AB25"/>
    <mergeCell ref="AC24:AC25"/>
    <mergeCell ref="AD24:AD25"/>
    <mergeCell ref="AF24:AF25"/>
    <mergeCell ref="AG24:AG25"/>
    <mergeCell ref="A24:A25"/>
    <mergeCell ref="B24:B25"/>
    <mergeCell ref="W24:W25"/>
    <mergeCell ref="X24:X25"/>
    <mergeCell ref="Y24:Y25"/>
    <mergeCell ref="Z24:Z25"/>
    <mergeCell ref="AA26:AA27"/>
    <mergeCell ref="AB26:AB27"/>
    <mergeCell ref="AC26:AC27"/>
    <mergeCell ref="AD26:AD27"/>
    <mergeCell ref="AF26:AF27"/>
    <mergeCell ref="AG26:AG27"/>
    <mergeCell ref="A26:A27"/>
    <mergeCell ref="B26:B27"/>
    <mergeCell ref="W26:W27"/>
    <mergeCell ref="X26:X27"/>
    <mergeCell ref="Y26:Y27"/>
    <mergeCell ref="Z26:Z27"/>
    <mergeCell ref="AA28:AA29"/>
    <mergeCell ref="AB28:AB29"/>
    <mergeCell ref="AC28:AC29"/>
    <mergeCell ref="AD28:AD29"/>
    <mergeCell ref="AF28:AF29"/>
    <mergeCell ref="AG28:AG29"/>
    <mergeCell ref="A28:A29"/>
    <mergeCell ref="B28:B29"/>
    <mergeCell ref="W28:W29"/>
    <mergeCell ref="X28:X29"/>
    <mergeCell ref="Y28:Y29"/>
    <mergeCell ref="Z28:Z29"/>
  </mergeCells>
  <pageMargins left="0.19685039370078741" right="0.23622047244094491" top="0.31496062992125984" bottom="0.31496062992125984" header="0.15748031496062992" footer="0.15748031496062992"/>
  <pageSetup scale="92" orientation="landscape" r:id="rId1"/>
  <headerFooter>
    <oddFooter>&amp;LINE&amp;C&amp;P&amp;R&amp;D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7A156-BF37-4BEC-9965-41701BAE636D}">
  <sheetPr>
    <pageSetUpPr fitToPage="1"/>
  </sheetPr>
  <dimension ref="A1:E66"/>
  <sheetViews>
    <sheetView showGridLines="0" workbookViewId="0"/>
  </sheetViews>
  <sheetFormatPr defaultRowHeight="10" x14ac:dyDescent="0.2"/>
  <cols>
    <col min="1" max="1" width="62.77734375" customWidth="1"/>
    <col min="2" max="4" width="20.77734375" customWidth="1"/>
    <col min="5" max="5" width="62.77734375" style="2" customWidth="1"/>
    <col min="6" max="6" width="4.44140625" customWidth="1"/>
  </cols>
  <sheetData>
    <row r="1" spans="1:5" ht="12" customHeight="1" x14ac:dyDescent="0.2">
      <c r="A1" s="1"/>
    </row>
    <row r="2" spans="1:5" ht="12" customHeight="1" x14ac:dyDescent="0.2">
      <c r="A2" s="8" t="s">
        <v>57</v>
      </c>
    </row>
    <row r="3" spans="1:5" ht="12" customHeight="1" x14ac:dyDescent="0.2"/>
    <row r="4" spans="1:5" ht="6" customHeight="1" x14ac:dyDescent="0.2">
      <c r="A4" s="3"/>
      <c r="B4" s="4"/>
      <c r="C4" s="4"/>
      <c r="D4" s="4"/>
    </row>
    <row r="5" spans="1:5" ht="12" customHeight="1" x14ac:dyDescent="0.2">
      <c r="A5" s="5" t="s">
        <v>0</v>
      </c>
      <c r="B5" s="6"/>
      <c r="C5" s="6"/>
      <c r="D5" s="6"/>
    </row>
    <row r="6" spans="1:5" ht="6" customHeight="1" thickBot="1" x14ac:dyDescent="0.25">
      <c r="A6" s="5"/>
      <c r="B6" s="6"/>
      <c r="C6" s="6"/>
      <c r="D6" s="6"/>
    </row>
    <row r="7" spans="1:5" ht="15" customHeight="1" thickBot="1" x14ac:dyDescent="0.25">
      <c r="A7" s="161" t="s">
        <v>1</v>
      </c>
      <c r="B7" s="14" t="s">
        <v>2</v>
      </c>
      <c r="C7" s="13" t="s">
        <v>3</v>
      </c>
      <c r="D7" s="44" t="s">
        <v>4</v>
      </c>
      <c r="E7" s="164" t="s">
        <v>5</v>
      </c>
    </row>
    <row r="8" spans="1:5" ht="15" customHeight="1" thickBot="1" x14ac:dyDescent="0.25">
      <c r="A8" s="162"/>
      <c r="B8" s="15" t="s">
        <v>6</v>
      </c>
      <c r="C8" s="16" t="s">
        <v>7</v>
      </c>
      <c r="D8" s="45" t="s">
        <v>8</v>
      </c>
      <c r="E8" s="165"/>
    </row>
    <row r="9" spans="1:5" ht="15" customHeight="1" thickBot="1" x14ac:dyDescent="0.25">
      <c r="A9" s="163"/>
      <c r="B9" s="14">
        <v>1</v>
      </c>
      <c r="C9" s="13">
        <v>2</v>
      </c>
      <c r="D9" s="44" t="s">
        <v>9</v>
      </c>
      <c r="E9" s="166"/>
    </row>
    <row r="10" spans="1:5" ht="15" customHeight="1" thickBot="1" x14ac:dyDescent="0.25">
      <c r="A10" s="11" t="s">
        <v>10</v>
      </c>
      <c r="B10" s="10">
        <v>8816086</v>
      </c>
      <c r="C10" s="10">
        <v>207129</v>
      </c>
      <c r="D10" s="10">
        <v>9023215</v>
      </c>
      <c r="E10" s="46" t="s">
        <v>11</v>
      </c>
    </row>
    <row r="11" spans="1:5" ht="15" customHeight="1" thickBot="1" x14ac:dyDescent="0.25">
      <c r="A11" s="11" t="s">
        <v>12</v>
      </c>
      <c r="B11" s="10">
        <v>7996391</v>
      </c>
      <c r="C11" s="10">
        <v>152523</v>
      </c>
      <c r="D11" s="10">
        <v>8148914</v>
      </c>
      <c r="E11" s="46" t="s">
        <v>13</v>
      </c>
    </row>
    <row r="12" spans="1:5" ht="15" customHeight="1" thickBot="1" x14ac:dyDescent="0.25">
      <c r="A12" s="11" t="s">
        <v>14</v>
      </c>
      <c r="B12" s="10">
        <v>2935729</v>
      </c>
      <c r="C12" s="10" t="s">
        <v>15</v>
      </c>
      <c r="D12" s="10">
        <v>2935729</v>
      </c>
      <c r="E12" s="46" t="s">
        <v>16</v>
      </c>
    </row>
    <row r="13" spans="1:5" ht="15" customHeight="1" thickBot="1" x14ac:dyDescent="0.25">
      <c r="A13" s="12" t="s">
        <v>17</v>
      </c>
      <c r="B13" s="10">
        <v>1304228</v>
      </c>
      <c r="C13" s="10" t="s">
        <v>15</v>
      </c>
      <c r="D13" s="10">
        <v>1304228</v>
      </c>
      <c r="E13" s="47" t="s">
        <v>18</v>
      </c>
    </row>
    <row r="14" spans="1:5" ht="15" customHeight="1" thickBot="1" x14ac:dyDescent="0.25">
      <c r="A14" s="12" t="s">
        <v>19</v>
      </c>
      <c r="B14" s="10">
        <v>1631501</v>
      </c>
      <c r="C14" s="10" t="s">
        <v>15</v>
      </c>
      <c r="D14" s="10">
        <v>1631501</v>
      </c>
      <c r="E14" s="47" t="s">
        <v>20</v>
      </c>
    </row>
    <row r="15" spans="1:5" ht="15" customHeight="1" thickBot="1" x14ac:dyDescent="0.25">
      <c r="A15" s="12" t="s">
        <v>21</v>
      </c>
      <c r="B15" s="10" t="s">
        <v>15</v>
      </c>
      <c r="C15" s="10" t="s">
        <v>15</v>
      </c>
      <c r="D15" s="10" t="s">
        <v>15</v>
      </c>
      <c r="E15" s="47" t="s">
        <v>22</v>
      </c>
    </row>
    <row r="16" spans="1:5" ht="15" customHeight="1" thickBot="1" x14ac:dyDescent="0.25">
      <c r="A16" s="11" t="s">
        <v>23</v>
      </c>
      <c r="B16" s="10">
        <v>3050638</v>
      </c>
      <c r="C16" s="10">
        <v>107325</v>
      </c>
      <c r="D16" s="10">
        <v>3157963</v>
      </c>
      <c r="E16" s="46" t="s">
        <v>24</v>
      </c>
    </row>
    <row r="17" spans="1:5" ht="15" customHeight="1" thickBot="1" x14ac:dyDescent="0.25">
      <c r="A17" s="11" t="s">
        <v>25</v>
      </c>
      <c r="B17" s="10">
        <v>1721319</v>
      </c>
      <c r="C17" s="10">
        <v>38933</v>
      </c>
      <c r="D17" s="10">
        <v>1760252</v>
      </c>
      <c r="E17" s="46" t="s">
        <v>26</v>
      </c>
    </row>
    <row r="18" spans="1:5" ht="15" customHeight="1" thickBot="1" x14ac:dyDescent="0.25">
      <c r="A18" s="12" t="s">
        <v>27</v>
      </c>
      <c r="B18" s="10">
        <v>13203</v>
      </c>
      <c r="C18" s="10">
        <v>752</v>
      </c>
      <c r="D18" s="10">
        <v>13955</v>
      </c>
      <c r="E18" s="47" t="s">
        <v>28</v>
      </c>
    </row>
    <row r="19" spans="1:5" ht="15" customHeight="1" thickBot="1" x14ac:dyDescent="0.25">
      <c r="A19" s="12" t="s">
        <v>29</v>
      </c>
      <c r="B19" s="10">
        <v>202428</v>
      </c>
      <c r="C19" s="10">
        <v>16210</v>
      </c>
      <c r="D19" s="10">
        <v>218638</v>
      </c>
      <c r="E19" s="47" t="s">
        <v>30</v>
      </c>
    </row>
    <row r="20" spans="1:5" ht="15" customHeight="1" thickBot="1" x14ac:dyDescent="0.25">
      <c r="A20" s="12" t="s">
        <v>31</v>
      </c>
      <c r="B20" s="10">
        <v>11106</v>
      </c>
      <c r="C20" s="10">
        <v>4838</v>
      </c>
      <c r="D20" s="10">
        <v>15944</v>
      </c>
      <c r="E20" s="47" t="s">
        <v>32</v>
      </c>
    </row>
    <row r="21" spans="1:5" ht="15" customHeight="1" thickBot="1" x14ac:dyDescent="0.25">
      <c r="A21" s="12" t="s">
        <v>33</v>
      </c>
      <c r="B21" s="10">
        <v>1045743</v>
      </c>
      <c r="C21" s="10">
        <v>12317</v>
      </c>
      <c r="D21" s="10">
        <v>1058060</v>
      </c>
      <c r="E21" s="47" t="s">
        <v>34</v>
      </c>
    </row>
    <row r="22" spans="1:5" ht="15" customHeight="1" thickBot="1" x14ac:dyDescent="0.25">
      <c r="A22" s="12" t="s">
        <v>35</v>
      </c>
      <c r="B22" s="10">
        <v>448839</v>
      </c>
      <c r="C22" s="10">
        <v>4816</v>
      </c>
      <c r="D22" s="10">
        <v>453655</v>
      </c>
      <c r="E22" s="47" t="s">
        <v>36</v>
      </c>
    </row>
    <row r="23" spans="1:5" ht="15" customHeight="1" thickBot="1" x14ac:dyDescent="0.25">
      <c r="A23" s="11" t="s">
        <v>37</v>
      </c>
      <c r="B23" s="10">
        <v>48181</v>
      </c>
      <c r="C23" s="10">
        <v>108</v>
      </c>
      <c r="D23" s="10">
        <v>48289</v>
      </c>
      <c r="E23" s="46" t="s">
        <v>38</v>
      </c>
    </row>
    <row r="24" spans="1:5" ht="15" customHeight="1" thickBot="1" x14ac:dyDescent="0.25">
      <c r="A24" s="11" t="s">
        <v>39</v>
      </c>
      <c r="B24" s="10">
        <v>91185</v>
      </c>
      <c r="C24" s="10">
        <v>659</v>
      </c>
      <c r="D24" s="10">
        <v>91844</v>
      </c>
      <c r="E24" s="46" t="s">
        <v>40</v>
      </c>
    </row>
    <row r="25" spans="1:5" ht="15" customHeight="1" thickBot="1" x14ac:dyDescent="0.25">
      <c r="A25" s="11" t="s">
        <v>41</v>
      </c>
      <c r="B25" s="10">
        <v>134548</v>
      </c>
      <c r="C25" s="10">
        <v>3711</v>
      </c>
      <c r="D25" s="10">
        <v>138259</v>
      </c>
      <c r="E25" s="46" t="s">
        <v>42</v>
      </c>
    </row>
    <row r="26" spans="1:5" ht="15" customHeight="1" thickBot="1" x14ac:dyDescent="0.25">
      <c r="A26" s="11" t="s">
        <v>43</v>
      </c>
      <c r="B26" s="10">
        <v>14791</v>
      </c>
      <c r="C26" s="10">
        <v>1787</v>
      </c>
      <c r="D26" s="10">
        <v>16578</v>
      </c>
      <c r="E26" s="46" t="s">
        <v>44</v>
      </c>
    </row>
    <row r="27" spans="1:5" ht="15" customHeight="1" thickBot="1" x14ac:dyDescent="0.25">
      <c r="A27" s="11" t="s">
        <v>45</v>
      </c>
      <c r="B27" s="10">
        <v>819695</v>
      </c>
      <c r="C27" s="10">
        <v>54606</v>
      </c>
      <c r="D27" s="10">
        <v>874301</v>
      </c>
      <c r="E27" s="46" t="s">
        <v>46</v>
      </c>
    </row>
    <row r="28" spans="1:5" ht="15" customHeight="1" thickBot="1" x14ac:dyDescent="0.25">
      <c r="A28" s="12" t="s">
        <v>47</v>
      </c>
      <c r="B28" s="10">
        <v>106821</v>
      </c>
      <c r="C28" s="10">
        <v>11107</v>
      </c>
      <c r="D28" s="10">
        <v>117928</v>
      </c>
      <c r="E28" s="47" t="s">
        <v>48</v>
      </c>
    </row>
    <row r="29" spans="1:5" ht="15" customHeight="1" thickBot="1" x14ac:dyDescent="0.25">
      <c r="A29" s="12" t="s">
        <v>49</v>
      </c>
      <c r="B29" s="10">
        <v>497689</v>
      </c>
      <c r="C29" s="10">
        <v>35989</v>
      </c>
      <c r="D29" s="10">
        <v>533678</v>
      </c>
      <c r="E29" s="47" t="s">
        <v>50</v>
      </c>
    </row>
    <row r="30" spans="1:5" ht="15" customHeight="1" thickBot="1" x14ac:dyDescent="0.25">
      <c r="A30" s="12" t="s">
        <v>51</v>
      </c>
      <c r="B30" s="10">
        <v>215185</v>
      </c>
      <c r="C30" s="10">
        <v>7510</v>
      </c>
      <c r="D30" s="10">
        <v>222695</v>
      </c>
      <c r="E30" s="47" t="s">
        <v>52</v>
      </c>
    </row>
    <row r="31" spans="1:5" ht="15" customHeight="1" thickBot="1" x14ac:dyDescent="0.25">
      <c r="A31" s="11" t="s">
        <v>53</v>
      </c>
      <c r="B31" s="10">
        <v>1850495</v>
      </c>
      <c r="C31" s="10">
        <v>143230</v>
      </c>
      <c r="D31" s="10">
        <v>1993725</v>
      </c>
      <c r="E31" s="46" t="s">
        <v>54</v>
      </c>
    </row>
    <row r="32" spans="1:5" ht="15" customHeight="1" thickBot="1" x14ac:dyDescent="0.25">
      <c r="A32" s="12" t="s">
        <v>47</v>
      </c>
      <c r="B32" s="10">
        <v>576776</v>
      </c>
      <c r="C32" s="10">
        <v>44894</v>
      </c>
      <c r="D32" s="10">
        <v>621670</v>
      </c>
      <c r="E32" s="47" t="s">
        <v>48</v>
      </c>
    </row>
    <row r="33" spans="1:5" ht="15" customHeight="1" thickBot="1" x14ac:dyDescent="0.25">
      <c r="A33" s="12" t="s">
        <v>49</v>
      </c>
      <c r="B33" s="10">
        <v>1160482</v>
      </c>
      <c r="C33" s="10">
        <v>89458</v>
      </c>
      <c r="D33" s="10">
        <v>1249940</v>
      </c>
      <c r="E33" s="47" t="s">
        <v>50</v>
      </c>
    </row>
    <row r="34" spans="1:5" ht="15" customHeight="1" thickBot="1" x14ac:dyDescent="0.25">
      <c r="A34" s="12" t="s">
        <v>51</v>
      </c>
      <c r="B34" s="10">
        <v>113237</v>
      </c>
      <c r="C34" s="10">
        <v>8878</v>
      </c>
      <c r="D34" s="10">
        <v>122115</v>
      </c>
      <c r="E34" s="47" t="s">
        <v>52</v>
      </c>
    </row>
    <row r="35" spans="1:5" ht="15" customHeight="1" thickBot="1" x14ac:dyDescent="0.25">
      <c r="A35" s="11" t="s">
        <v>55</v>
      </c>
      <c r="B35" s="10">
        <v>10666581</v>
      </c>
      <c r="C35" s="10">
        <v>350359</v>
      </c>
      <c r="D35" s="10">
        <v>11016940</v>
      </c>
      <c r="E35" s="46" t="s">
        <v>56</v>
      </c>
    </row>
    <row r="36" spans="1:5" ht="12.25" customHeight="1" x14ac:dyDescent="0.2"/>
    <row r="37" spans="1:5" ht="12.25" customHeight="1" x14ac:dyDescent="0.2"/>
    <row r="38" spans="1:5" ht="12.25" customHeight="1" x14ac:dyDescent="0.2"/>
    <row r="39" spans="1:5" ht="12.25" customHeight="1" x14ac:dyDescent="0.2"/>
    <row r="40" spans="1:5" ht="12.25" customHeight="1" x14ac:dyDescent="0.2"/>
    <row r="41" spans="1:5" ht="12.25" customHeight="1" x14ac:dyDescent="0.2"/>
    <row r="42" spans="1:5" ht="12.25" customHeight="1" x14ac:dyDescent="0.2"/>
    <row r="43" spans="1:5" ht="12.25" customHeight="1" x14ac:dyDescent="0.2"/>
    <row r="44" spans="1:5" ht="12.25" customHeight="1" x14ac:dyDescent="0.2"/>
    <row r="45" spans="1:5" ht="12.25" customHeight="1" x14ac:dyDescent="0.2"/>
    <row r="46" spans="1:5" ht="12.25" customHeight="1" x14ac:dyDescent="0.2"/>
    <row r="47" spans="1:5" ht="12.25" customHeight="1" x14ac:dyDescent="0.2"/>
    <row r="48" spans="1:5" ht="12.25" customHeight="1" x14ac:dyDescent="0.2"/>
    <row r="49" ht="12.25" customHeight="1" x14ac:dyDescent="0.2"/>
    <row r="50" ht="12.25" customHeight="1" x14ac:dyDescent="0.2"/>
    <row r="51" ht="12.25" customHeight="1" x14ac:dyDescent="0.2"/>
    <row r="52" ht="12.25" customHeight="1" x14ac:dyDescent="0.2"/>
    <row r="53" ht="12.25" customHeight="1" x14ac:dyDescent="0.2"/>
    <row r="54" ht="12.25" customHeight="1" x14ac:dyDescent="0.2"/>
    <row r="55" ht="12.25" customHeight="1" x14ac:dyDescent="0.2"/>
    <row r="56" ht="12.25" customHeight="1" x14ac:dyDescent="0.2"/>
    <row r="57" ht="12.25" customHeight="1" x14ac:dyDescent="0.2"/>
    <row r="58" ht="12.25" customHeight="1" x14ac:dyDescent="0.2"/>
    <row r="59" ht="12.25" customHeight="1" x14ac:dyDescent="0.2"/>
    <row r="60" ht="12.25" customHeight="1" x14ac:dyDescent="0.2"/>
    <row r="61" ht="12.25" customHeight="1" x14ac:dyDescent="0.2"/>
    <row r="62" ht="12.25" customHeight="1" x14ac:dyDescent="0.2"/>
    <row r="63" ht="12.25" customHeight="1" x14ac:dyDescent="0.2"/>
    <row r="64" ht="12.25" customHeight="1" x14ac:dyDescent="0.2"/>
    <row r="65" ht="12.25" customHeight="1" x14ac:dyDescent="0.2"/>
    <row r="66" ht="12.25" customHeight="1" x14ac:dyDescent="0.2"/>
  </sheetData>
  <mergeCells count="2">
    <mergeCell ref="A7:A9"/>
    <mergeCell ref="E7:E9"/>
  </mergeCells>
  <pageMargins left="0.43307086614173229" right="0.23622047244094491" top="0.54" bottom="0.66" header="0.26" footer="0.39"/>
  <pageSetup paperSize="9" scale="94" orientation="landscape" r:id="rId1"/>
  <headerFooter alignWithMargins="0">
    <oddFooter>&amp;LINE&amp;CPage &amp;P&amp;R&amp;D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D7854-1323-4C89-8B95-C3F8832318BF}">
  <dimension ref="A1:K38"/>
  <sheetViews>
    <sheetView showGridLines="0" workbookViewId="0"/>
  </sheetViews>
  <sheetFormatPr defaultColWidth="9.33203125" defaultRowHeight="10" x14ac:dyDescent="0.2"/>
  <cols>
    <col min="1" max="1" width="54.109375" style="18" customWidth="1"/>
    <col min="2" max="6" width="20.77734375" style="18" customWidth="1"/>
    <col min="7" max="7" width="54.109375" style="18" customWidth="1"/>
    <col min="8" max="16384" width="9.33203125" style="18"/>
  </cols>
  <sheetData>
    <row r="1" spans="1:11" ht="12" customHeight="1" x14ac:dyDescent="0.2">
      <c r="A1" s="17"/>
      <c r="B1" s="17"/>
      <c r="C1" s="17"/>
      <c r="D1" s="17"/>
      <c r="E1" s="17"/>
      <c r="F1" s="17"/>
    </row>
    <row r="2" spans="1:11" ht="12" customHeight="1" x14ac:dyDescent="0.2">
      <c r="A2" s="25" t="s">
        <v>74</v>
      </c>
      <c r="E2" s="19"/>
      <c r="F2" s="19"/>
    </row>
    <row r="3" spans="1:11" ht="12" customHeight="1" x14ac:dyDescent="0.2">
      <c r="E3" s="19"/>
      <c r="F3" s="19"/>
    </row>
    <row r="4" spans="1:11" ht="6" customHeight="1" x14ac:dyDescent="0.2">
      <c r="A4" s="20"/>
      <c r="B4" s="20"/>
      <c r="C4" s="20"/>
      <c r="D4" s="20"/>
    </row>
    <row r="5" spans="1:11" ht="12" customHeight="1" x14ac:dyDescent="0.2">
      <c r="A5" s="19" t="s">
        <v>0</v>
      </c>
      <c r="B5" s="20"/>
      <c r="C5" s="20"/>
      <c r="D5" s="20"/>
      <c r="E5" s="20"/>
    </row>
    <row r="6" spans="1:11" ht="6" customHeight="1" thickBot="1" x14ac:dyDescent="0.25">
      <c r="A6" s="19"/>
      <c r="B6" s="20"/>
      <c r="C6" s="20"/>
      <c r="D6" s="20"/>
      <c r="E6" s="20"/>
      <c r="F6" s="20"/>
    </row>
    <row r="7" spans="1:11" ht="20.5" customHeight="1" x14ac:dyDescent="0.2">
      <c r="A7" s="167" t="s">
        <v>1</v>
      </c>
      <c r="B7" s="170" t="s">
        <v>2</v>
      </c>
      <c r="C7" s="170"/>
      <c r="D7" s="170"/>
      <c r="E7" s="33" t="s">
        <v>3</v>
      </c>
      <c r="F7" s="29" t="s">
        <v>58</v>
      </c>
      <c r="G7" s="171" t="s">
        <v>5</v>
      </c>
    </row>
    <row r="8" spans="1:11" s="21" customFormat="1" ht="20.25" customHeight="1" thickBot="1" x14ac:dyDescent="0.25">
      <c r="A8" s="168"/>
      <c r="B8" s="174" t="s">
        <v>6</v>
      </c>
      <c r="C8" s="174"/>
      <c r="D8" s="174"/>
      <c r="E8" s="34" t="s">
        <v>7</v>
      </c>
      <c r="F8" s="30" t="s">
        <v>58</v>
      </c>
      <c r="G8" s="172"/>
    </row>
    <row r="9" spans="1:11" s="21" customFormat="1" ht="26.25" customHeight="1" x14ac:dyDescent="0.2">
      <c r="A9" s="168"/>
      <c r="B9" s="26" t="s">
        <v>59</v>
      </c>
      <c r="C9" s="29" t="s">
        <v>60</v>
      </c>
      <c r="D9" s="29" t="s">
        <v>58</v>
      </c>
      <c r="E9" s="31" t="s">
        <v>58</v>
      </c>
      <c r="F9" s="31" t="s">
        <v>58</v>
      </c>
      <c r="G9" s="172"/>
    </row>
    <row r="10" spans="1:11" s="21" customFormat="1" ht="26.25" customHeight="1" thickBot="1" x14ac:dyDescent="0.25">
      <c r="A10" s="168"/>
      <c r="B10" s="27" t="s">
        <v>61</v>
      </c>
      <c r="C10" s="30" t="s">
        <v>62</v>
      </c>
      <c r="D10" s="30" t="s">
        <v>58</v>
      </c>
      <c r="E10" s="30" t="s">
        <v>58</v>
      </c>
      <c r="F10" s="30" t="s">
        <v>58</v>
      </c>
      <c r="G10" s="172"/>
    </row>
    <row r="11" spans="1:11" ht="15" customHeight="1" thickBot="1" x14ac:dyDescent="0.25">
      <c r="A11" s="169"/>
      <c r="B11" s="28">
        <v>1</v>
      </c>
      <c r="C11" s="32">
        <v>2</v>
      </c>
      <c r="D11" s="32" t="s">
        <v>9</v>
      </c>
      <c r="E11" s="32">
        <v>4</v>
      </c>
      <c r="F11" s="32" t="s">
        <v>63</v>
      </c>
      <c r="G11" s="173"/>
    </row>
    <row r="12" spans="1:11" ht="15" customHeight="1" x14ac:dyDescent="0.2">
      <c r="A12" s="48" t="s">
        <v>10</v>
      </c>
      <c r="B12" s="9">
        <v>4909747</v>
      </c>
      <c r="C12" s="9">
        <v>647866</v>
      </c>
      <c r="D12" s="9">
        <v>5557613</v>
      </c>
      <c r="E12" s="9">
        <v>1586760</v>
      </c>
      <c r="F12" s="9">
        <v>7144373</v>
      </c>
      <c r="G12" s="51" t="s">
        <v>11</v>
      </c>
      <c r="H12" s="22"/>
      <c r="I12" s="22"/>
      <c r="J12" s="22"/>
      <c r="K12" s="22"/>
    </row>
    <row r="13" spans="1:11" ht="15" customHeight="1" x14ac:dyDescent="0.2">
      <c r="A13" s="48" t="s">
        <v>12</v>
      </c>
      <c r="B13" s="9">
        <v>4743049</v>
      </c>
      <c r="C13" s="9">
        <v>635804</v>
      </c>
      <c r="D13" s="9">
        <v>5378853</v>
      </c>
      <c r="E13" s="9">
        <v>1448286</v>
      </c>
      <c r="F13" s="9">
        <v>6827139</v>
      </c>
      <c r="G13" s="51" t="s">
        <v>13</v>
      </c>
      <c r="H13" s="22"/>
      <c r="I13" s="22"/>
      <c r="J13" s="22"/>
      <c r="K13" s="22"/>
    </row>
    <row r="14" spans="1:11" ht="15" customHeight="1" x14ac:dyDescent="0.2">
      <c r="A14" s="48" t="s">
        <v>14</v>
      </c>
      <c r="B14" s="9">
        <v>2348529</v>
      </c>
      <c r="C14" s="9">
        <v>3780</v>
      </c>
      <c r="D14" s="9">
        <v>2352309</v>
      </c>
      <c r="E14" s="9" t="s">
        <v>15</v>
      </c>
      <c r="F14" s="9">
        <v>2352309</v>
      </c>
      <c r="G14" s="51" t="s">
        <v>16</v>
      </c>
      <c r="H14" s="22"/>
      <c r="I14" s="22"/>
      <c r="J14" s="22"/>
      <c r="K14" s="22"/>
    </row>
    <row r="15" spans="1:11" ht="15" customHeight="1" x14ac:dyDescent="0.2">
      <c r="A15" s="49" t="s">
        <v>17</v>
      </c>
      <c r="B15" s="9">
        <v>1196114</v>
      </c>
      <c r="C15" s="9">
        <v>1435</v>
      </c>
      <c r="D15" s="9">
        <v>1197549</v>
      </c>
      <c r="E15" s="9" t="s">
        <v>15</v>
      </c>
      <c r="F15" s="9">
        <v>1197549</v>
      </c>
      <c r="G15" s="52" t="s">
        <v>18</v>
      </c>
      <c r="H15" s="22"/>
      <c r="I15" s="22"/>
      <c r="J15" s="22"/>
      <c r="K15" s="22"/>
    </row>
    <row r="16" spans="1:11" ht="15" customHeight="1" x14ac:dyDescent="0.2">
      <c r="A16" s="49" t="s">
        <v>64</v>
      </c>
      <c r="B16" s="9">
        <v>1152415</v>
      </c>
      <c r="C16" s="9">
        <v>2345</v>
      </c>
      <c r="D16" s="9">
        <v>1154760</v>
      </c>
      <c r="E16" s="9" t="s">
        <v>15</v>
      </c>
      <c r="F16" s="9">
        <v>1154760</v>
      </c>
      <c r="G16" s="52" t="s">
        <v>20</v>
      </c>
      <c r="H16" s="22"/>
      <c r="I16" s="22"/>
      <c r="J16" s="22"/>
      <c r="K16" s="22"/>
    </row>
    <row r="17" spans="1:11" ht="15" customHeight="1" x14ac:dyDescent="0.2">
      <c r="A17" s="49" t="s">
        <v>21</v>
      </c>
      <c r="B17" s="9" t="s">
        <v>15</v>
      </c>
      <c r="C17" s="9" t="s">
        <v>15</v>
      </c>
      <c r="D17" s="9" t="s">
        <v>15</v>
      </c>
      <c r="E17" s="9" t="s">
        <v>15</v>
      </c>
      <c r="F17" s="9" t="s">
        <v>15</v>
      </c>
      <c r="G17" s="52" t="s">
        <v>22</v>
      </c>
      <c r="H17" s="22"/>
      <c r="I17" s="22"/>
      <c r="J17" s="22"/>
      <c r="K17" s="22"/>
    </row>
    <row r="18" spans="1:11" ht="15" customHeight="1" x14ac:dyDescent="0.2">
      <c r="A18" s="48" t="s">
        <v>23</v>
      </c>
      <c r="B18" s="9">
        <v>1446391</v>
      </c>
      <c r="C18" s="9">
        <v>2513</v>
      </c>
      <c r="D18" s="9">
        <v>1448904</v>
      </c>
      <c r="E18" s="9">
        <v>566631</v>
      </c>
      <c r="F18" s="9">
        <v>2015535</v>
      </c>
      <c r="G18" s="51" t="s">
        <v>24</v>
      </c>
      <c r="H18" s="22"/>
      <c r="I18" s="22"/>
      <c r="J18" s="22"/>
      <c r="K18" s="22"/>
    </row>
    <row r="19" spans="1:11" ht="15" customHeight="1" x14ac:dyDescent="0.2">
      <c r="A19" s="48" t="s">
        <v>25</v>
      </c>
      <c r="B19" s="9">
        <v>459314</v>
      </c>
      <c r="C19" s="9">
        <v>392774</v>
      </c>
      <c r="D19" s="9">
        <v>852088</v>
      </c>
      <c r="E19" s="9">
        <v>306678</v>
      </c>
      <c r="F19" s="9">
        <v>1158766</v>
      </c>
      <c r="G19" s="51" t="s">
        <v>26</v>
      </c>
      <c r="H19" s="22"/>
      <c r="I19" s="22"/>
      <c r="J19" s="22"/>
      <c r="K19" s="22"/>
    </row>
    <row r="20" spans="1:11" ht="15" customHeight="1" x14ac:dyDescent="0.2">
      <c r="A20" s="49" t="s">
        <v>27</v>
      </c>
      <c r="B20" s="9">
        <v>38520</v>
      </c>
      <c r="C20" s="9">
        <v>63</v>
      </c>
      <c r="D20" s="9">
        <v>38583</v>
      </c>
      <c r="E20" s="9">
        <v>47429</v>
      </c>
      <c r="F20" s="9">
        <v>86012</v>
      </c>
      <c r="G20" s="52" t="s">
        <v>28</v>
      </c>
      <c r="H20" s="22"/>
      <c r="I20" s="22"/>
      <c r="J20" s="22"/>
      <c r="K20" s="22"/>
    </row>
    <row r="21" spans="1:11" ht="15" customHeight="1" x14ac:dyDescent="0.2">
      <c r="A21" s="49" t="s">
        <v>29</v>
      </c>
      <c r="B21" s="9">
        <v>126492</v>
      </c>
      <c r="C21" s="9">
        <v>4559</v>
      </c>
      <c r="D21" s="9">
        <v>131051</v>
      </c>
      <c r="E21" s="9">
        <v>201073</v>
      </c>
      <c r="F21" s="9">
        <v>332124</v>
      </c>
      <c r="G21" s="52" t="s">
        <v>30</v>
      </c>
      <c r="H21" s="22"/>
      <c r="I21" s="22"/>
      <c r="J21" s="22"/>
      <c r="K21" s="22"/>
    </row>
    <row r="22" spans="1:11" ht="15" customHeight="1" x14ac:dyDescent="0.2">
      <c r="A22" s="49" t="s">
        <v>31</v>
      </c>
      <c r="B22" s="9">
        <v>42293</v>
      </c>
      <c r="C22" s="9">
        <v>127</v>
      </c>
      <c r="D22" s="9">
        <v>42420</v>
      </c>
      <c r="E22" s="9">
        <v>52226</v>
      </c>
      <c r="F22" s="9">
        <v>94646</v>
      </c>
      <c r="G22" s="52" t="s">
        <v>32</v>
      </c>
      <c r="H22" s="22"/>
      <c r="I22" s="22"/>
      <c r="J22" s="22"/>
      <c r="K22" s="22"/>
    </row>
    <row r="23" spans="1:11" ht="15" customHeight="1" x14ac:dyDescent="0.2">
      <c r="A23" s="49" t="s">
        <v>33</v>
      </c>
      <c r="B23" s="9">
        <v>10179</v>
      </c>
      <c r="C23" s="9">
        <v>387759</v>
      </c>
      <c r="D23" s="9">
        <v>397938</v>
      </c>
      <c r="E23" s="9">
        <v>0</v>
      </c>
      <c r="F23" s="9">
        <v>397938</v>
      </c>
      <c r="G23" s="52" t="s">
        <v>34</v>
      </c>
      <c r="H23" s="22"/>
      <c r="I23" s="22"/>
      <c r="J23" s="22"/>
      <c r="K23" s="22"/>
    </row>
    <row r="24" spans="1:11" ht="15" customHeight="1" x14ac:dyDescent="0.2">
      <c r="A24" s="49" t="s">
        <v>35</v>
      </c>
      <c r="B24" s="9">
        <v>241830</v>
      </c>
      <c r="C24" s="9">
        <v>266</v>
      </c>
      <c r="D24" s="9">
        <v>242096</v>
      </c>
      <c r="E24" s="9">
        <v>5950</v>
      </c>
      <c r="F24" s="9">
        <v>248046</v>
      </c>
      <c r="G24" s="52" t="s">
        <v>36</v>
      </c>
      <c r="H24" s="22"/>
      <c r="I24" s="22"/>
      <c r="J24" s="22"/>
      <c r="K24" s="22"/>
    </row>
    <row r="25" spans="1:11" ht="15" customHeight="1" x14ac:dyDescent="0.2">
      <c r="A25" s="48" t="s">
        <v>65</v>
      </c>
      <c r="B25" s="9">
        <v>58309</v>
      </c>
      <c r="C25" s="9">
        <v>225848</v>
      </c>
      <c r="D25" s="9">
        <v>284157</v>
      </c>
      <c r="E25" s="9">
        <v>3230</v>
      </c>
      <c r="F25" s="9">
        <v>287387</v>
      </c>
      <c r="G25" s="51" t="s">
        <v>38</v>
      </c>
      <c r="H25" s="22"/>
      <c r="I25" s="22"/>
      <c r="J25" s="22"/>
      <c r="K25" s="22"/>
    </row>
    <row r="26" spans="1:11" ht="15" customHeight="1" x14ac:dyDescent="0.2">
      <c r="A26" s="48" t="s">
        <v>39</v>
      </c>
      <c r="B26" s="9">
        <v>8201</v>
      </c>
      <c r="C26" s="9">
        <v>0</v>
      </c>
      <c r="D26" s="9">
        <v>8201</v>
      </c>
      <c r="E26" s="9">
        <v>18690</v>
      </c>
      <c r="F26" s="9">
        <v>26891</v>
      </c>
      <c r="G26" s="51" t="s">
        <v>40</v>
      </c>
      <c r="H26" s="22"/>
      <c r="I26" s="22"/>
      <c r="J26" s="22"/>
      <c r="K26" s="22"/>
    </row>
    <row r="27" spans="1:11" ht="15" customHeight="1" x14ac:dyDescent="0.2">
      <c r="A27" s="48" t="s">
        <v>41</v>
      </c>
      <c r="B27" s="9">
        <v>154613</v>
      </c>
      <c r="C27" s="9">
        <v>0</v>
      </c>
      <c r="D27" s="9">
        <v>154613</v>
      </c>
      <c r="E27" s="9">
        <v>382734</v>
      </c>
      <c r="F27" s="9">
        <v>537347</v>
      </c>
      <c r="G27" s="51" t="s">
        <v>42</v>
      </c>
      <c r="H27" s="22"/>
      <c r="I27" s="22"/>
      <c r="J27" s="22"/>
      <c r="K27" s="22"/>
    </row>
    <row r="28" spans="1:11" ht="15" customHeight="1" x14ac:dyDescent="0.2">
      <c r="A28" s="48" t="s">
        <v>43</v>
      </c>
      <c r="B28" s="9">
        <v>267692</v>
      </c>
      <c r="C28" s="9">
        <v>10889</v>
      </c>
      <c r="D28" s="9">
        <v>278581</v>
      </c>
      <c r="E28" s="9">
        <v>170323</v>
      </c>
      <c r="F28" s="9">
        <v>448904</v>
      </c>
      <c r="G28" s="51" t="s">
        <v>44</v>
      </c>
      <c r="H28" s="22"/>
      <c r="I28" s="22"/>
      <c r="J28" s="22"/>
      <c r="K28" s="22"/>
    </row>
    <row r="29" spans="1:11" ht="15" customHeight="1" x14ac:dyDescent="0.2">
      <c r="A29" s="48" t="s">
        <v>45</v>
      </c>
      <c r="B29" s="9">
        <v>166698</v>
      </c>
      <c r="C29" s="9">
        <v>12062</v>
      </c>
      <c r="D29" s="9">
        <v>178760</v>
      </c>
      <c r="E29" s="9">
        <v>138474</v>
      </c>
      <c r="F29" s="9">
        <v>317234</v>
      </c>
      <c r="G29" s="51" t="s">
        <v>46</v>
      </c>
      <c r="H29" s="22"/>
      <c r="I29" s="22"/>
      <c r="J29" s="22"/>
      <c r="K29" s="22"/>
    </row>
    <row r="30" spans="1:11" ht="15" customHeight="1" x14ac:dyDescent="0.2">
      <c r="A30" s="49" t="s">
        <v>47</v>
      </c>
      <c r="B30" s="9">
        <v>22830</v>
      </c>
      <c r="C30" s="9">
        <v>3969</v>
      </c>
      <c r="D30" s="9">
        <v>26799</v>
      </c>
      <c r="E30" s="9">
        <v>15826</v>
      </c>
      <c r="F30" s="9">
        <v>42625</v>
      </c>
      <c r="G30" s="52" t="s">
        <v>48</v>
      </c>
      <c r="H30" s="22"/>
      <c r="I30" s="22"/>
      <c r="J30" s="22"/>
      <c r="K30" s="22"/>
    </row>
    <row r="31" spans="1:11" ht="15" customHeight="1" x14ac:dyDescent="0.2">
      <c r="A31" s="49" t="s">
        <v>49</v>
      </c>
      <c r="B31" s="9">
        <v>71620</v>
      </c>
      <c r="C31" s="9">
        <v>7102</v>
      </c>
      <c r="D31" s="9">
        <v>78722</v>
      </c>
      <c r="E31" s="9">
        <v>50070</v>
      </c>
      <c r="F31" s="9">
        <v>128792</v>
      </c>
      <c r="G31" s="52" t="s">
        <v>50</v>
      </c>
      <c r="H31" s="22"/>
      <c r="I31" s="22"/>
      <c r="J31" s="22"/>
      <c r="K31" s="22"/>
    </row>
    <row r="32" spans="1:11" ht="15" customHeight="1" x14ac:dyDescent="0.2">
      <c r="A32" s="49" t="s">
        <v>51</v>
      </c>
      <c r="B32" s="9">
        <v>72248</v>
      </c>
      <c r="C32" s="9">
        <v>991</v>
      </c>
      <c r="D32" s="9">
        <v>73239</v>
      </c>
      <c r="E32" s="9">
        <v>72578</v>
      </c>
      <c r="F32" s="9">
        <v>145817</v>
      </c>
      <c r="G32" s="52" t="s">
        <v>52</v>
      </c>
      <c r="H32" s="22"/>
      <c r="I32" s="22"/>
      <c r="J32" s="22"/>
      <c r="K32" s="22"/>
    </row>
    <row r="33" spans="1:11" ht="15" customHeight="1" x14ac:dyDescent="0.2">
      <c r="A33" s="48" t="s">
        <v>53</v>
      </c>
      <c r="B33" s="9">
        <v>691367</v>
      </c>
      <c r="C33" s="9">
        <v>35518</v>
      </c>
      <c r="D33" s="9">
        <v>726885</v>
      </c>
      <c r="E33" s="9">
        <v>619292</v>
      </c>
      <c r="F33" s="9">
        <v>1346177</v>
      </c>
      <c r="G33" s="51" t="s">
        <v>54</v>
      </c>
      <c r="H33" s="22"/>
      <c r="I33" s="22"/>
      <c r="J33" s="22"/>
      <c r="K33" s="22"/>
    </row>
    <row r="34" spans="1:11" ht="15" customHeight="1" x14ac:dyDescent="0.2">
      <c r="A34" s="49" t="s">
        <v>47</v>
      </c>
      <c r="B34" s="9">
        <v>158357</v>
      </c>
      <c r="C34" s="9">
        <v>2277</v>
      </c>
      <c r="D34" s="9">
        <v>160634</v>
      </c>
      <c r="E34" s="9">
        <v>122426</v>
      </c>
      <c r="F34" s="9">
        <v>283060</v>
      </c>
      <c r="G34" s="52" t="s">
        <v>48</v>
      </c>
      <c r="H34" s="22"/>
      <c r="I34" s="22"/>
      <c r="J34" s="22"/>
      <c r="K34" s="22"/>
    </row>
    <row r="35" spans="1:11" ht="15" customHeight="1" x14ac:dyDescent="0.2">
      <c r="A35" s="49" t="s">
        <v>49</v>
      </c>
      <c r="B35" s="9">
        <v>348422</v>
      </c>
      <c r="C35" s="9">
        <v>16944</v>
      </c>
      <c r="D35" s="9">
        <v>365366</v>
      </c>
      <c r="E35" s="9">
        <v>277771</v>
      </c>
      <c r="F35" s="9">
        <v>643137</v>
      </c>
      <c r="G35" s="52" t="s">
        <v>50</v>
      </c>
      <c r="H35" s="22"/>
      <c r="I35" s="22"/>
      <c r="J35" s="22"/>
      <c r="K35" s="22"/>
    </row>
    <row r="36" spans="1:11" ht="15" customHeight="1" x14ac:dyDescent="0.2">
      <c r="A36" s="49" t="s">
        <v>51</v>
      </c>
      <c r="B36" s="9">
        <v>184588</v>
      </c>
      <c r="C36" s="9">
        <v>16297</v>
      </c>
      <c r="D36" s="9">
        <v>200885</v>
      </c>
      <c r="E36" s="9">
        <v>219095</v>
      </c>
      <c r="F36" s="9">
        <v>419980</v>
      </c>
      <c r="G36" s="52" t="s">
        <v>52</v>
      </c>
      <c r="H36" s="22"/>
      <c r="I36" s="22"/>
      <c r="J36" s="22"/>
      <c r="K36" s="22"/>
    </row>
    <row r="37" spans="1:11" ht="15" customHeight="1" x14ac:dyDescent="0.2">
      <c r="A37" s="50" t="s">
        <v>66</v>
      </c>
      <c r="B37" s="9">
        <v>5601114</v>
      </c>
      <c r="C37" s="9">
        <v>683384</v>
      </c>
      <c r="D37" s="9">
        <v>6284498</v>
      </c>
      <c r="E37" s="9">
        <v>2206052</v>
      </c>
      <c r="F37" s="9">
        <v>8490550</v>
      </c>
      <c r="G37" s="51" t="s">
        <v>67</v>
      </c>
      <c r="H37" s="22"/>
      <c r="I37" s="22"/>
      <c r="J37" s="22"/>
      <c r="K37" s="22"/>
    </row>
    <row r="38" spans="1:11" x14ac:dyDescent="0.2">
      <c r="B38" s="23"/>
      <c r="C38" s="23"/>
      <c r="D38" s="23"/>
      <c r="E38" s="23"/>
      <c r="F38" s="23"/>
      <c r="G38" s="21"/>
    </row>
  </sheetData>
  <mergeCells count="4">
    <mergeCell ref="A7:A11"/>
    <mergeCell ref="B7:D7"/>
    <mergeCell ref="G7:G11"/>
    <mergeCell ref="B8:D8"/>
  </mergeCells>
  <pageMargins left="0.19685039370078741" right="0.23622047244094491" top="0.15748031496062992" bottom="0.43307086614173229" header="0.15748031496062992" footer="0.19685039370078741"/>
  <pageSetup paperSize="9" scale="89" orientation="landscape" verticalDpi="0" r:id="rId1"/>
  <headerFooter alignWithMargins="0">
    <oddFooter>&amp;LINE&amp;CPage &amp;P&amp;R&amp;D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654FF-DB6A-4982-AFF9-4CD16A205076}">
  <dimension ref="A1:F61"/>
  <sheetViews>
    <sheetView showGridLines="0" zoomScaleNormal="100" workbookViewId="0"/>
  </sheetViews>
  <sheetFormatPr defaultColWidth="9.33203125" defaultRowHeight="10" x14ac:dyDescent="0.2"/>
  <cols>
    <col min="1" max="1" width="64.77734375" style="18" customWidth="1"/>
    <col min="2" max="4" width="20.77734375" style="18" customWidth="1"/>
    <col min="5" max="5" width="64.77734375" style="18" customWidth="1"/>
    <col min="6" max="6" width="4.77734375" style="18" customWidth="1"/>
    <col min="7" max="16384" width="9.33203125" style="18"/>
  </cols>
  <sheetData>
    <row r="1" spans="1:6" ht="12" customHeight="1" x14ac:dyDescent="0.2"/>
    <row r="2" spans="1:6" ht="12" customHeight="1" x14ac:dyDescent="0.2">
      <c r="A2" s="25" t="s">
        <v>75</v>
      </c>
      <c r="B2" s="24"/>
      <c r="C2" s="24"/>
      <c r="D2" s="24"/>
    </row>
    <row r="3" spans="1:6" s="36" customFormat="1" ht="12" customHeight="1" x14ac:dyDescent="0.2">
      <c r="B3" s="24"/>
      <c r="C3" s="24"/>
      <c r="D3" s="24"/>
      <c r="E3" s="24"/>
      <c r="F3" s="24"/>
    </row>
    <row r="4" spans="1:6" ht="6" customHeight="1" x14ac:dyDescent="0.2">
      <c r="A4" s="20"/>
      <c r="B4" s="20"/>
      <c r="C4" s="20"/>
      <c r="D4" s="20"/>
    </row>
    <row r="5" spans="1:6" ht="12" customHeight="1" x14ac:dyDescent="0.2">
      <c r="A5" s="18" t="s">
        <v>0</v>
      </c>
    </row>
    <row r="6" spans="1:6" ht="6" customHeight="1" thickBot="1" x14ac:dyDescent="0.25"/>
    <row r="7" spans="1:6" s="37" customFormat="1" ht="15" customHeight="1" thickBot="1" x14ac:dyDescent="0.25">
      <c r="A7" s="175" t="s">
        <v>1</v>
      </c>
      <c r="B7" s="54" t="s">
        <v>2</v>
      </c>
      <c r="C7" s="54" t="s">
        <v>3</v>
      </c>
      <c r="D7" s="54" t="s">
        <v>4</v>
      </c>
      <c r="E7" s="175" t="s">
        <v>5</v>
      </c>
    </row>
    <row r="8" spans="1:6" s="37" customFormat="1" ht="15" customHeight="1" thickBot="1" x14ac:dyDescent="0.25">
      <c r="A8" s="175"/>
      <c r="B8" s="55" t="s">
        <v>6</v>
      </c>
      <c r="C8" s="55" t="s">
        <v>7</v>
      </c>
      <c r="D8" s="55" t="s">
        <v>8</v>
      </c>
      <c r="E8" s="175"/>
    </row>
    <row r="9" spans="1:6" s="37" customFormat="1" ht="15" customHeight="1" thickBot="1" x14ac:dyDescent="0.25">
      <c r="A9" s="175"/>
      <c r="B9" s="54">
        <v>1</v>
      </c>
      <c r="C9" s="54">
        <v>2</v>
      </c>
      <c r="D9" s="54" t="s">
        <v>9</v>
      </c>
      <c r="E9" s="175"/>
    </row>
    <row r="10" spans="1:6" ht="15" customHeight="1" x14ac:dyDescent="0.2">
      <c r="A10" s="48" t="s">
        <v>10</v>
      </c>
      <c r="B10" s="38">
        <v>2882456</v>
      </c>
      <c r="C10" s="38">
        <v>282114</v>
      </c>
      <c r="D10" s="38">
        <v>3164570</v>
      </c>
      <c r="E10" s="51" t="s">
        <v>11</v>
      </c>
    </row>
    <row r="11" spans="1:6" ht="15" customHeight="1" x14ac:dyDescent="0.2">
      <c r="A11" s="48" t="s">
        <v>12</v>
      </c>
      <c r="B11" s="38">
        <v>2584157</v>
      </c>
      <c r="C11" s="38">
        <v>49122</v>
      </c>
      <c r="D11" s="38">
        <v>2633279</v>
      </c>
      <c r="E11" s="51" t="s">
        <v>13</v>
      </c>
    </row>
    <row r="12" spans="1:6" ht="15" customHeight="1" x14ac:dyDescent="0.2">
      <c r="A12" s="48" t="s">
        <v>14</v>
      </c>
      <c r="B12" s="38">
        <v>984232</v>
      </c>
      <c r="C12" s="38" t="s">
        <v>15</v>
      </c>
      <c r="D12" s="38">
        <v>984232</v>
      </c>
      <c r="E12" s="51" t="s">
        <v>16</v>
      </c>
    </row>
    <row r="13" spans="1:6" ht="15" customHeight="1" x14ac:dyDescent="0.2">
      <c r="A13" s="49" t="s">
        <v>68</v>
      </c>
      <c r="B13" s="38">
        <v>858107</v>
      </c>
      <c r="C13" s="38" t="s">
        <v>15</v>
      </c>
      <c r="D13" s="38">
        <v>858107</v>
      </c>
      <c r="E13" s="52" t="s">
        <v>18</v>
      </c>
    </row>
    <row r="14" spans="1:6" ht="15" customHeight="1" x14ac:dyDescent="0.2">
      <c r="A14" s="49" t="s">
        <v>19</v>
      </c>
      <c r="B14" s="38">
        <v>126125</v>
      </c>
      <c r="C14" s="38" t="s">
        <v>15</v>
      </c>
      <c r="D14" s="38">
        <v>126125</v>
      </c>
      <c r="E14" s="52" t="s">
        <v>20</v>
      </c>
    </row>
    <row r="15" spans="1:6" ht="15" customHeight="1" x14ac:dyDescent="0.2">
      <c r="A15" s="49" t="s">
        <v>21</v>
      </c>
      <c r="B15" s="38" t="s">
        <v>15</v>
      </c>
      <c r="C15" s="38" t="s">
        <v>15</v>
      </c>
      <c r="D15" s="38" t="s">
        <v>15</v>
      </c>
      <c r="E15" s="52" t="s">
        <v>22</v>
      </c>
    </row>
    <row r="16" spans="1:6" ht="15" customHeight="1" x14ac:dyDescent="0.2">
      <c r="A16" s="48" t="s">
        <v>69</v>
      </c>
      <c r="B16" s="38">
        <v>837398</v>
      </c>
      <c r="C16" s="38">
        <v>44107</v>
      </c>
      <c r="D16" s="38">
        <v>881505</v>
      </c>
      <c r="E16" s="51" t="s">
        <v>24</v>
      </c>
    </row>
    <row r="17" spans="1:5" ht="15" customHeight="1" x14ac:dyDescent="0.2">
      <c r="A17" s="48" t="s">
        <v>25</v>
      </c>
      <c r="B17" s="38">
        <v>610713</v>
      </c>
      <c r="C17" s="38">
        <v>3091</v>
      </c>
      <c r="D17" s="38">
        <v>613804</v>
      </c>
      <c r="E17" s="51" t="s">
        <v>26</v>
      </c>
    </row>
    <row r="18" spans="1:5" ht="15" customHeight="1" x14ac:dyDescent="0.2">
      <c r="A18" s="49" t="s">
        <v>27</v>
      </c>
      <c r="B18" s="38">
        <v>22231</v>
      </c>
      <c r="C18" s="38">
        <v>5</v>
      </c>
      <c r="D18" s="38">
        <v>22236</v>
      </c>
      <c r="E18" s="52" t="s">
        <v>28</v>
      </c>
    </row>
    <row r="19" spans="1:5" ht="15" customHeight="1" x14ac:dyDescent="0.2">
      <c r="A19" s="49" t="s">
        <v>29</v>
      </c>
      <c r="B19" s="38">
        <v>92576</v>
      </c>
      <c r="C19" s="38">
        <v>715</v>
      </c>
      <c r="D19" s="38">
        <v>93291</v>
      </c>
      <c r="E19" s="52" t="s">
        <v>30</v>
      </c>
    </row>
    <row r="20" spans="1:5" ht="15" customHeight="1" x14ac:dyDescent="0.2">
      <c r="A20" s="49" t="s">
        <v>70</v>
      </c>
      <c r="B20" s="38">
        <v>2959</v>
      </c>
      <c r="C20" s="38">
        <v>5</v>
      </c>
      <c r="D20" s="38">
        <v>2964</v>
      </c>
      <c r="E20" s="52" t="s">
        <v>32</v>
      </c>
    </row>
    <row r="21" spans="1:5" ht="15" customHeight="1" x14ac:dyDescent="0.2">
      <c r="A21" s="49" t="s">
        <v>33</v>
      </c>
      <c r="B21" s="38">
        <v>426969</v>
      </c>
      <c r="C21" s="38">
        <v>31</v>
      </c>
      <c r="D21" s="38">
        <v>427000</v>
      </c>
      <c r="E21" s="52" t="s">
        <v>34</v>
      </c>
    </row>
    <row r="22" spans="1:5" ht="15" customHeight="1" x14ac:dyDescent="0.2">
      <c r="A22" s="49" t="s">
        <v>35</v>
      </c>
      <c r="B22" s="38">
        <v>65978</v>
      </c>
      <c r="C22" s="38">
        <v>2335</v>
      </c>
      <c r="D22" s="38">
        <v>68313</v>
      </c>
      <c r="E22" s="52" t="s">
        <v>36</v>
      </c>
    </row>
    <row r="23" spans="1:5" ht="15" customHeight="1" x14ac:dyDescent="0.2">
      <c r="A23" s="48" t="s">
        <v>37</v>
      </c>
      <c r="B23" s="38">
        <v>23436</v>
      </c>
      <c r="C23" s="38">
        <v>0</v>
      </c>
      <c r="D23" s="38">
        <v>23436</v>
      </c>
      <c r="E23" s="51" t="s">
        <v>38</v>
      </c>
    </row>
    <row r="24" spans="1:5" ht="15" customHeight="1" x14ac:dyDescent="0.2">
      <c r="A24" s="48" t="s">
        <v>39</v>
      </c>
      <c r="B24" s="38">
        <v>60536</v>
      </c>
      <c r="C24" s="38">
        <v>101</v>
      </c>
      <c r="D24" s="38">
        <v>60637</v>
      </c>
      <c r="E24" s="51" t="s">
        <v>40</v>
      </c>
    </row>
    <row r="25" spans="1:5" ht="15" customHeight="1" x14ac:dyDescent="0.2">
      <c r="A25" s="48" t="s">
        <v>41</v>
      </c>
      <c r="B25" s="38">
        <v>62904</v>
      </c>
      <c r="C25" s="38">
        <v>347</v>
      </c>
      <c r="D25" s="38">
        <v>63251</v>
      </c>
      <c r="E25" s="51" t="s">
        <v>42</v>
      </c>
    </row>
    <row r="26" spans="1:5" ht="15" customHeight="1" x14ac:dyDescent="0.2">
      <c r="A26" s="48" t="s">
        <v>43</v>
      </c>
      <c r="B26" s="38">
        <v>4938</v>
      </c>
      <c r="C26" s="38">
        <v>1476</v>
      </c>
      <c r="D26" s="38">
        <v>6414</v>
      </c>
      <c r="E26" s="51" t="s">
        <v>44</v>
      </c>
    </row>
    <row r="27" spans="1:5" ht="15" customHeight="1" x14ac:dyDescent="0.2">
      <c r="A27" s="48" t="s">
        <v>45</v>
      </c>
      <c r="B27" s="38">
        <v>298299</v>
      </c>
      <c r="C27" s="38">
        <v>232992</v>
      </c>
      <c r="D27" s="38">
        <v>531291</v>
      </c>
      <c r="E27" s="51" t="s">
        <v>46</v>
      </c>
    </row>
    <row r="28" spans="1:5" ht="15" customHeight="1" x14ac:dyDescent="0.2">
      <c r="A28" s="49" t="s">
        <v>71</v>
      </c>
      <c r="B28" s="38">
        <v>285582</v>
      </c>
      <c r="C28" s="38">
        <v>222821</v>
      </c>
      <c r="D28" s="38">
        <v>508403</v>
      </c>
      <c r="E28" s="52" t="s">
        <v>48</v>
      </c>
    </row>
    <row r="29" spans="1:5" ht="15" customHeight="1" x14ac:dyDescent="0.2">
      <c r="A29" s="49" t="s">
        <v>51</v>
      </c>
      <c r="B29" s="38">
        <v>12717</v>
      </c>
      <c r="C29" s="38">
        <v>10171</v>
      </c>
      <c r="D29" s="38">
        <v>22888</v>
      </c>
      <c r="E29" s="52" t="s">
        <v>52</v>
      </c>
    </row>
    <row r="30" spans="1:5" ht="15" customHeight="1" x14ac:dyDescent="0.2">
      <c r="A30" s="48" t="s">
        <v>53</v>
      </c>
      <c r="B30" s="38">
        <v>582352</v>
      </c>
      <c r="C30" s="38">
        <v>180325</v>
      </c>
      <c r="D30" s="38">
        <v>762677</v>
      </c>
      <c r="E30" s="51" t="s">
        <v>54</v>
      </c>
    </row>
    <row r="31" spans="1:5" ht="15" customHeight="1" x14ac:dyDescent="0.2">
      <c r="A31" s="49" t="s">
        <v>71</v>
      </c>
      <c r="B31" s="38">
        <v>539147</v>
      </c>
      <c r="C31" s="38">
        <v>167725</v>
      </c>
      <c r="D31" s="38">
        <v>706872</v>
      </c>
      <c r="E31" s="52" t="s">
        <v>48</v>
      </c>
    </row>
    <row r="32" spans="1:5" ht="15" customHeight="1" x14ac:dyDescent="0.2">
      <c r="A32" s="49" t="s">
        <v>51</v>
      </c>
      <c r="B32" s="38">
        <v>43205</v>
      </c>
      <c r="C32" s="38">
        <v>12600</v>
      </c>
      <c r="D32" s="38">
        <v>55805</v>
      </c>
      <c r="E32" s="52" t="s">
        <v>52</v>
      </c>
    </row>
    <row r="33" spans="1:5" ht="15" customHeight="1" x14ac:dyDescent="0.2">
      <c r="A33" s="50" t="s">
        <v>72</v>
      </c>
      <c r="B33" s="38">
        <v>3464808</v>
      </c>
      <c r="C33" s="38">
        <v>462439</v>
      </c>
      <c r="D33" s="38">
        <v>3927247</v>
      </c>
      <c r="E33" s="51" t="s">
        <v>73</v>
      </c>
    </row>
    <row r="34" spans="1:5" x14ac:dyDescent="0.2">
      <c r="E34" s="21"/>
    </row>
    <row r="35" spans="1:5" x14ac:dyDescent="0.2">
      <c r="B35" s="22"/>
    </row>
    <row r="36" spans="1:5" x14ac:dyDescent="0.2">
      <c r="B36" s="22"/>
    </row>
    <row r="37" spans="1:5" x14ac:dyDescent="0.2">
      <c r="B37" s="22"/>
    </row>
    <row r="38" spans="1:5" x14ac:dyDescent="0.2">
      <c r="B38" s="22"/>
    </row>
    <row r="39" spans="1:5" x14ac:dyDescent="0.2">
      <c r="B39" s="22"/>
    </row>
    <row r="40" spans="1:5" x14ac:dyDescent="0.2">
      <c r="B40" s="22"/>
    </row>
    <row r="41" spans="1:5" x14ac:dyDescent="0.2">
      <c r="B41" s="22"/>
    </row>
    <row r="42" spans="1:5" x14ac:dyDescent="0.2">
      <c r="B42" s="22"/>
    </row>
    <row r="43" spans="1:5" x14ac:dyDescent="0.2">
      <c r="B43" s="22"/>
    </row>
    <row r="44" spans="1:5" x14ac:dyDescent="0.2">
      <c r="B44" s="22"/>
    </row>
    <row r="45" spans="1:5" x14ac:dyDescent="0.2">
      <c r="B45" s="22"/>
    </row>
    <row r="46" spans="1:5" x14ac:dyDescent="0.2">
      <c r="B46" s="22"/>
    </row>
    <row r="47" spans="1:5" x14ac:dyDescent="0.2">
      <c r="B47" s="22"/>
    </row>
    <row r="48" spans="1:5" x14ac:dyDescent="0.2">
      <c r="B48" s="22"/>
    </row>
    <row r="49" spans="2:2" x14ac:dyDescent="0.2">
      <c r="B49" s="22"/>
    </row>
    <row r="50" spans="2:2" x14ac:dyDescent="0.2">
      <c r="B50" s="22"/>
    </row>
    <row r="51" spans="2:2" x14ac:dyDescent="0.2">
      <c r="B51" s="22"/>
    </row>
    <row r="52" spans="2:2" x14ac:dyDescent="0.2">
      <c r="B52" s="22"/>
    </row>
    <row r="53" spans="2:2" x14ac:dyDescent="0.2">
      <c r="B53" s="22"/>
    </row>
    <row r="54" spans="2:2" x14ac:dyDescent="0.2">
      <c r="B54" s="22"/>
    </row>
    <row r="55" spans="2:2" x14ac:dyDescent="0.2">
      <c r="B55" s="22"/>
    </row>
    <row r="56" spans="2:2" x14ac:dyDescent="0.2">
      <c r="B56" s="22"/>
    </row>
    <row r="57" spans="2:2" x14ac:dyDescent="0.2">
      <c r="B57" s="22"/>
    </row>
    <row r="58" spans="2:2" x14ac:dyDescent="0.2">
      <c r="B58" s="22"/>
    </row>
    <row r="59" spans="2:2" x14ac:dyDescent="0.2">
      <c r="B59" s="22"/>
    </row>
    <row r="60" spans="2:2" x14ac:dyDescent="0.2">
      <c r="B60" s="22"/>
    </row>
    <row r="61" spans="2:2" x14ac:dyDescent="0.2">
      <c r="B61" s="22"/>
    </row>
  </sheetData>
  <mergeCells count="2">
    <mergeCell ref="A7:A9"/>
    <mergeCell ref="E7:E9"/>
  </mergeCells>
  <pageMargins left="0.2" right="0.22" top="0.2" bottom="0.53" header="0.16" footer="0.25"/>
  <pageSetup paperSize="9" scale="95" orientation="landscape" verticalDpi="0" r:id="rId1"/>
  <headerFooter alignWithMargins="0">
    <oddFooter>&amp;LINE&amp;CPage &amp;P&amp;R&amp;D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BF789-4532-4C0A-970D-823F3692767F}">
  <dimension ref="A1:G42"/>
  <sheetViews>
    <sheetView showGridLines="0" zoomScaleNormal="100" workbookViewId="0">
      <selection activeCell="C1" sqref="C1"/>
    </sheetView>
  </sheetViews>
  <sheetFormatPr defaultColWidth="9.33203125" defaultRowHeight="10.5" x14ac:dyDescent="0.25"/>
  <cols>
    <col min="1" max="1" width="60.6640625" style="35" customWidth="1"/>
    <col min="2" max="3" width="15.6640625" style="35" customWidth="1"/>
    <col min="4" max="4" width="17.6640625" style="35" customWidth="1"/>
    <col min="5" max="6" width="15.6640625" style="35" customWidth="1"/>
    <col min="7" max="7" width="60.6640625" style="39" customWidth="1"/>
    <col min="8" max="16384" width="9.33203125" style="35"/>
  </cols>
  <sheetData>
    <row r="1" spans="1:7" ht="12" customHeight="1" x14ac:dyDescent="0.25"/>
    <row r="2" spans="1:7" ht="12" customHeight="1" x14ac:dyDescent="0.25">
      <c r="A2" s="8" t="s">
        <v>95</v>
      </c>
    </row>
    <row r="3" spans="1:7" ht="12" customHeight="1" x14ac:dyDescent="0.25">
      <c r="B3" s="6"/>
      <c r="C3" s="6"/>
      <c r="D3" s="6"/>
      <c r="F3" s="5"/>
    </row>
    <row r="4" spans="1:7" ht="6" customHeight="1" x14ac:dyDescent="0.25">
      <c r="A4" s="7"/>
      <c r="B4" s="6"/>
      <c r="C4" s="6"/>
      <c r="D4" s="6"/>
      <c r="F4" s="5"/>
    </row>
    <row r="5" spans="1:7" ht="12" customHeight="1" x14ac:dyDescent="0.25">
      <c r="A5" s="5" t="s">
        <v>0</v>
      </c>
      <c r="B5" s="6"/>
      <c r="C5" s="6"/>
      <c r="D5" s="6"/>
      <c r="E5" s="6"/>
      <c r="F5" s="6"/>
    </row>
    <row r="6" spans="1:7" ht="6" customHeight="1" thickBot="1" x14ac:dyDescent="0.3">
      <c r="A6" s="41"/>
      <c r="B6" s="42"/>
      <c r="C6" s="42"/>
      <c r="D6" s="42"/>
      <c r="E6" s="42"/>
      <c r="F6" s="42"/>
      <c r="G6" s="43"/>
    </row>
    <row r="7" spans="1:7" ht="15" customHeight="1" thickBot="1" x14ac:dyDescent="0.25">
      <c r="A7" s="176" t="s">
        <v>1</v>
      </c>
      <c r="B7" s="176" t="s">
        <v>76</v>
      </c>
      <c r="C7" s="176"/>
      <c r="D7" s="176"/>
      <c r="E7" s="176" t="s">
        <v>77</v>
      </c>
      <c r="F7" s="176" t="s">
        <v>78</v>
      </c>
      <c r="G7" s="176" t="s">
        <v>5</v>
      </c>
    </row>
    <row r="8" spans="1:7" ht="15" customHeight="1" thickBot="1" x14ac:dyDescent="0.25">
      <c r="A8" s="176"/>
      <c r="B8" s="176" t="s">
        <v>79</v>
      </c>
      <c r="C8" s="176"/>
      <c r="D8" s="176"/>
      <c r="E8" s="176"/>
      <c r="F8" s="176"/>
      <c r="G8" s="176"/>
    </row>
    <row r="9" spans="1:7" ht="15" customHeight="1" thickBot="1" x14ac:dyDescent="0.25">
      <c r="A9" s="176"/>
      <c r="B9" s="175" t="s">
        <v>80</v>
      </c>
      <c r="C9" s="175"/>
      <c r="D9" s="175"/>
      <c r="E9" s="176"/>
      <c r="F9" s="176"/>
      <c r="G9" s="176"/>
    </row>
    <row r="10" spans="1:7" ht="15" customHeight="1" thickBot="1" x14ac:dyDescent="0.25">
      <c r="A10" s="176"/>
      <c r="B10" s="175" t="s">
        <v>81</v>
      </c>
      <c r="C10" s="175"/>
      <c r="D10" s="175"/>
      <c r="E10" s="176"/>
      <c r="F10" s="176"/>
      <c r="G10" s="176"/>
    </row>
    <row r="11" spans="1:7" ht="20.5" thickBot="1" x14ac:dyDescent="0.25">
      <c r="A11" s="176"/>
      <c r="B11" s="56" t="s">
        <v>82</v>
      </c>
      <c r="C11" s="56" t="s">
        <v>83</v>
      </c>
      <c r="D11" s="56" t="s">
        <v>84</v>
      </c>
      <c r="E11" s="176"/>
      <c r="F11" s="176"/>
      <c r="G11" s="176"/>
    </row>
    <row r="12" spans="1:7" ht="40.5" thickBot="1" x14ac:dyDescent="0.25">
      <c r="A12" s="176"/>
      <c r="B12" s="53" t="s">
        <v>85</v>
      </c>
      <c r="C12" s="53" t="s">
        <v>86</v>
      </c>
      <c r="D12" s="53" t="s">
        <v>87</v>
      </c>
      <c r="E12" s="53" t="s">
        <v>88</v>
      </c>
      <c r="F12" s="53" t="s">
        <v>89</v>
      </c>
      <c r="G12" s="176"/>
    </row>
    <row r="13" spans="1:7" ht="15" customHeight="1" thickBot="1" x14ac:dyDescent="0.25">
      <c r="A13" s="176"/>
      <c r="B13" s="56" t="s">
        <v>90</v>
      </c>
      <c r="C13" s="56" t="s">
        <v>91</v>
      </c>
      <c r="D13" s="56" t="s">
        <v>9</v>
      </c>
      <c r="E13" s="56" t="s">
        <v>92</v>
      </c>
      <c r="F13" s="56" t="s">
        <v>63</v>
      </c>
      <c r="G13" s="176"/>
    </row>
    <row r="14" spans="1:7" ht="15" customHeight="1" x14ac:dyDescent="0.2">
      <c r="A14" s="57" t="s">
        <v>10</v>
      </c>
      <c r="B14" s="40">
        <v>9023215</v>
      </c>
      <c r="C14" s="40">
        <v>7144373</v>
      </c>
      <c r="D14" s="40">
        <v>16167588</v>
      </c>
      <c r="E14" s="40">
        <v>1644612</v>
      </c>
      <c r="F14" s="40">
        <v>17812200</v>
      </c>
      <c r="G14" s="46" t="s">
        <v>11</v>
      </c>
    </row>
    <row r="15" spans="1:7" ht="15" customHeight="1" x14ac:dyDescent="0.2">
      <c r="A15" s="57" t="s">
        <v>12</v>
      </c>
      <c r="B15" s="40">
        <v>8148914</v>
      </c>
      <c r="C15" s="40">
        <v>6827139</v>
      </c>
      <c r="D15" s="40">
        <v>14976053</v>
      </c>
      <c r="E15" s="40">
        <v>1612866</v>
      </c>
      <c r="F15" s="40">
        <v>16588919</v>
      </c>
      <c r="G15" s="46" t="s">
        <v>13</v>
      </c>
    </row>
    <row r="16" spans="1:7" ht="15" customHeight="1" x14ac:dyDescent="0.2">
      <c r="A16" s="57" t="s">
        <v>14</v>
      </c>
      <c r="B16" s="40">
        <v>2935729</v>
      </c>
      <c r="C16" s="40">
        <v>2352309</v>
      </c>
      <c r="D16" s="40">
        <v>5288038</v>
      </c>
      <c r="E16" s="40">
        <v>1236430</v>
      </c>
      <c r="F16" s="40">
        <v>6524468</v>
      </c>
      <c r="G16" s="46" t="s">
        <v>16</v>
      </c>
    </row>
    <row r="17" spans="1:7" ht="15" customHeight="1" x14ac:dyDescent="0.2">
      <c r="A17" s="58" t="s">
        <v>17</v>
      </c>
      <c r="B17" s="40">
        <v>1304228</v>
      </c>
      <c r="C17" s="40">
        <v>1197549</v>
      </c>
      <c r="D17" s="40">
        <v>2501777</v>
      </c>
      <c r="E17" s="40">
        <v>9</v>
      </c>
      <c r="F17" s="40">
        <v>2501786</v>
      </c>
      <c r="G17" s="47" t="s">
        <v>18</v>
      </c>
    </row>
    <row r="18" spans="1:7" ht="15" customHeight="1" x14ac:dyDescent="0.2">
      <c r="A18" s="58" t="s">
        <v>19</v>
      </c>
      <c r="B18" s="40">
        <v>1631501</v>
      </c>
      <c r="C18" s="40">
        <v>1154760</v>
      </c>
      <c r="D18" s="40">
        <v>2786261</v>
      </c>
      <c r="E18" s="40">
        <v>4975</v>
      </c>
      <c r="F18" s="40">
        <v>2791236</v>
      </c>
      <c r="G18" s="47" t="s">
        <v>20</v>
      </c>
    </row>
    <row r="19" spans="1:7" ht="15" customHeight="1" x14ac:dyDescent="0.2">
      <c r="A19" s="58" t="s">
        <v>21</v>
      </c>
      <c r="B19" s="40" t="s">
        <v>15</v>
      </c>
      <c r="C19" s="40" t="s">
        <v>15</v>
      </c>
      <c r="D19" s="40" t="s">
        <v>15</v>
      </c>
      <c r="E19" s="40">
        <v>1231446</v>
      </c>
      <c r="F19" s="40">
        <v>1231446</v>
      </c>
      <c r="G19" s="47" t="s">
        <v>22</v>
      </c>
    </row>
    <row r="20" spans="1:7" ht="15" customHeight="1" x14ac:dyDescent="0.2">
      <c r="A20" s="57" t="s">
        <v>23</v>
      </c>
      <c r="B20" s="40">
        <v>3157963</v>
      </c>
      <c r="C20" s="40">
        <v>2015535</v>
      </c>
      <c r="D20" s="40">
        <v>5173498</v>
      </c>
      <c r="E20" s="40">
        <v>0</v>
      </c>
      <c r="F20" s="40">
        <v>5173498</v>
      </c>
      <c r="G20" s="46" t="s">
        <v>24</v>
      </c>
    </row>
    <row r="21" spans="1:7" ht="15" customHeight="1" x14ac:dyDescent="0.2">
      <c r="A21" s="57" t="s">
        <v>25</v>
      </c>
      <c r="B21" s="40">
        <v>1760252</v>
      </c>
      <c r="C21" s="40">
        <v>1158766</v>
      </c>
      <c r="D21" s="40">
        <v>2919018</v>
      </c>
      <c r="E21" s="40">
        <v>136702</v>
      </c>
      <c r="F21" s="40">
        <v>3055720</v>
      </c>
      <c r="G21" s="46" t="s">
        <v>26</v>
      </c>
    </row>
    <row r="22" spans="1:7" ht="15" customHeight="1" x14ac:dyDescent="0.2">
      <c r="A22" s="58" t="s">
        <v>27</v>
      </c>
      <c r="B22" s="40">
        <v>13955</v>
      </c>
      <c r="C22" s="40">
        <v>86012</v>
      </c>
      <c r="D22" s="40">
        <v>99967</v>
      </c>
      <c r="E22" s="40">
        <v>90837</v>
      </c>
      <c r="F22" s="40">
        <v>190804</v>
      </c>
      <c r="G22" s="47" t="s">
        <v>28</v>
      </c>
    </row>
    <row r="23" spans="1:7" ht="15" customHeight="1" x14ac:dyDescent="0.2">
      <c r="A23" s="58" t="s">
        <v>29</v>
      </c>
      <c r="B23" s="40">
        <v>218638</v>
      </c>
      <c r="C23" s="40">
        <v>332124</v>
      </c>
      <c r="D23" s="40">
        <v>550762</v>
      </c>
      <c r="E23" s="40">
        <v>4736</v>
      </c>
      <c r="F23" s="40">
        <v>555498</v>
      </c>
      <c r="G23" s="47" t="s">
        <v>30</v>
      </c>
    </row>
    <row r="24" spans="1:7" ht="15" customHeight="1" x14ac:dyDescent="0.2">
      <c r="A24" s="58" t="s">
        <v>31</v>
      </c>
      <c r="B24" s="40">
        <v>15944</v>
      </c>
      <c r="C24" s="40">
        <v>94646</v>
      </c>
      <c r="D24" s="40">
        <v>110590</v>
      </c>
      <c r="E24" s="40">
        <v>15631</v>
      </c>
      <c r="F24" s="40">
        <v>126221</v>
      </c>
      <c r="G24" s="47" t="s">
        <v>32</v>
      </c>
    </row>
    <row r="25" spans="1:7" ht="15" customHeight="1" x14ac:dyDescent="0.2">
      <c r="A25" s="58" t="s">
        <v>33</v>
      </c>
      <c r="B25" s="40">
        <v>1058060</v>
      </c>
      <c r="C25" s="40">
        <v>397938</v>
      </c>
      <c r="D25" s="40">
        <v>1455998</v>
      </c>
      <c r="E25" s="40">
        <v>25498</v>
      </c>
      <c r="F25" s="40">
        <v>1481496</v>
      </c>
      <c r="G25" s="47" t="s">
        <v>34</v>
      </c>
    </row>
    <row r="26" spans="1:7" ht="15" customHeight="1" x14ac:dyDescent="0.2">
      <c r="A26" s="58" t="s">
        <v>35</v>
      </c>
      <c r="B26" s="40">
        <v>453655</v>
      </c>
      <c r="C26" s="40">
        <v>248046</v>
      </c>
      <c r="D26" s="40">
        <v>701701</v>
      </c>
      <c r="E26" s="40">
        <v>0</v>
      </c>
      <c r="F26" s="40">
        <v>701701</v>
      </c>
      <c r="G26" s="47" t="s">
        <v>36</v>
      </c>
    </row>
    <row r="27" spans="1:7" ht="15" customHeight="1" x14ac:dyDescent="0.2">
      <c r="A27" s="57" t="s">
        <v>37</v>
      </c>
      <c r="B27" s="40">
        <v>48289</v>
      </c>
      <c r="C27" s="40">
        <v>287387</v>
      </c>
      <c r="D27" s="40">
        <v>335676</v>
      </c>
      <c r="E27" s="40">
        <v>0</v>
      </c>
      <c r="F27" s="40">
        <v>335676</v>
      </c>
      <c r="G27" s="46" t="s">
        <v>38</v>
      </c>
    </row>
    <row r="28" spans="1:7" ht="15" customHeight="1" x14ac:dyDescent="0.2">
      <c r="A28" s="57" t="s">
        <v>39</v>
      </c>
      <c r="B28" s="40">
        <v>91844</v>
      </c>
      <c r="C28" s="40">
        <v>26891</v>
      </c>
      <c r="D28" s="40">
        <v>118735</v>
      </c>
      <c r="E28" s="40">
        <v>168747</v>
      </c>
      <c r="F28" s="40">
        <v>287482</v>
      </c>
      <c r="G28" s="46" t="s">
        <v>40</v>
      </c>
    </row>
    <row r="29" spans="1:7" ht="15" customHeight="1" x14ac:dyDescent="0.2">
      <c r="A29" s="57" t="s">
        <v>41</v>
      </c>
      <c r="B29" s="40">
        <v>138259</v>
      </c>
      <c r="C29" s="40">
        <v>537347</v>
      </c>
      <c r="D29" s="40">
        <v>675606</v>
      </c>
      <c r="E29" s="40">
        <v>15654</v>
      </c>
      <c r="F29" s="40">
        <v>691260</v>
      </c>
      <c r="G29" s="46" t="s">
        <v>42</v>
      </c>
    </row>
    <row r="30" spans="1:7" ht="15" customHeight="1" x14ac:dyDescent="0.2">
      <c r="A30" s="57" t="s">
        <v>43</v>
      </c>
      <c r="B30" s="40">
        <v>16578</v>
      </c>
      <c r="C30" s="40">
        <v>448904</v>
      </c>
      <c r="D30" s="40">
        <v>465482</v>
      </c>
      <c r="E30" s="40">
        <v>55333</v>
      </c>
      <c r="F30" s="40">
        <v>520815</v>
      </c>
      <c r="G30" s="46" t="s">
        <v>44</v>
      </c>
    </row>
    <row r="31" spans="1:7" ht="15" customHeight="1" x14ac:dyDescent="0.2">
      <c r="A31" s="57" t="s">
        <v>45</v>
      </c>
      <c r="B31" s="40">
        <v>874301</v>
      </c>
      <c r="C31" s="40">
        <v>317234</v>
      </c>
      <c r="D31" s="40">
        <v>1191535</v>
      </c>
      <c r="E31" s="40">
        <v>31746</v>
      </c>
      <c r="F31" s="40">
        <v>1223281</v>
      </c>
      <c r="G31" s="46" t="s">
        <v>46</v>
      </c>
    </row>
    <row r="32" spans="1:7" ht="15" customHeight="1" x14ac:dyDescent="0.2">
      <c r="A32" s="58" t="s">
        <v>47</v>
      </c>
      <c r="B32" s="40">
        <v>117928</v>
      </c>
      <c r="C32" s="40">
        <v>42625</v>
      </c>
      <c r="D32" s="40">
        <v>160553</v>
      </c>
      <c r="E32" s="40">
        <v>0</v>
      </c>
      <c r="F32" s="40">
        <v>160553</v>
      </c>
      <c r="G32" s="47" t="s">
        <v>48</v>
      </c>
    </row>
    <row r="33" spans="1:7" ht="15" customHeight="1" x14ac:dyDescent="0.2">
      <c r="A33" s="58" t="s">
        <v>49</v>
      </c>
      <c r="B33" s="40">
        <v>533678</v>
      </c>
      <c r="C33" s="40">
        <v>128792</v>
      </c>
      <c r="D33" s="40">
        <v>662470</v>
      </c>
      <c r="E33" s="40">
        <v>0</v>
      </c>
      <c r="F33" s="40">
        <v>662470</v>
      </c>
      <c r="G33" s="47" t="s">
        <v>50</v>
      </c>
    </row>
    <row r="34" spans="1:7" ht="15" customHeight="1" x14ac:dyDescent="0.2">
      <c r="A34" s="58" t="s">
        <v>51</v>
      </c>
      <c r="B34" s="40">
        <v>222695</v>
      </c>
      <c r="C34" s="40">
        <v>145817</v>
      </c>
      <c r="D34" s="40">
        <v>368512</v>
      </c>
      <c r="E34" s="40">
        <v>31746</v>
      </c>
      <c r="F34" s="40">
        <v>400258</v>
      </c>
      <c r="G34" s="47" t="s">
        <v>52</v>
      </c>
    </row>
    <row r="35" spans="1:7" ht="15" customHeight="1" x14ac:dyDescent="0.2">
      <c r="A35" s="57" t="s">
        <v>53</v>
      </c>
      <c r="B35" s="40">
        <v>1993725</v>
      </c>
      <c r="C35" s="40">
        <v>1346177</v>
      </c>
      <c r="D35" s="40">
        <v>3339902</v>
      </c>
      <c r="E35" s="40">
        <v>89889</v>
      </c>
      <c r="F35" s="40">
        <v>3429791</v>
      </c>
      <c r="G35" s="46" t="s">
        <v>54</v>
      </c>
    </row>
    <row r="36" spans="1:7" ht="15" customHeight="1" x14ac:dyDescent="0.2">
      <c r="A36" s="58" t="s">
        <v>47</v>
      </c>
      <c r="B36" s="40">
        <v>621670</v>
      </c>
      <c r="C36" s="40">
        <v>283060</v>
      </c>
      <c r="D36" s="40">
        <v>904730</v>
      </c>
      <c r="E36" s="40">
        <v>0</v>
      </c>
      <c r="F36" s="40">
        <v>904730</v>
      </c>
      <c r="G36" s="47" t="s">
        <v>48</v>
      </c>
    </row>
    <row r="37" spans="1:7" ht="15" customHeight="1" x14ac:dyDescent="0.2">
      <c r="A37" s="58" t="s">
        <v>49</v>
      </c>
      <c r="B37" s="40">
        <v>1249940</v>
      </c>
      <c r="C37" s="40">
        <v>643137</v>
      </c>
      <c r="D37" s="40">
        <v>1893077</v>
      </c>
      <c r="E37" s="40">
        <v>0</v>
      </c>
      <c r="F37" s="40">
        <v>1893077</v>
      </c>
      <c r="G37" s="47" t="s">
        <v>50</v>
      </c>
    </row>
    <row r="38" spans="1:7" ht="15" customHeight="1" x14ac:dyDescent="0.2">
      <c r="A38" s="58" t="s">
        <v>51</v>
      </c>
      <c r="B38" s="40">
        <v>122115</v>
      </c>
      <c r="C38" s="40">
        <v>419980</v>
      </c>
      <c r="D38" s="40">
        <v>542095</v>
      </c>
      <c r="E38" s="40">
        <v>89889</v>
      </c>
      <c r="F38" s="40">
        <v>631984</v>
      </c>
      <c r="G38" s="47" t="s">
        <v>52</v>
      </c>
    </row>
    <row r="39" spans="1:7" ht="15" customHeight="1" x14ac:dyDescent="0.2">
      <c r="A39" s="11" t="s">
        <v>93</v>
      </c>
      <c r="B39" s="40">
        <v>11016940</v>
      </c>
      <c r="C39" s="40">
        <v>8490550</v>
      </c>
      <c r="D39" s="40">
        <v>19507490</v>
      </c>
      <c r="E39" s="40">
        <v>1734501</v>
      </c>
      <c r="F39" s="40">
        <v>21241991</v>
      </c>
      <c r="G39" s="46" t="s">
        <v>94</v>
      </c>
    </row>
    <row r="40" spans="1:7" x14ac:dyDescent="0.25">
      <c r="B40"/>
      <c r="C40"/>
      <c r="D40"/>
      <c r="E40"/>
      <c r="F40"/>
    </row>
    <row r="41" spans="1:7" x14ac:dyDescent="0.25">
      <c r="B41"/>
      <c r="C41"/>
      <c r="D41"/>
      <c r="E41"/>
      <c r="F41"/>
    </row>
    <row r="42" spans="1:7" ht="10" x14ac:dyDescent="0.2">
      <c r="B42"/>
      <c r="C42"/>
      <c r="D42"/>
      <c r="E42"/>
      <c r="F42"/>
      <c r="G42" s="35"/>
    </row>
  </sheetData>
  <mergeCells count="8">
    <mergeCell ref="A7:A13"/>
    <mergeCell ref="B7:D7"/>
    <mergeCell ref="E7:E11"/>
    <mergeCell ref="F7:F11"/>
    <mergeCell ref="G7:G13"/>
    <mergeCell ref="B8:D8"/>
    <mergeCell ref="B9:D9"/>
    <mergeCell ref="B10:D10"/>
  </mergeCells>
  <pageMargins left="0.2" right="0.22" top="0.16" bottom="0.32" header="0.16" footer="0.18"/>
  <pageSetup paperSize="9" scale="91" orientation="landscape" r:id="rId1"/>
  <headerFooter alignWithMargins="0">
    <oddFooter>&amp;LINE&amp;CPage &amp;P&amp;R&amp;D</oddFooter>
  </headerFooter>
  <ignoredErrors>
    <ignoredError sqref="B13:C13 E13"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6E314-E1FD-4BC0-87B0-3FC70278A5F7}">
  <dimension ref="A1:G16"/>
  <sheetViews>
    <sheetView workbookViewId="0"/>
  </sheetViews>
  <sheetFormatPr defaultColWidth="11.109375" defaultRowHeight="10" x14ac:dyDescent="0.2"/>
  <cols>
    <col min="1" max="1" width="18.21875" style="59" customWidth="1"/>
    <col min="2" max="5" width="25.21875" style="59" customWidth="1"/>
    <col min="6" max="16384" width="11.109375" style="59"/>
  </cols>
  <sheetData>
    <row r="1" spans="1:7" ht="12" customHeight="1" x14ac:dyDescent="0.2"/>
    <row r="2" spans="1:7" ht="12" customHeight="1" x14ac:dyDescent="0.25">
      <c r="A2" s="60" t="s">
        <v>243</v>
      </c>
    </row>
    <row r="3" spans="1:7" ht="12" customHeight="1" x14ac:dyDescent="0.2">
      <c r="B3" s="61"/>
    </row>
    <row r="4" spans="1:7" ht="6" customHeight="1" x14ac:dyDescent="0.25">
      <c r="A4" s="60"/>
      <c r="B4" s="61"/>
    </row>
    <row r="5" spans="1:7" ht="12" customHeight="1" x14ac:dyDescent="0.2">
      <c r="A5" s="62" t="s">
        <v>96</v>
      </c>
      <c r="C5" s="63"/>
    </row>
    <row r="6" spans="1:7" ht="6" customHeight="1" thickBot="1" x14ac:dyDescent="0.25">
      <c r="A6" s="62"/>
      <c r="C6" s="63"/>
    </row>
    <row r="7" spans="1:7" ht="23.5" customHeight="1" x14ac:dyDescent="0.2">
      <c r="A7" s="177" t="s">
        <v>97</v>
      </c>
      <c r="B7" s="179" t="s">
        <v>98</v>
      </c>
      <c r="C7" s="180"/>
      <c r="D7" s="181"/>
      <c r="E7" s="182" t="s">
        <v>99</v>
      </c>
    </row>
    <row r="8" spans="1:7" ht="24" customHeight="1" thickBot="1" x14ac:dyDescent="0.25">
      <c r="A8" s="178"/>
      <c r="B8" s="64" t="s">
        <v>100</v>
      </c>
      <c r="C8" s="65" t="s">
        <v>101</v>
      </c>
      <c r="D8" s="66" t="s">
        <v>102</v>
      </c>
      <c r="E8" s="183"/>
    </row>
    <row r="9" spans="1:7" s="67" customFormat="1" ht="23.5" customHeight="1" x14ac:dyDescent="0.2">
      <c r="A9" s="184" t="s">
        <v>103</v>
      </c>
      <c r="B9" s="186" t="s">
        <v>104</v>
      </c>
      <c r="C9" s="187"/>
      <c r="D9" s="188"/>
      <c r="E9" s="189" t="s">
        <v>105</v>
      </c>
    </row>
    <row r="10" spans="1:7" s="67" customFormat="1" ht="24" customHeight="1" thickBot="1" x14ac:dyDescent="0.25">
      <c r="A10" s="185"/>
      <c r="B10" s="68" t="s">
        <v>106</v>
      </c>
      <c r="C10" s="69" t="s">
        <v>107</v>
      </c>
      <c r="D10" s="70" t="s">
        <v>108</v>
      </c>
      <c r="E10" s="190"/>
    </row>
    <row r="11" spans="1:7" ht="15" customHeight="1" x14ac:dyDescent="0.2">
      <c r="A11" s="71">
        <v>2016</v>
      </c>
      <c r="B11" s="72">
        <v>51423</v>
      </c>
      <c r="C11" s="73">
        <v>24801</v>
      </c>
      <c r="D11" s="73">
        <v>111401</v>
      </c>
      <c r="E11" s="73">
        <v>187625</v>
      </c>
      <c r="G11" s="74"/>
    </row>
    <row r="12" spans="1:7" ht="15" customHeight="1" x14ac:dyDescent="0.2">
      <c r="A12" s="71">
        <v>2017</v>
      </c>
      <c r="B12" s="73">
        <v>58690</v>
      </c>
      <c r="C12" s="73">
        <v>26059</v>
      </c>
      <c r="D12" s="73">
        <v>116552</v>
      </c>
      <c r="E12" s="73">
        <v>201301</v>
      </c>
      <c r="G12" s="74"/>
    </row>
    <row r="13" spans="1:7" ht="15" customHeight="1" x14ac:dyDescent="0.2">
      <c r="A13" s="71">
        <v>2018</v>
      </c>
      <c r="B13" s="73">
        <v>54846</v>
      </c>
      <c r="C13" s="73">
        <v>23734</v>
      </c>
      <c r="D13" s="73">
        <v>123139</v>
      </c>
      <c r="E13" s="73">
        <v>201719</v>
      </c>
      <c r="G13" s="74"/>
    </row>
    <row r="14" spans="1:7" ht="15" customHeight="1" x14ac:dyDescent="0.2">
      <c r="A14" s="71">
        <v>2019</v>
      </c>
      <c r="B14" s="73">
        <v>49134</v>
      </c>
      <c r="C14" s="73">
        <v>17989</v>
      </c>
      <c r="D14" s="73">
        <v>128793</v>
      </c>
      <c r="E14" s="73">
        <v>195916</v>
      </c>
      <c r="G14" s="74"/>
    </row>
    <row r="15" spans="1:7" ht="15" customHeight="1" x14ac:dyDescent="0.2">
      <c r="A15" s="71">
        <v>2020</v>
      </c>
      <c r="B15" s="73">
        <v>47717</v>
      </c>
      <c r="C15" s="73">
        <v>21586</v>
      </c>
      <c r="D15" s="73">
        <v>132618</v>
      </c>
      <c r="E15" s="73">
        <v>201921</v>
      </c>
      <c r="G15" s="74"/>
    </row>
    <row r="16" spans="1:7" ht="15" customHeight="1" x14ac:dyDescent="0.2">
      <c r="A16" s="71">
        <v>2021</v>
      </c>
      <c r="B16" s="73">
        <v>43978</v>
      </c>
      <c r="C16" s="73">
        <v>16747</v>
      </c>
      <c r="D16" s="73">
        <v>142359</v>
      </c>
      <c r="E16" s="73">
        <v>203084</v>
      </c>
      <c r="G16" s="74"/>
    </row>
  </sheetData>
  <mergeCells count="6">
    <mergeCell ref="A7:A8"/>
    <mergeCell ref="B7:D7"/>
    <mergeCell ref="E7:E8"/>
    <mergeCell ref="A9:A10"/>
    <mergeCell ref="B9:D9"/>
    <mergeCell ref="E9:E10"/>
  </mergeCells>
  <pageMargins left="0.70866141732283472" right="0.70866141732283472" top="0.74803149606299213" bottom="0.74803149606299213" header="0.31496062992125984" footer="0.31496062992125984"/>
  <pageSetup paperSize="9" orientation="landscape" r:id="rId1"/>
  <headerFooter>
    <oddFooter>&amp;LINE&amp;C&amp;P&amp;R&amp;D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939AC-D0CB-49CC-A8F0-7B7FA83FB4F0}">
  <sheetPr>
    <pageSetUpPr fitToPage="1"/>
  </sheetPr>
  <dimension ref="A1:L37"/>
  <sheetViews>
    <sheetView showGridLines="0" zoomScaleNormal="100" workbookViewId="0"/>
  </sheetViews>
  <sheetFormatPr defaultColWidth="9.33203125" defaultRowHeight="10" x14ac:dyDescent="0.2"/>
  <cols>
    <col min="1" max="1" width="53.77734375" style="35" customWidth="1"/>
    <col min="2" max="2" width="11.77734375" style="35" customWidth="1"/>
    <col min="3" max="3" width="15.77734375" style="35" customWidth="1"/>
    <col min="4" max="4" width="17.77734375" style="35" customWidth="1"/>
    <col min="5" max="5" width="11.77734375" style="35" customWidth="1"/>
    <col min="6" max="6" width="15.77734375" style="35" customWidth="1"/>
    <col min="7" max="7" width="17.77734375" style="35" customWidth="1"/>
    <col min="8" max="8" width="14.77734375" style="35" customWidth="1"/>
    <col min="9" max="9" width="32.77734375" style="35" customWidth="1"/>
    <col min="10" max="10" width="20" style="35" customWidth="1"/>
    <col min="11" max="11" width="53.77734375" style="2" customWidth="1"/>
    <col min="12" max="16384" width="9.33203125" style="35"/>
  </cols>
  <sheetData>
    <row r="1" spans="1:11" ht="12" customHeight="1" x14ac:dyDescent="0.2"/>
    <row r="2" spans="1:11" ht="12" customHeight="1" x14ac:dyDescent="0.25">
      <c r="A2" s="60" t="s">
        <v>242</v>
      </c>
    </row>
    <row r="3" spans="1:11" ht="12" customHeight="1" x14ac:dyDescent="0.2"/>
    <row r="4" spans="1:11" ht="6" customHeight="1" x14ac:dyDescent="0.2"/>
    <row r="5" spans="1:11" x14ac:dyDescent="0.2">
      <c r="A5" s="75" t="s">
        <v>109</v>
      </c>
    </row>
    <row r="6" spans="1:11" ht="6" customHeight="1" thickBot="1" x14ac:dyDescent="0.25"/>
    <row r="7" spans="1:11" ht="15" customHeight="1" thickBot="1" x14ac:dyDescent="0.25">
      <c r="A7" s="199" t="s">
        <v>110</v>
      </c>
      <c r="B7" s="200" t="s">
        <v>111</v>
      </c>
      <c r="C7" s="200"/>
      <c r="D7" s="200"/>
      <c r="E7" s="200"/>
      <c r="F7" s="200"/>
      <c r="G7" s="200"/>
      <c r="H7" s="200"/>
      <c r="I7" s="200"/>
      <c r="J7" s="200"/>
      <c r="K7" s="195" t="s">
        <v>112</v>
      </c>
    </row>
    <row r="8" spans="1:11" ht="15" customHeight="1" thickBot="1" x14ac:dyDescent="0.25">
      <c r="A8" s="199"/>
      <c r="B8" s="199" t="s">
        <v>113</v>
      </c>
      <c r="C8" s="199"/>
      <c r="D8" s="199"/>
      <c r="E8" s="199"/>
      <c r="F8" s="199"/>
      <c r="G8" s="199"/>
      <c r="H8" s="199"/>
      <c r="I8" s="199" t="s">
        <v>114</v>
      </c>
      <c r="J8" s="199"/>
      <c r="K8" s="195"/>
    </row>
    <row r="9" spans="1:11" ht="15" customHeight="1" thickBot="1" x14ac:dyDescent="0.25">
      <c r="A9" s="199"/>
      <c r="B9" s="199"/>
      <c r="C9" s="199"/>
      <c r="D9" s="199"/>
      <c r="E9" s="199"/>
      <c r="F9" s="199"/>
      <c r="G9" s="199"/>
      <c r="H9" s="199"/>
      <c r="I9" s="199"/>
      <c r="J9" s="199"/>
      <c r="K9" s="195"/>
    </row>
    <row r="10" spans="1:11" ht="34.5" customHeight="1" thickBot="1" x14ac:dyDescent="0.25">
      <c r="A10" s="199"/>
      <c r="B10" s="199" t="s">
        <v>115</v>
      </c>
      <c r="C10" s="199"/>
      <c r="D10" s="199"/>
      <c r="E10" s="199" t="s">
        <v>116</v>
      </c>
      <c r="F10" s="199"/>
      <c r="G10" s="199"/>
      <c r="H10" s="200" t="s">
        <v>117</v>
      </c>
      <c r="I10" s="13" t="s">
        <v>116</v>
      </c>
      <c r="J10" s="200" t="s">
        <v>117</v>
      </c>
      <c r="K10" s="195"/>
    </row>
    <row r="11" spans="1:11" ht="15" customHeight="1" thickBot="1" x14ac:dyDescent="0.25">
      <c r="A11" s="199"/>
      <c r="B11" s="13" t="s">
        <v>58</v>
      </c>
      <c r="C11" s="13" t="s">
        <v>118</v>
      </c>
      <c r="D11" s="13" t="s">
        <v>119</v>
      </c>
      <c r="E11" s="13" t="s">
        <v>58</v>
      </c>
      <c r="F11" s="13" t="s">
        <v>118</v>
      </c>
      <c r="G11" s="13" t="s">
        <v>119</v>
      </c>
      <c r="H11" s="200"/>
      <c r="I11" s="13" t="s">
        <v>58</v>
      </c>
      <c r="J11" s="200"/>
      <c r="K11" s="195"/>
    </row>
    <row r="12" spans="1:11" ht="15" customHeight="1" thickBot="1" x14ac:dyDescent="0.25">
      <c r="A12" s="199"/>
      <c r="B12" s="83" t="s">
        <v>120</v>
      </c>
      <c r="C12" s="83" t="s">
        <v>120</v>
      </c>
      <c r="D12" s="83" t="s">
        <v>120</v>
      </c>
      <c r="E12" s="83" t="s">
        <v>120</v>
      </c>
      <c r="F12" s="83" t="s">
        <v>120</v>
      </c>
      <c r="G12" s="83" t="s">
        <v>120</v>
      </c>
      <c r="H12" s="83" t="s">
        <v>163</v>
      </c>
      <c r="I12" s="83" t="s">
        <v>120</v>
      </c>
      <c r="J12" s="83" t="s">
        <v>163</v>
      </c>
      <c r="K12" s="195"/>
    </row>
    <row r="13" spans="1:11" ht="15" customHeight="1" x14ac:dyDescent="0.2">
      <c r="A13" s="77" t="s">
        <v>121</v>
      </c>
      <c r="B13" s="40">
        <v>108593</v>
      </c>
      <c r="C13" s="40">
        <v>75796</v>
      </c>
      <c r="D13" s="40">
        <v>32797</v>
      </c>
      <c r="E13" s="40">
        <v>87249</v>
      </c>
      <c r="F13" s="40">
        <v>66895</v>
      </c>
      <c r="G13" s="40">
        <v>20354</v>
      </c>
      <c r="H13" s="40">
        <v>1419825</v>
      </c>
      <c r="I13" s="40" t="s">
        <v>122</v>
      </c>
      <c r="J13" s="40" t="s">
        <v>122</v>
      </c>
      <c r="K13" s="77" t="s">
        <v>123</v>
      </c>
    </row>
    <row r="14" spans="1:11" ht="15" customHeight="1" x14ac:dyDescent="0.2">
      <c r="A14" s="78" t="s">
        <v>124</v>
      </c>
      <c r="B14" s="40" t="s">
        <v>15</v>
      </c>
      <c r="C14" s="40" t="s">
        <v>15</v>
      </c>
      <c r="D14" s="40" t="s">
        <v>15</v>
      </c>
      <c r="E14" s="40" t="s">
        <v>15</v>
      </c>
      <c r="F14" s="40" t="s">
        <v>15</v>
      </c>
      <c r="G14" s="40" t="s">
        <v>15</v>
      </c>
      <c r="H14" s="40" t="s">
        <v>15</v>
      </c>
      <c r="I14" s="40" t="s">
        <v>15</v>
      </c>
      <c r="J14" s="40" t="s">
        <v>15</v>
      </c>
      <c r="K14" s="78" t="s">
        <v>125</v>
      </c>
    </row>
    <row r="15" spans="1:11" ht="15" customHeight="1" x14ac:dyDescent="0.2">
      <c r="A15" s="78" t="s">
        <v>126</v>
      </c>
      <c r="B15" s="40">
        <v>242981</v>
      </c>
      <c r="C15" s="40">
        <v>203273</v>
      </c>
      <c r="D15" s="40">
        <v>39708</v>
      </c>
      <c r="E15" s="40">
        <v>210389</v>
      </c>
      <c r="F15" s="40">
        <v>179624</v>
      </c>
      <c r="G15" s="40">
        <v>30765</v>
      </c>
      <c r="H15" s="40">
        <v>3230149</v>
      </c>
      <c r="I15" s="40" t="s">
        <v>122</v>
      </c>
      <c r="J15" s="40" t="s">
        <v>122</v>
      </c>
      <c r="K15" s="78" t="s">
        <v>127</v>
      </c>
    </row>
    <row r="16" spans="1:11" ht="15" customHeight="1" x14ac:dyDescent="0.2">
      <c r="A16" s="78" t="s">
        <v>128</v>
      </c>
      <c r="B16" s="40">
        <v>3748</v>
      </c>
      <c r="C16" s="40">
        <v>3748</v>
      </c>
      <c r="D16" s="40">
        <v>0</v>
      </c>
      <c r="E16" s="40">
        <v>3751</v>
      </c>
      <c r="F16" s="40">
        <v>3751</v>
      </c>
      <c r="G16" s="40">
        <v>0</v>
      </c>
      <c r="H16" s="40">
        <v>144918</v>
      </c>
      <c r="I16" s="40" t="s">
        <v>122</v>
      </c>
      <c r="J16" s="40" t="s">
        <v>122</v>
      </c>
      <c r="K16" s="78" t="s">
        <v>129</v>
      </c>
    </row>
    <row r="17" spans="1:12" ht="15" customHeight="1" x14ac:dyDescent="0.2">
      <c r="A17" s="78" t="s">
        <v>130</v>
      </c>
      <c r="B17" s="40">
        <v>43633</v>
      </c>
      <c r="C17" s="40">
        <v>35206</v>
      </c>
      <c r="D17" s="40">
        <v>8427</v>
      </c>
      <c r="E17" s="40">
        <v>39767</v>
      </c>
      <c r="F17" s="40">
        <v>33673</v>
      </c>
      <c r="G17" s="40">
        <v>6094</v>
      </c>
      <c r="H17" s="40">
        <v>689761</v>
      </c>
      <c r="I17" s="40" t="s">
        <v>122</v>
      </c>
      <c r="J17" s="40" t="s">
        <v>122</v>
      </c>
      <c r="K17" s="78" t="s">
        <v>131</v>
      </c>
    </row>
    <row r="18" spans="1:12" ht="15" customHeight="1" x14ac:dyDescent="0.2">
      <c r="A18" s="78" t="s">
        <v>132</v>
      </c>
      <c r="B18" s="40">
        <v>3092</v>
      </c>
      <c r="C18" s="40">
        <v>2691</v>
      </c>
      <c r="D18" s="40">
        <v>401</v>
      </c>
      <c r="E18" s="40">
        <v>2884</v>
      </c>
      <c r="F18" s="40">
        <v>2488</v>
      </c>
      <c r="G18" s="40">
        <v>396</v>
      </c>
      <c r="H18" s="40">
        <v>67908</v>
      </c>
      <c r="I18" s="40" t="s">
        <v>122</v>
      </c>
      <c r="J18" s="40" t="s">
        <v>122</v>
      </c>
      <c r="K18" s="78" t="s">
        <v>133</v>
      </c>
    </row>
    <row r="19" spans="1:12" ht="15" customHeight="1" x14ac:dyDescent="0.2">
      <c r="A19" s="78" t="s">
        <v>134</v>
      </c>
      <c r="B19" s="40">
        <v>11651</v>
      </c>
      <c r="C19" s="40">
        <v>11651</v>
      </c>
      <c r="D19" s="40">
        <v>0</v>
      </c>
      <c r="E19" s="40">
        <v>11352</v>
      </c>
      <c r="F19" s="40">
        <v>11352</v>
      </c>
      <c r="G19" s="40">
        <v>0</v>
      </c>
      <c r="H19" s="40">
        <v>607307</v>
      </c>
      <c r="I19" s="40" t="s">
        <v>122</v>
      </c>
      <c r="J19" s="40" t="s">
        <v>122</v>
      </c>
      <c r="K19" s="78" t="s">
        <v>135</v>
      </c>
    </row>
    <row r="20" spans="1:12" ht="15" customHeight="1" x14ac:dyDescent="0.2">
      <c r="A20" s="78" t="s">
        <v>136</v>
      </c>
      <c r="B20" s="40">
        <v>6628</v>
      </c>
      <c r="C20" s="40">
        <v>6053</v>
      </c>
      <c r="D20" s="40">
        <v>575</v>
      </c>
      <c r="E20" s="40">
        <v>5863</v>
      </c>
      <c r="F20" s="40">
        <v>5559</v>
      </c>
      <c r="G20" s="40">
        <v>304</v>
      </c>
      <c r="H20" s="40">
        <v>147765</v>
      </c>
      <c r="I20" s="40" t="s">
        <v>122</v>
      </c>
      <c r="J20" s="40" t="s">
        <v>122</v>
      </c>
      <c r="K20" s="78" t="s">
        <v>137</v>
      </c>
    </row>
    <row r="21" spans="1:12" ht="15" customHeight="1" x14ac:dyDescent="0.2">
      <c r="A21" s="78" t="s">
        <v>138</v>
      </c>
      <c r="B21" s="40">
        <v>11940</v>
      </c>
      <c r="C21" s="40">
        <v>10101</v>
      </c>
      <c r="D21" s="40">
        <v>1839</v>
      </c>
      <c r="E21" s="40">
        <v>10317</v>
      </c>
      <c r="F21" s="40">
        <v>9332</v>
      </c>
      <c r="G21" s="40">
        <v>985</v>
      </c>
      <c r="H21" s="40">
        <v>220413</v>
      </c>
      <c r="I21" s="40" t="s">
        <v>122</v>
      </c>
      <c r="J21" s="40" t="s">
        <v>122</v>
      </c>
      <c r="K21" s="78" t="s">
        <v>139</v>
      </c>
    </row>
    <row r="22" spans="1:12" ht="15" customHeight="1" x14ac:dyDescent="0.2">
      <c r="A22" s="78" t="s">
        <v>140</v>
      </c>
      <c r="B22" s="40">
        <v>35931</v>
      </c>
      <c r="C22" s="40">
        <v>16227</v>
      </c>
      <c r="D22" s="40">
        <v>19704</v>
      </c>
      <c r="E22" s="40">
        <v>24251</v>
      </c>
      <c r="F22" s="40">
        <v>14457</v>
      </c>
      <c r="G22" s="40">
        <v>9794</v>
      </c>
      <c r="H22" s="40">
        <v>344725</v>
      </c>
      <c r="I22" s="40" t="s">
        <v>122</v>
      </c>
      <c r="J22" s="40" t="s">
        <v>122</v>
      </c>
      <c r="K22" s="78" t="s">
        <v>141</v>
      </c>
    </row>
    <row r="23" spans="1:12" ht="15" customHeight="1" x14ac:dyDescent="0.2">
      <c r="A23" s="78" t="s">
        <v>142</v>
      </c>
      <c r="B23" s="40">
        <v>41057</v>
      </c>
      <c r="C23" s="40">
        <v>32531</v>
      </c>
      <c r="D23" s="40">
        <v>8526</v>
      </c>
      <c r="E23" s="40">
        <v>30407</v>
      </c>
      <c r="F23" s="40">
        <v>26178</v>
      </c>
      <c r="G23" s="40">
        <v>4229</v>
      </c>
      <c r="H23" s="40">
        <v>924397</v>
      </c>
      <c r="I23" s="40" t="s">
        <v>122</v>
      </c>
      <c r="J23" s="40" t="s">
        <v>122</v>
      </c>
      <c r="K23" s="78" t="s">
        <v>143</v>
      </c>
    </row>
    <row r="24" spans="1:12" ht="15" customHeight="1" x14ac:dyDescent="0.2">
      <c r="A24" s="79" t="s">
        <v>144</v>
      </c>
      <c r="B24" s="40">
        <v>509254</v>
      </c>
      <c r="C24" s="40">
        <v>397277</v>
      </c>
      <c r="D24" s="40">
        <v>111977</v>
      </c>
      <c r="E24" s="40">
        <v>426230</v>
      </c>
      <c r="F24" s="40">
        <v>353309</v>
      </c>
      <c r="G24" s="40">
        <v>72921</v>
      </c>
      <c r="H24" s="40">
        <v>7797168</v>
      </c>
      <c r="I24" s="40" t="s">
        <v>122</v>
      </c>
      <c r="J24" s="40" t="s">
        <v>122</v>
      </c>
      <c r="K24" s="79" t="s">
        <v>145</v>
      </c>
      <c r="L24" s="76"/>
    </row>
    <row r="25" spans="1:12" ht="15" customHeight="1" x14ac:dyDescent="0.2">
      <c r="A25" s="79" t="s">
        <v>146</v>
      </c>
      <c r="B25" s="40" t="s">
        <v>15</v>
      </c>
      <c r="C25" s="40" t="s">
        <v>15</v>
      </c>
      <c r="D25" s="40" t="s">
        <v>15</v>
      </c>
      <c r="E25" s="40" t="s">
        <v>15</v>
      </c>
      <c r="F25" s="40" t="s">
        <v>15</v>
      </c>
      <c r="G25" s="40" t="s">
        <v>15</v>
      </c>
      <c r="H25" s="40">
        <v>2997588</v>
      </c>
      <c r="I25" s="40" t="s">
        <v>15</v>
      </c>
      <c r="J25" s="40" t="s">
        <v>122</v>
      </c>
      <c r="K25" s="79" t="s">
        <v>147</v>
      </c>
    </row>
    <row r="26" spans="1:12" ht="15" customHeight="1" x14ac:dyDescent="0.2">
      <c r="A26" s="79" t="s">
        <v>148</v>
      </c>
      <c r="B26" s="40" t="s">
        <v>15</v>
      </c>
      <c r="C26" s="40" t="s">
        <v>15</v>
      </c>
      <c r="D26" s="40" t="s">
        <v>15</v>
      </c>
      <c r="E26" s="40" t="s">
        <v>15</v>
      </c>
      <c r="F26" s="40" t="s">
        <v>15</v>
      </c>
      <c r="G26" s="40" t="s">
        <v>15</v>
      </c>
      <c r="H26" s="40">
        <v>93303021</v>
      </c>
      <c r="I26" s="40" t="s">
        <v>15</v>
      </c>
      <c r="J26" s="40" t="s">
        <v>122</v>
      </c>
      <c r="K26" s="79" t="s">
        <v>149</v>
      </c>
    </row>
    <row r="27" spans="1:12" ht="15" customHeight="1" x14ac:dyDescent="0.2">
      <c r="A27" s="79" t="s">
        <v>150</v>
      </c>
      <c r="B27" s="40" t="s">
        <v>15</v>
      </c>
      <c r="C27" s="40" t="s">
        <v>15</v>
      </c>
      <c r="D27" s="40" t="s">
        <v>15</v>
      </c>
      <c r="E27" s="40" t="s">
        <v>15</v>
      </c>
      <c r="F27" s="40" t="s">
        <v>15</v>
      </c>
      <c r="G27" s="40" t="s">
        <v>15</v>
      </c>
      <c r="H27" s="40" t="s">
        <v>15</v>
      </c>
      <c r="I27" s="40" t="s">
        <v>122</v>
      </c>
      <c r="J27" s="40" t="s">
        <v>122</v>
      </c>
      <c r="K27" s="79" t="s">
        <v>151</v>
      </c>
    </row>
    <row r="28" spans="1:12" ht="15" customHeight="1" thickBot="1" x14ac:dyDescent="0.25">
      <c r="A28" s="79" t="s">
        <v>152</v>
      </c>
      <c r="B28" s="40">
        <v>5695559</v>
      </c>
      <c r="C28" s="40">
        <v>4569954</v>
      </c>
      <c r="D28" s="40">
        <v>1125605</v>
      </c>
      <c r="E28" s="40">
        <v>4812991</v>
      </c>
      <c r="F28" s="40">
        <v>4207382</v>
      </c>
      <c r="G28" s="40">
        <v>605609</v>
      </c>
      <c r="H28" s="40">
        <v>104097777</v>
      </c>
      <c r="I28" s="40" t="s">
        <v>15</v>
      </c>
      <c r="J28" s="40" t="s">
        <v>15</v>
      </c>
      <c r="K28" s="79" t="s">
        <v>153</v>
      </c>
    </row>
    <row r="29" spans="1:12" s="2" customFormat="1" ht="15" customHeight="1" thickBot="1" x14ac:dyDescent="0.25">
      <c r="A29" s="191"/>
      <c r="B29" s="192" t="s">
        <v>154</v>
      </c>
      <c r="C29" s="192"/>
      <c r="D29" s="192"/>
      <c r="E29" s="192"/>
      <c r="F29" s="192"/>
      <c r="G29" s="192"/>
      <c r="H29" s="192"/>
      <c r="I29" s="192"/>
      <c r="J29" s="193"/>
      <c r="K29" s="194"/>
    </row>
    <row r="30" spans="1:12" s="2" customFormat="1" ht="15" customHeight="1" thickBot="1" x14ac:dyDescent="0.25">
      <c r="A30" s="191"/>
      <c r="B30" s="195" t="s">
        <v>155</v>
      </c>
      <c r="C30" s="195"/>
      <c r="D30" s="195"/>
      <c r="E30" s="195"/>
      <c r="F30" s="195"/>
      <c r="G30" s="195"/>
      <c r="H30" s="195"/>
      <c r="I30" s="195" t="s">
        <v>156</v>
      </c>
      <c r="J30" s="196"/>
      <c r="K30" s="194"/>
    </row>
    <row r="31" spans="1:12" s="2" customFormat="1" ht="15" customHeight="1" thickBot="1" x14ac:dyDescent="0.25">
      <c r="A31" s="191"/>
      <c r="B31" s="195"/>
      <c r="C31" s="195"/>
      <c r="D31" s="195"/>
      <c r="E31" s="195"/>
      <c r="F31" s="195"/>
      <c r="G31" s="195"/>
      <c r="H31" s="195"/>
      <c r="I31" s="195"/>
      <c r="J31" s="196"/>
      <c r="K31" s="194"/>
    </row>
    <row r="32" spans="1:12" s="2" customFormat="1" ht="24" customHeight="1" thickBot="1" x14ac:dyDescent="0.25">
      <c r="A32" s="191"/>
      <c r="B32" s="195" t="s">
        <v>157</v>
      </c>
      <c r="C32" s="195"/>
      <c r="D32" s="195"/>
      <c r="E32" s="195" t="s">
        <v>158</v>
      </c>
      <c r="F32" s="195"/>
      <c r="G32" s="195"/>
      <c r="H32" s="197" t="s">
        <v>159</v>
      </c>
      <c r="I32" s="80" t="s">
        <v>158</v>
      </c>
      <c r="J32" s="198" t="s">
        <v>159</v>
      </c>
      <c r="K32" s="194"/>
    </row>
    <row r="33" spans="1:11" s="2" customFormat="1" ht="15" customHeight="1" thickBot="1" x14ac:dyDescent="0.25">
      <c r="A33" s="191"/>
      <c r="B33" s="16" t="s">
        <v>58</v>
      </c>
      <c r="C33" s="16" t="s">
        <v>160</v>
      </c>
      <c r="D33" s="16" t="s">
        <v>161</v>
      </c>
      <c r="E33" s="16" t="s">
        <v>58</v>
      </c>
      <c r="F33" s="16" t="s">
        <v>160</v>
      </c>
      <c r="G33" s="16" t="s">
        <v>161</v>
      </c>
      <c r="H33" s="197"/>
      <c r="I33" s="16" t="s">
        <v>58</v>
      </c>
      <c r="J33" s="198"/>
      <c r="K33" s="194"/>
    </row>
    <row r="34" spans="1:11" ht="15" customHeight="1" thickBot="1" x14ac:dyDescent="0.25">
      <c r="A34" s="81"/>
      <c r="B34" s="16" t="s">
        <v>162</v>
      </c>
      <c r="C34" s="16" t="s">
        <v>162</v>
      </c>
      <c r="D34" s="16" t="s">
        <v>162</v>
      </c>
      <c r="E34" s="16" t="s">
        <v>162</v>
      </c>
      <c r="F34" s="16" t="s">
        <v>162</v>
      </c>
      <c r="G34" s="16" t="s">
        <v>162</v>
      </c>
      <c r="H34" s="82" t="s">
        <v>164</v>
      </c>
      <c r="I34" s="16" t="s">
        <v>162</v>
      </c>
      <c r="J34" s="82" t="s">
        <v>164</v>
      </c>
    </row>
    <row r="37" spans="1:11" x14ac:dyDescent="0.2">
      <c r="A37" s="157" t="s">
        <v>244</v>
      </c>
    </row>
  </sheetData>
  <mergeCells count="18">
    <mergeCell ref="A7:A12"/>
    <mergeCell ref="B7:J7"/>
    <mergeCell ref="K7:K12"/>
    <mergeCell ref="B8:H9"/>
    <mergeCell ref="I8:J9"/>
    <mergeCell ref="B10:D10"/>
    <mergeCell ref="E10:G10"/>
    <mergeCell ref="H10:H11"/>
    <mergeCell ref="J10:J11"/>
    <mergeCell ref="A29:A33"/>
    <mergeCell ref="B29:J29"/>
    <mergeCell ref="K29:K33"/>
    <mergeCell ref="B30:H31"/>
    <mergeCell ref="I30:J31"/>
    <mergeCell ref="B32:D32"/>
    <mergeCell ref="E32:G32"/>
    <mergeCell ref="H32:H33"/>
    <mergeCell ref="J32:J33"/>
  </mergeCells>
  <pageMargins left="0.74803149606299213" right="0.74803149606299213" top="0.98425196850393704" bottom="0.98425196850393704" header="0.51181102362204722" footer="0.51181102362204722"/>
  <pageSetup paperSize="8" scale="92" orientation="landscape" r:id="rId1"/>
  <headerFooter alignWithMargins="0">
    <oddFooter>&amp;LINE&amp;C&amp;P&amp;R&amp;D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78ECC-9F5C-4296-A25A-1710D66AF717}">
  <dimension ref="A1:AL19"/>
  <sheetViews>
    <sheetView showGridLines="0" zoomScaleNormal="100" workbookViewId="0"/>
  </sheetViews>
  <sheetFormatPr defaultColWidth="9.109375" defaultRowHeight="10" x14ac:dyDescent="0.2"/>
  <cols>
    <col min="1" max="1" width="12.88671875" style="85" customWidth="1"/>
    <col min="2" max="2" width="21.77734375" style="85" customWidth="1"/>
    <col min="3" max="3" width="2.109375" style="85" customWidth="1"/>
    <col min="4" max="4" width="23.21875" style="85" customWidth="1"/>
    <col min="5" max="5" width="2.109375" style="85" customWidth="1"/>
    <col min="6" max="16" width="16.77734375" style="85" customWidth="1"/>
    <col min="17" max="17" width="2.109375" style="85" customWidth="1"/>
    <col min="18" max="18" width="16.77734375" style="85" customWidth="1"/>
    <col min="19" max="19" width="2.109375" style="85" customWidth="1"/>
    <col min="20" max="29" width="16.77734375" style="85" customWidth="1"/>
    <col min="30" max="32" width="16.77734375" style="86" customWidth="1"/>
    <col min="33" max="33" width="2.109375" style="86" customWidth="1"/>
    <col min="34" max="34" width="16.77734375" style="86" customWidth="1"/>
    <col min="35" max="35" width="2.109375" style="86" customWidth="1"/>
    <col min="36" max="36" width="16.77734375" style="86" customWidth="1"/>
    <col min="37" max="37" width="2.109375" style="86" customWidth="1"/>
    <col min="38" max="38" width="16.77734375" style="86" customWidth="1"/>
    <col min="39" max="16384" width="9.109375" style="85"/>
  </cols>
  <sheetData>
    <row r="1" spans="1:38" ht="12" customHeight="1" x14ac:dyDescent="0.2">
      <c r="A1" s="84"/>
      <c r="B1" s="1"/>
    </row>
    <row r="2" spans="1:38" s="88" customFormat="1" ht="12" customHeight="1" x14ac:dyDescent="0.2">
      <c r="A2" s="108" t="s">
        <v>241</v>
      </c>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6"/>
      <c r="AE2" s="86"/>
      <c r="AF2" s="86"/>
      <c r="AG2" s="86"/>
      <c r="AH2" s="86"/>
      <c r="AI2" s="86"/>
      <c r="AJ2" s="86"/>
      <c r="AK2" s="86"/>
      <c r="AL2" s="86"/>
    </row>
    <row r="3" spans="1:38" s="88" customFormat="1" ht="12" customHeight="1" x14ac:dyDescent="0.2">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6"/>
      <c r="AE3" s="86"/>
      <c r="AF3" s="86"/>
      <c r="AG3" s="86"/>
      <c r="AH3" s="86"/>
      <c r="AI3" s="86"/>
      <c r="AJ3" s="86"/>
      <c r="AK3" s="86"/>
      <c r="AL3" s="86"/>
    </row>
    <row r="4" spans="1:38" s="89" customFormat="1" ht="6" customHeight="1" x14ac:dyDescent="0.2">
      <c r="AD4" s="90"/>
      <c r="AE4" s="90"/>
      <c r="AF4" s="90"/>
      <c r="AG4" s="90"/>
      <c r="AH4" s="90"/>
      <c r="AI4" s="90"/>
      <c r="AJ4" s="90"/>
      <c r="AK4" s="90"/>
      <c r="AL4" s="90"/>
    </row>
    <row r="5" spans="1:38" s="89" customFormat="1" ht="12" customHeight="1" x14ac:dyDescent="0.2">
      <c r="A5" s="91" t="s">
        <v>0</v>
      </c>
      <c r="AD5" s="92"/>
      <c r="AE5" s="92"/>
      <c r="AF5" s="92"/>
      <c r="AG5" s="92"/>
      <c r="AH5" s="92"/>
      <c r="AI5" s="92"/>
      <c r="AJ5" s="92"/>
      <c r="AK5" s="92"/>
      <c r="AL5" s="92"/>
    </row>
    <row r="6" spans="1:38" s="89" customFormat="1" ht="6" customHeight="1" thickBot="1" x14ac:dyDescent="0.25">
      <c r="AD6" s="90"/>
      <c r="AE6" s="90"/>
      <c r="AF6" s="90"/>
      <c r="AG6" s="90"/>
      <c r="AH6" s="90"/>
      <c r="AI6" s="90"/>
      <c r="AJ6" s="90"/>
      <c r="AK6" s="90"/>
      <c r="AL6" s="90"/>
    </row>
    <row r="7" spans="1:38" ht="45" customHeight="1" thickBot="1" x14ac:dyDescent="0.25">
      <c r="A7" s="203" t="s">
        <v>97</v>
      </c>
      <c r="B7" s="204" t="s">
        <v>144</v>
      </c>
      <c r="C7" s="204"/>
      <c r="D7" s="204"/>
      <c r="E7" s="104"/>
      <c r="F7" s="204" t="s">
        <v>165</v>
      </c>
      <c r="G7" s="204"/>
      <c r="H7" s="204" t="s">
        <v>166</v>
      </c>
      <c r="I7" s="204"/>
      <c r="J7" s="204" t="s">
        <v>167</v>
      </c>
      <c r="K7" s="204"/>
      <c r="L7" s="204" t="s">
        <v>168</v>
      </c>
      <c r="M7" s="204"/>
      <c r="N7" s="204" t="s">
        <v>169</v>
      </c>
      <c r="O7" s="204"/>
      <c r="P7" s="204" t="s">
        <v>170</v>
      </c>
      <c r="Q7" s="204"/>
      <c r="R7" s="204"/>
      <c r="S7" s="104"/>
      <c r="T7" s="204" t="s">
        <v>171</v>
      </c>
      <c r="U7" s="204"/>
      <c r="V7" s="204" t="s">
        <v>172</v>
      </c>
      <c r="W7" s="204"/>
      <c r="X7" s="204" t="s">
        <v>173</v>
      </c>
      <c r="Y7" s="204"/>
      <c r="Z7" s="204" t="s">
        <v>174</v>
      </c>
      <c r="AA7" s="204"/>
      <c r="AB7" s="204" t="s">
        <v>175</v>
      </c>
      <c r="AC7" s="204"/>
      <c r="AD7" s="204" t="s">
        <v>146</v>
      </c>
      <c r="AE7" s="204"/>
      <c r="AF7" s="204" t="s">
        <v>148</v>
      </c>
      <c r="AG7" s="204"/>
      <c r="AH7" s="204"/>
      <c r="AI7" s="104"/>
      <c r="AJ7" s="204" t="s">
        <v>58</v>
      </c>
      <c r="AK7" s="204"/>
      <c r="AL7" s="204"/>
    </row>
    <row r="8" spans="1:38" s="93" customFormat="1" ht="45" customHeight="1" thickBot="1" x14ac:dyDescent="0.25">
      <c r="A8" s="203"/>
      <c r="B8" s="201" t="s">
        <v>155</v>
      </c>
      <c r="C8" s="201"/>
      <c r="D8" s="201"/>
      <c r="E8" s="105"/>
      <c r="F8" s="201" t="s">
        <v>176</v>
      </c>
      <c r="G8" s="201"/>
      <c r="H8" s="201" t="s">
        <v>177</v>
      </c>
      <c r="I8" s="201"/>
      <c r="J8" s="201" t="s">
        <v>178</v>
      </c>
      <c r="K8" s="201"/>
      <c r="L8" s="201" t="s">
        <v>179</v>
      </c>
      <c r="M8" s="201"/>
      <c r="N8" s="201" t="s">
        <v>180</v>
      </c>
      <c r="O8" s="201"/>
      <c r="P8" s="201" t="s">
        <v>181</v>
      </c>
      <c r="Q8" s="201"/>
      <c r="R8" s="201"/>
      <c r="S8" s="105"/>
      <c r="T8" s="201" t="s">
        <v>182</v>
      </c>
      <c r="U8" s="201"/>
      <c r="V8" s="201" t="s">
        <v>183</v>
      </c>
      <c r="W8" s="201"/>
      <c r="X8" s="201" t="s">
        <v>184</v>
      </c>
      <c r="Y8" s="201"/>
      <c r="Z8" s="201" t="s">
        <v>185</v>
      </c>
      <c r="AA8" s="201"/>
      <c r="AB8" s="201" t="s">
        <v>186</v>
      </c>
      <c r="AC8" s="201"/>
      <c r="AD8" s="201" t="s">
        <v>147</v>
      </c>
      <c r="AE8" s="201"/>
      <c r="AF8" s="201" t="s">
        <v>149</v>
      </c>
      <c r="AG8" s="201"/>
      <c r="AH8" s="201"/>
      <c r="AI8" s="105"/>
      <c r="AJ8" s="201" t="s">
        <v>58</v>
      </c>
      <c r="AK8" s="201"/>
      <c r="AL8" s="201"/>
    </row>
    <row r="9" spans="1:38" s="94" customFormat="1" ht="15" customHeight="1" thickBot="1" x14ac:dyDescent="0.25">
      <c r="A9" s="202" t="s">
        <v>103</v>
      </c>
      <c r="B9" s="106" t="s">
        <v>187</v>
      </c>
      <c r="C9" s="106"/>
      <c r="D9" s="106" t="s">
        <v>188</v>
      </c>
      <c r="E9" s="106"/>
      <c r="F9" s="106" t="s">
        <v>187</v>
      </c>
      <c r="G9" s="106" t="s">
        <v>188</v>
      </c>
      <c r="H9" s="106" t="s">
        <v>187</v>
      </c>
      <c r="I9" s="106" t="s">
        <v>188</v>
      </c>
      <c r="J9" s="106" t="s">
        <v>187</v>
      </c>
      <c r="K9" s="106" t="s">
        <v>188</v>
      </c>
      <c r="L9" s="106" t="s">
        <v>187</v>
      </c>
      <c r="M9" s="106" t="s">
        <v>188</v>
      </c>
      <c r="N9" s="106" t="s">
        <v>187</v>
      </c>
      <c r="O9" s="106" t="s">
        <v>188</v>
      </c>
      <c r="P9" s="106" t="s">
        <v>187</v>
      </c>
      <c r="Q9" s="106"/>
      <c r="R9" s="106" t="s">
        <v>188</v>
      </c>
      <c r="S9" s="106"/>
      <c r="T9" s="106" t="s">
        <v>187</v>
      </c>
      <c r="U9" s="106" t="s">
        <v>188</v>
      </c>
      <c r="V9" s="106" t="s">
        <v>187</v>
      </c>
      <c r="W9" s="106" t="s">
        <v>188</v>
      </c>
      <c r="X9" s="106" t="s">
        <v>187</v>
      </c>
      <c r="Y9" s="106" t="s">
        <v>188</v>
      </c>
      <c r="Z9" s="106" t="s">
        <v>187</v>
      </c>
      <c r="AA9" s="106" t="s">
        <v>188</v>
      </c>
      <c r="AB9" s="106" t="s">
        <v>187</v>
      </c>
      <c r="AC9" s="106" t="s">
        <v>188</v>
      </c>
      <c r="AD9" s="106" t="s">
        <v>187</v>
      </c>
      <c r="AE9" s="106" t="s">
        <v>188</v>
      </c>
      <c r="AF9" s="106" t="s">
        <v>187</v>
      </c>
      <c r="AG9" s="106"/>
      <c r="AH9" s="106" t="s">
        <v>188</v>
      </c>
      <c r="AI9" s="106"/>
      <c r="AJ9" s="106" t="s">
        <v>187</v>
      </c>
      <c r="AK9" s="106"/>
      <c r="AL9" s="106" t="s">
        <v>188</v>
      </c>
    </row>
    <row r="10" spans="1:38" s="94" customFormat="1" ht="15" customHeight="1" thickBot="1" x14ac:dyDescent="0.25">
      <c r="A10" s="202"/>
      <c r="B10" s="107" t="s">
        <v>189</v>
      </c>
      <c r="C10" s="107"/>
      <c r="D10" s="107" t="s">
        <v>190</v>
      </c>
      <c r="E10" s="107"/>
      <c r="F10" s="107" t="s">
        <v>189</v>
      </c>
      <c r="G10" s="107" t="s">
        <v>190</v>
      </c>
      <c r="H10" s="107" t="s">
        <v>189</v>
      </c>
      <c r="I10" s="107" t="s">
        <v>190</v>
      </c>
      <c r="J10" s="107" t="s">
        <v>189</v>
      </c>
      <c r="K10" s="107" t="s">
        <v>190</v>
      </c>
      <c r="L10" s="107" t="s">
        <v>189</v>
      </c>
      <c r="M10" s="107" t="s">
        <v>190</v>
      </c>
      <c r="N10" s="107" t="s">
        <v>189</v>
      </c>
      <c r="O10" s="107" t="s">
        <v>190</v>
      </c>
      <c r="P10" s="107" t="s">
        <v>189</v>
      </c>
      <c r="Q10" s="107"/>
      <c r="R10" s="107" t="s">
        <v>190</v>
      </c>
      <c r="S10" s="107"/>
      <c r="T10" s="107" t="s">
        <v>189</v>
      </c>
      <c r="U10" s="107" t="s">
        <v>190</v>
      </c>
      <c r="V10" s="107" t="s">
        <v>189</v>
      </c>
      <c r="W10" s="107" t="s">
        <v>190</v>
      </c>
      <c r="X10" s="107" t="s">
        <v>189</v>
      </c>
      <c r="Y10" s="107" t="s">
        <v>190</v>
      </c>
      <c r="Z10" s="107" t="s">
        <v>189</v>
      </c>
      <c r="AA10" s="107" t="s">
        <v>190</v>
      </c>
      <c r="AB10" s="107" t="s">
        <v>189</v>
      </c>
      <c r="AC10" s="107" t="s">
        <v>190</v>
      </c>
      <c r="AD10" s="107" t="s">
        <v>189</v>
      </c>
      <c r="AE10" s="107" t="s">
        <v>190</v>
      </c>
      <c r="AF10" s="107" t="s">
        <v>189</v>
      </c>
      <c r="AG10" s="107"/>
      <c r="AH10" s="107" t="s">
        <v>190</v>
      </c>
      <c r="AI10" s="107"/>
      <c r="AJ10" s="107" t="s">
        <v>189</v>
      </c>
      <c r="AK10" s="107"/>
      <c r="AL10" s="107" t="s">
        <v>190</v>
      </c>
    </row>
    <row r="11" spans="1:38" s="95" customFormat="1" ht="24.75" customHeight="1" thickBot="1" x14ac:dyDescent="0.25">
      <c r="A11" s="202"/>
      <c r="B11" s="56" t="s">
        <v>191</v>
      </c>
      <c r="C11" s="56"/>
      <c r="D11" s="56" t="s">
        <v>192</v>
      </c>
      <c r="E11" s="103"/>
      <c r="F11" s="103">
        <v>3</v>
      </c>
      <c r="G11" s="103">
        <v>4</v>
      </c>
      <c r="H11" s="103">
        <v>5</v>
      </c>
      <c r="I11" s="103">
        <v>6</v>
      </c>
      <c r="J11" s="103">
        <v>7</v>
      </c>
      <c r="K11" s="103">
        <v>8</v>
      </c>
      <c r="L11" s="103">
        <v>9</v>
      </c>
      <c r="M11" s="103">
        <v>10</v>
      </c>
      <c r="N11" s="103">
        <v>11</v>
      </c>
      <c r="O11" s="103">
        <v>12</v>
      </c>
      <c r="P11" s="103">
        <v>13</v>
      </c>
      <c r="Q11" s="103"/>
      <c r="R11" s="103">
        <v>14</v>
      </c>
      <c r="S11" s="103"/>
      <c r="T11" s="103">
        <v>15</v>
      </c>
      <c r="U11" s="103">
        <v>16</v>
      </c>
      <c r="V11" s="103">
        <v>17</v>
      </c>
      <c r="W11" s="103">
        <v>18</v>
      </c>
      <c r="X11" s="103">
        <v>19</v>
      </c>
      <c r="Y11" s="103">
        <v>20</v>
      </c>
      <c r="Z11" s="103">
        <v>21</v>
      </c>
      <c r="AA11" s="103">
        <v>22</v>
      </c>
      <c r="AB11" s="103">
        <v>23</v>
      </c>
      <c r="AC11" s="103">
        <v>24</v>
      </c>
      <c r="AD11" s="103">
        <v>25</v>
      </c>
      <c r="AE11" s="103">
        <v>26</v>
      </c>
      <c r="AF11" s="103">
        <v>27</v>
      </c>
      <c r="AG11" s="103"/>
      <c r="AH11" s="103">
        <v>28</v>
      </c>
      <c r="AI11" s="103"/>
      <c r="AJ11" s="106" t="s">
        <v>193</v>
      </c>
      <c r="AK11" s="106"/>
      <c r="AL11" s="106" t="s">
        <v>194</v>
      </c>
    </row>
    <row r="12" spans="1:38" s="95" customFormat="1" ht="15" customHeight="1" x14ac:dyDescent="0.2">
      <c r="A12" s="96">
        <v>2016</v>
      </c>
      <c r="B12" s="97">
        <v>8886756</v>
      </c>
      <c r="C12" s="98"/>
      <c r="D12" s="97">
        <v>14185141</v>
      </c>
      <c r="E12" s="98"/>
      <c r="F12" s="97">
        <v>3478593</v>
      </c>
      <c r="G12" s="97">
        <v>3478593</v>
      </c>
      <c r="H12" s="97">
        <v>1358936</v>
      </c>
      <c r="I12" s="97">
        <v>1358936</v>
      </c>
      <c r="J12" s="97">
        <v>2003042</v>
      </c>
      <c r="K12" s="97">
        <v>5186234</v>
      </c>
      <c r="L12" s="97">
        <v>102588</v>
      </c>
      <c r="M12" s="97">
        <v>163785</v>
      </c>
      <c r="N12" s="97">
        <v>363600</v>
      </c>
      <c r="O12" s="97">
        <v>928629</v>
      </c>
      <c r="P12" s="97">
        <v>57067</v>
      </c>
      <c r="Q12" s="98"/>
      <c r="R12" s="97">
        <v>79869</v>
      </c>
      <c r="S12" s="98"/>
      <c r="T12" s="97">
        <v>570898</v>
      </c>
      <c r="U12" s="97">
        <v>845472</v>
      </c>
      <c r="V12" s="97">
        <v>418869</v>
      </c>
      <c r="W12" s="97">
        <v>727354</v>
      </c>
      <c r="X12" s="97">
        <v>221091</v>
      </c>
      <c r="Y12" s="97">
        <v>293483</v>
      </c>
      <c r="Z12" s="97">
        <v>145662</v>
      </c>
      <c r="AA12" s="97">
        <v>475255</v>
      </c>
      <c r="AB12" s="97">
        <v>166413</v>
      </c>
      <c r="AC12" s="97">
        <v>647531</v>
      </c>
      <c r="AD12" s="97">
        <v>166862</v>
      </c>
      <c r="AE12" s="97">
        <v>5198613</v>
      </c>
      <c r="AF12" s="97">
        <v>2069308</v>
      </c>
      <c r="AG12" s="98"/>
      <c r="AH12" s="97">
        <v>142609573</v>
      </c>
      <c r="AI12" s="98"/>
      <c r="AJ12" s="97">
        <v>11122927</v>
      </c>
      <c r="AK12" s="98"/>
      <c r="AL12" s="97">
        <v>161993327</v>
      </c>
    </row>
    <row r="13" spans="1:38" ht="15" customHeight="1" x14ac:dyDescent="0.2">
      <c r="A13" s="96">
        <v>2017</v>
      </c>
      <c r="B13" s="97">
        <v>10520033</v>
      </c>
      <c r="C13" s="98"/>
      <c r="D13" s="97">
        <v>15967925</v>
      </c>
      <c r="E13" s="98"/>
      <c r="F13" s="99">
        <v>4207516</v>
      </c>
      <c r="G13" s="99">
        <v>4207516</v>
      </c>
      <c r="H13" s="99">
        <v>1383768</v>
      </c>
      <c r="I13" s="99">
        <v>1383768</v>
      </c>
      <c r="J13" s="99">
        <v>2533492</v>
      </c>
      <c r="K13" s="99">
        <v>5664031</v>
      </c>
      <c r="L13" s="99">
        <v>103383</v>
      </c>
      <c r="M13" s="99">
        <v>164175</v>
      </c>
      <c r="N13" s="99">
        <v>407994</v>
      </c>
      <c r="O13" s="99">
        <v>1008967</v>
      </c>
      <c r="P13" s="99">
        <v>56040</v>
      </c>
      <c r="Q13" s="98"/>
      <c r="R13" s="99">
        <v>78039</v>
      </c>
      <c r="S13" s="98"/>
      <c r="T13" s="99">
        <v>708847</v>
      </c>
      <c r="U13" s="99">
        <v>996976</v>
      </c>
      <c r="V13" s="99">
        <v>490262</v>
      </c>
      <c r="W13" s="99">
        <v>812651</v>
      </c>
      <c r="X13" s="99">
        <v>253941</v>
      </c>
      <c r="Y13" s="99">
        <v>338885</v>
      </c>
      <c r="Z13" s="99">
        <v>162917</v>
      </c>
      <c r="AA13" s="99">
        <v>509719</v>
      </c>
      <c r="AB13" s="99">
        <v>211873</v>
      </c>
      <c r="AC13" s="99">
        <v>803198</v>
      </c>
      <c r="AD13" s="99">
        <v>210849</v>
      </c>
      <c r="AE13" s="99">
        <v>5772936</v>
      </c>
      <c r="AF13" s="99">
        <v>2314429</v>
      </c>
      <c r="AG13" s="98"/>
      <c r="AH13" s="99">
        <v>147901387</v>
      </c>
      <c r="AI13" s="98"/>
      <c r="AJ13" s="97">
        <v>13045313</v>
      </c>
      <c r="AK13" s="98"/>
      <c r="AL13" s="97">
        <v>169642250</v>
      </c>
    </row>
    <row r="14" spans="1:38" ht="15" customHeight="1" x14ac:dyDescent="0.2">
      <c r="A14" s="96">
        <v>2018</v>
      </c>
      <c r="B14" s="97">
        <v>11456689</v>
      </c>
      <c r="C14" s="98"/>
      <c r="D14" s="97">
        <v>17117495</v>
      </c>
      <c r="E14" s="98"/>
      <c r="F14" s="97">
        <v>4706483</v>
      </c>
      <c r="G14" s="97">
        <v>4706483</v>
      </c>
      <c r="H14" s="97">
        <v>1426809</v>
      </c>
      <c r="I14" s="97">
        <v>1426809</v>
      </c>
      <c r="J14" s="97">
        <v>2761165</v>
      </c>
      <c r="K14" s="97">
        <v>5972751</v>
      </c>
      <c r="L14" s="97">
        <v>111461</v>
      </c>
      <c r="M14" s="97">
        <v>169350</v>
      </c>
      <c r="N14" s="97">
        <v>424483</v>
      </c>
      <c r="O14" s="97">
        <v>1050890</v>
      </c>
      <c r="P14" s="97">
        <v>57630</v>
      </c>
      <c r="Q14" s="98"/>
      <c r="R14" s="97">
        <v>76960</v>
      </c>
      <c r="S14" s="98"/>
      <c r="T14" s="97">
        <v>738888</v>
      </c>
      <c r="U14" s="97">
        <v>1043972</v>
      </c>
      <c r="V14" s="97">
        <v>530216</v>
      </c>
      <c r="W14" s="97">
        <v>874229</v>
      </c>
      <c r="X14" s="97">
        <v>280319</v>
      </c>
      <c r="Y14" s="97">
        <v>370624</v>
      </c>
      <c r="Z14" s="97">
        <v>172203</v>
      </c>
      <c r="AA14" s="97">
        <v>536690</v>
      </c>
      <c r="AB14" s="97">
        <v>247032</v>
      </c>
      <c r="AC14" s="97">
        <v>888737</v>
      </c>
      <c r="AD14" s="97">
        <v>248532</v>
      </c>
      <c r="AE14" s="97">
        <v>6054370</v>
      </c>
      <c r="AF14" s="97">
        <v>2466013</v>
      </c>
      <c r="AG14" s="98"/>
      <c r="AH14" s="97">
        <v>154294052</v>
      </c>
      <c r="AI14" s="98"/>
      <c r="AJ14" s="97">
        <v>14171234</v>
      </c>
      <c r="AK14" s="98"/>
      <c r="AL14" s="97">
        <v>177465917</v>
      </c>
    </row>
    <row r="15" spans="1:38" ht="15" customHeight="1" x14ac:dyDescent="0.2">
      <c r="A15" s="96">
        <v>2019</v>
      </c>
      <c r="B15" s="97">
        <v>12131924</v>
      </c>
      <c r="C15" s="98"/>
      <c r="D15" s="97">
        <v>17936160</v>
      </c>
      <c r="E15" s="98"/>
      <c r="F15" s="99">
        <v>4997357</v>
      </c>
      <c r="G15" s="99">
        <v>4997357</v>
      </c>
      <c r="H15" s="99">
        <v>1472360</v>
      </c>
      <c r="I15" s="99">
        <v>1472360</v>
      </c>
      <c r="J15" s="99">
        <v>2886170</v>
      </c>
      <c r="K15" s="99">
        <v>6159558</v>
      </c>
      <c r="L15" s="99">
        <v>118140</v>
      </c>
      <c r="M15" s="99">
        <v>172589</v>
      </c>
      <c r="N15" s="99">
        <v>495971</v>
      </c>
      <c r="O15" s="99">
        <v>1191034</v>
      </c>
      <c r="P15" s="99">
        <v>62682</v>
      </c>
      <c r="Q15" s="98"/>
      <c r="R15" s="99">
        <v>83228</v>
      </c>
      <c r="S15" s="98"/>
      <c r="T15" s="99">
        <v>771527</v>
      </c>
      <c r="U15" s="99">
        <v>1072554</v>
      </c>
      <c r="V15" s="99">
        <v>584769</v>
      </c>
      <c r="W15" s="99">
        <v>875846</v>
      </c>
      <c r="X15" s="99">
        <v>298666</v>
      </c>
      <c r="Y15" s="99">
        <v>388997</v>
      </c>
      <c r="Z15" s="99">
        <v>185298</v>
      </c>
      <c r="AA15" s="99">
        <v>583053</v>
      </c>
      <c r="AB15" s="99">
        <v>258984</v>
      </c>
      <c r="AC15" s="99">
        <v>939584</v>
      </c>
      <c r="AD15" s="97">
        <v>293734</v>
      </c>
      <c r="AE15" s="97">
        <v>6434822</v>
      </c>
      <c r="AF15" s="97">
        <v>2665929</v>
      </c>
      <c r="AG15" s="98"/>
      <c r="AH15" s="97">
        <v>161165295</v>
      </c>
      <c r="AI15" s="98"/>
      <c r="AJ15" s="97">
        <v>15091587</v>
      </c>
      <c r="AK15" s="98"/>
      <c r="AL15" s="97">
        <v>185536277</v>
      </c>
    </row>
    <row r="16" spans="1:38" ht="15" customHeight="1" x14ac:dyDescent="0.2">
      <c r="A16" s="96">
        <v>2020</v>
      </c>
      <c r="B16" s="99">
        <v>6188587</v>
      </c>
      <c r="C16" s="100"/>
      <c r="D16" s="99">
        <v>10451223</v>
      </c>
      <c r="E16" s="100"/>
      <c r="F16" s="99">
        <v>2393765</v>
      </c>
      <c r="G16" s="99">
        <v>2393765</v>
      </c>
      <c r="H16" s="99">
        <v>1525976</v>
      </c>
      <c r="I16" s="99">
        <v>1525976</v>
      </c>
      <c r="J16" s="99">
        <v>1297193</v>
      </c>
      <c r="K16" s="99">
        <v>3801379</v>
      </c>
      <c r="L16" s="99">
        <v>126953</v>
      </c>
      <c r="M16" s="99">
        <v>197425</v>
      </c>
      <c r="N16" s="99">
        <v>272282</v>
      </c>
      <c r="O16" s="99">
        <v>835958</v>
      </c>
      <c r="P16" s="99">
        <v>22120</v>
      </c>
      <c r="Q16" s="100"/>
      <c r="R16" s="99">
        <v>38116</v>
      </c>
      <c r="S16" s="100"/>
      <c r="T16" s="99">
        <v>-62280</v>
      </c>
      <c r="U16" s="99">
        <v>-109772</v>
      </c>
      <c r="V16" s="99">
        <v>277800</v>
      </c>
      <c r="W16" s="99">
        <v>605825</v>
      </c>
      <c r="X16" s="99">
        <v>66173</v>
      </c>
      <c r="Y16" s="99">
        <v>94445</v>
      </c>
      <c r="Z16" s="99">
        <v>126234</v>
      </c>
      <c r="AA16" s="99">
        <v>435996</v>
      </c>
      <c r="AB16" s="99">
        <v>142371</v>
      </c>
      <c r="AC16" s="99">
        <v>632110</v>
      </c>
      <c r="AD16" s="99">
        <v>133452</v>
      </c>
      <c r="AE16" s="99">
        <v>5363495</v>
      </c>
      <c r="AF16" s="99">
        <v>1386249</v>
      </c>
      <c r="AG16" s="99"/>
      <c r="AH16" s="99">
        <v>158953287</v>
      </c>
      <c r="AI16" s="99"/>
      <c r="AJ16" s="97">
        <v>7708288</v>
      </c>
      <c r="AK16" s="99"/>
      <c r="AL16" s="97">
        <v>174768004</v>
      </c>
    </row>
    <row r="17" spans="1:38" ht="15" customHeight="1" x14ac:dyDescent="0.2">
      <c r="A17" s="96" t="s">
        <v>195</v>
      </c>
      <c r="B17" s="97" t="s">
        <v>122</v>
      </c>
      <c r="C17" s="97"/>
      <c r="D17" s="97" t="s">
        <v>122</v>
      </c>
      <c r="E17" s="97"/>
      <c r="F17" s="97" t="s">
        <v>122</v>
      </c>
      <c r="G17" s="97" t="s">
        <v>122</v>
      </c>
      <c r="H17" s="97" t="s">
        <v>122</v>
      </c>
      <c r="I17" s="97" t="s">
        <v>122</v>
      </c>
      <c r="J17" s="97" t="s">
        <v>122</v>
      </c>
      <c r="K17" s="97" t="s">
        <v>122</v>
      </c>
      <c r="L17" s="97" t="s">
        <v>122</v>
      </c>
      <c r="M17" s="97" t="s">
        <v>122</v>
      </c>
      <c r="N17" s="97" t="s">
        <v>122</v>
      </c>
      <c r="O17" s="97" t="s">
        <v>122</v>
      </c>
      <c r="P17" s="97" t="s">
        <v>122</v>
      </c>
      <c r="Q17" s="97"/>
      <c r="R17" s="97" t="s">
        <v>122</v>
      </c>
      <c r="S17" s="97"/>
      <c r="T17" s="97" t="s">
        <v>122</v>
      </c>
      <c r="U17" s="97" t="s">
        <v>122</v>
      </c>
      <c r="V17" s="97" t="s">
        <v>122</v>
      </c>
      <c r="W17" s="97" t="s">
        <v>122</v>
      </c>
      <c r="X17" s="97" t="s">
        <v>122</v>
      </c>
      <c r="Y17" s="97" t="s">
        <v>122</v>
      </c>
      <c r="Z17" s="97" t="s">
        <v>122</v>
      </c>
      <c r="AA17" s="97" t="s">
        <v>122</v>
      </c>
      <c r="AB17" s="97" t="s">
        <v>122</v>
      </c>
      <c r="AC17" s="97" t="s">
        <v>122</v>
      </c>
      <c r="AD17" s="97" t="s">
        <v>122</v>
      </c>
      <c r="AE17" s="97" t="s">
        <v>122</v>
      </c>
      <c r="AF17" s="97" t="s">
        <v>122</v>
      </c>
      <c r="AG17" s="97"/>
      <c r="AH17" s="97" t="s">
        <v>122</v>
      </c>
      <c r="AI17" s="97"/>
      <c r="AJ17" s="97">
        <v>10697289.938137187</v>
      </c>
      <c r="AK17" s="99"/>
      <c r="AL17" s="97">
        <v>187070097</v>
      </c>
    </row>
    <row r="18" spans="1:38" x14ac:dyDescent="0.2">
      <c r="B18" s="101"/>
      <c r="AF18" s="102"/>
    </row>
    <row r="19" spans="1:38" x14ac:dyDescent="0.2">
      <c r="A19" s="156" t="s">
        <v>196</v>
      </c>
    </row>
  </sheetData>
  <mergeCells count="32">
    <mergeCell ref="AB7:AC7"/>
    <mergeCell ref="AD7:AE7"/>
    <mergeCell ref="AF7:AH7"/>
    <mergeCell ref="AJ7:AL7"/>
    <mergeCell ref="B8:D8"/>
    <mergeCell ref="F8:G8"/>
    <mergeCell ref="H8:I8"/>
    <mergeCell ref="J8:K8"/>
    <mergeCell ref="L8:M8"/>
    <mergeCell ref="N8:O8"/>
    <mergeCell ref="N7:O7"/>
    <mergeCell ref="P7:R7"/>
    <mergeCell ref="T7:U7"/>
    <mergeCell ref="V7:W7"/>
    <mergeCell ref="X7:Y7"/>
    <mergeCell ref="Z7:AA7"/>
    <mergeCell ref="AD8:AE8"/>
    <mergeCell ref="AF8:AH8"/>
    <mergeCell ref="AJ8:AL8"/>
    <mergeCell ref="A9:A11"/>
    <mergeCell ref="P8:R8"/>
    <mergeCell ref="T8:U8"/>
    <mergeCell ref="V8:W8"/>
    <mergeCell ref="X8:Y8"/>
    <mergeCell ref="Z8:AA8"/>
    <mergeCell ref="AB8:AC8"/>
    <mergeCell ref="A7:A8"/>
    <mergeCell ref="B7:D7"/>
    <mergeCell ref="F7:G7"/>
    <mergeCell ref="H7:I7"/>
    <mergeCell ref="J7:K7"/>
    <mergeCell ref="L7:M7"/>
  </mergeCells>
  <pageMargins left="0.19685039370078741" right="0.23622047244094491" top="0.35433070866141736" bottom="0.15748031496062992" header="0.31496062992125984" footer="0.15748031496062992"/>
  <pageSetup paperSize="9" scale="75" orientation="landscape" r:id="rId1"/>
  <headerFooter alignWithMargins="0">
    <oddFooter>&amp;LINE&amp;C&amp;P&amp;R&amp;D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95A0F-BDC0-4EE3-BB39-5F779FCB5E78}">
  <dimension ref="A1:AN18"/>
  <sheetViews>
    <sheetView showGridLines="0" zoomScaleNormal="100" workbookViewId="0"/>
  </sheetViews>
  <sheetFormatPr defaultColWidth="8.5546875" defaultRowHeight="10" x14ac:dyDescent="0.2"/>
  <cols>
    <col min="1" max="1" width="11.6640625" style="1" customWidth="1"/>
    <col min="2" max="8" width="17.6640625" style="1" customWidth="1"/>
    <col min="9" max="9" width="3.33203125" style="1" customWidth="1"/>
    <col min="10" max="11" width="17.6640625" style="1" customWidth="1"/>
    <col min="12" max="12" width="18.5546875" style="1" customWidth="1"/>
    <col min="13" max="14" width="17.6640625" style="1" customWidth="1"/>
    <col min="15" max="16" width="17.77734375" style="1" customWidth="1"/>
    <col min="17" max="17" width="17.6640625" style="1" customWidth="1"/>
    <col min="18" max="18" width="11.6640625" style="1" customWidth="1"/>
    <col min="19" max="16384" width="8.5546875" style="1"/>
  </cols>
  <sheetData>
    <row r="1" spans="1:40" ht="12" customHeight="1" x14ac:dyDescent="0.2">
      <c r="A1" s="84"/>
    </row>
    <row r="2" spans="1:40" s="110" customFormat="1" ht="12" customHeight="1" x14ac:dyDescent="0.2">
      <c r="A2" s="120" t="s">
        <v>240</v>
      </c>
      <c r="B2" s="109"/>
      <c r="C2" s="109"/>
      <c r="D2" s="109"/>
      <c r="E2" s="109"/>
      <c r="F2" s="109"/>
      <c r="G2" s="109"/>
      <c r="H2" s="109"/>
      <c r="I2" s="109"/>
      <c r="J2" s="109"/>
      <c r="K2" s="109"/>
      <c r="L2" s="109"/>
      <c r="M2" s="109"/>
      <c r="N2" s="109"/>
      <c r="O2" s="109"/>
      <c r="P2" s="109"/>
      <c r="Q2" s="109"/>
      <c r="R2" s="1"/>
      <c r="S2" s="1"/>
      <c r="T2" s="1"/>
      <c r="U2" s="1"/>
      <c r="V2" s="1"/>
      <c r="W2" s="1"/>
      <c r="X2" s="1"/>
      <c r="Y2" s="1"/>
      <c r="Z2" s="1"/>
      <c r="AA2" s="1"/>
      <c r="AB2" s="1"/>
      <c r="AC2" s="1"/>
      <c r="AD2" s="1"/>
      <c r="AE2" s="1"/>
      <c r="AF2" s="1"/>
      <c r="AG2" s="1"/>
      <c r="AH2" s="1"/>
      <c r="AI2" s="1"/>
      <c r="AJ2" s="1"/>
      <c r="AK2" s="1"/>
      <c r="AL2" s="1"/>
      <c r="AM2" s="1"/>
    </row>
    <row r="3" spans="1:40" s="110" customFormat="1" ht="12" customHeight="1" x14ac:dyDescent="0.2">
      <c r="B3" s="109"/>
      <c r="C3" s="109"/>
      <c r="D3" s="109"/>
      <c r="E3" s="109"/>
      <c r="F3" s="109"/>
      <c r="G3" s="109"/>
      <c r="H3" s="109"/>
      <c r="I3" s="109"/>
      <c r="J3" s="109"/>
      <c r="K3" s="109"/>
      <c r="L3" s="109"/>
      <c r="M3" s="109"/>
      <c r="N3" s="109"/>
      <c r="O3" s="109"/>
      <c r="P3" s="109"/>
      <c r="Q3" s="109"/>
      <c r="R3" s="1"/>
      <c r="S3" s="1"/>
      <c r="T3" s="1"/>
      <c r="U3" s="1"/>
      <c r="V3" s="1"/>
      <c r="W3" s="1"/>
      <c r="X3" s="1"/>
      <c r="Y3" s="1"/>
      <c r="Z3" s="1"/>
      <c r="AA3" s="1"/>
      <c r="AB3" s="1"/>
      <c r="AC3" s="1"/>
      <c r="AD3" s="1"/>
      <c r="AE3" s="1"/>
      <c r="AF3" s="1"/>
      <c r="AG3" s="1"/>
      <c r="AH3" s="1"/>
      <c r="AI3" s="1"/>
      <c r="AJ3" s="1"/>
      <c r="AK3" s="1"/>
      <c r="AL3" s="1"/>
      <c r="AM3" s="1"/>
    </row>
    <row r="4" spans="1:40" s="110" customFormat="1" ht="6" customHeight="1" x14ac:dyDescent="0.2">
      <c r="A4" s="109"/>
      <c r="B4" s="109"/>
      <c r="C4" s="109"/>
      <c r="D4" s="109"/>
      <c r="E4" s="109"/>
      <c r="F4" s="109"/>
      <c r="G4" s="109"/>
      <c r="H4" s="109"/>
      <c r="I4" s="109"/>
      <c r="J4" s="109"/>
      <c r="K4" s="109"/>
      <c r="L4" s="109"/>
      <c r="M4" s="109"/>
      <c r="N4" s="109"/>
      <c r="O4" s="109"/>
      <c r="P4" s="109"/>
      <c r="Q4" s="109"/>
      <c r="R4" s="1"/>
      <c r="S4" s="1"/>
      <c r="T4" s="1"/>
      <c r="U4" s="1"/>
      <c r="V4" s="1"/>
      <c r="W4" s="1"/>
      <c r="X4" s="1"/>
      <c r="Y4" s="1"/>
      <c r="Z4" s="1"/>
      <c r="AA4" s="1"/>
      <c r="AB4" s="1"/>
      <c r="AC4" s="1"/>
      <c r="AD4" s="1"/>
      <c r="AE4" s="1"/>
      <c r="AF4" s="1"/>
      <c r="AG4" s="1"/>
      <c r="AH4" s="1"/>
      <c r="AI4" s="1"/>
      <c r="AJ4" s="1"/>
      <c r="AK4" s="1"/>
      <c r="AL4" s="1"/>
      <c r="AM4" s="1"/>
    </row>
    <row r="5" spans="1:40" ht="12" customHeight="1" x14ac:dyDescent="0.2">
      <c r="A5" s="111" t="s">
        <v>197</v>
      </c>
      <c r="B5" s="112"/>
      <c r="C5" s="112"/>
      <c r="S5" s="113"/>
      <c r="T5" s="114"/>
      <c r="V5" s="113"/>
      <c r="W5" s="114"/>
      <c r="X5" s="113"/>
      <c r="Z5" s="114"/>
      <c r="AA5" s="113"/>
      <c r="AC5" s="114"/>
      <c r="AD5" s="113"/>
      <c r="AF5" s="114"/>
      <c r="AG5" s="113"/>
      <c r="AI5" s="114"/>
      <c r="AJ5" s="113"/>
      <c r="AL5" s="114"/>
      <c r="AM5" s="113"/>
    </row>
    <row r="6" spans="1:40" ht="6" customHeight="1" thickBot="1" x14ac:dyDescent="0.25">
      <c r="A6" s="112"/>
      <c r="B6" s="112"/>
      <c r="C6" s="112"/>
      <c r="S6" s="113"/>
      <c r="T6" s="114"/>
      <c r="V6" s="113"/>
      <c r="W6" s="114"/>
      <c r="X6" s="113"/>
      <c r="Z6" s="114"/>
      <c r="AA6" s="113"/>
      <c r="AC6" s="114"/>
      <c r="AD6" s="113"/>
      <c r="AF6" s="114"/>
      <c r="AG6" s="113"/>
      <c r="AI6" s="114"/>
      <c r="AJ6" s="113"/>
      <c r="AL6" s="114"/>
      <c r="AM6" s="113"/>
    </row>
    <row r="7" spans="1:40" ht="51" customHeight="1" thickBot="1" x14ac:dyDescent="0.25">
      <c r="A7" s="103" t="s">
        <v>97</v>
      </c>
      <c r="B7" s="104" t="s">
        <v>198</v>
      </c>
      <c r="C7" s="104" t="s">
        <v>165</v>
      </c>
      <c r="D7" s="104" t="s">
        <v>166</v>
      </c>
      <c r="E7" s="104" t="s">
        <v>167</v>
      </c>
      <c r="F7" s="104" t="s">
        <v>168</v>
      </c>
      <c r="G7" s="104" t="s">
        <v>169</v>
      </c>
      <c r="H7" s="204" t="s">
        <v>170</v>
      </c>
      <c r="I7" s="204"/>
      <c r="J7" s="104" t="s">
        <v>171</v>
      </c>
      <c r="K7" s="104" t="s">
        <v>172</v>
      </c>
      <c r="L7" s="104" t="s">
        <v>173</v>
      </c>
      <c r="M7" s="104" t="s">
        <v>174</v>
      </c>
      <c r="N7" s="104" t="s">
        <v>175</v>
      </c>
      <c r="O7" s="104" t="s">
        <v>146</v>
      </c>
      <c r="P7" s="104" t="s">
        <v>148</v>
      </c>
      <c r="Q7" s="104" t="s">
        <v>58</v>
      </c>
      <c r="X7" s="114"/>
      <c r="Y7" s="113"/>
      <c r="AA7" s="114"/>
      <c r="AB7" s="113"/>
      <c r="AD7" s="114"/>
      <c r="AE7" s="113"/>
      <c r="AG7" s="114"/>
      <c r="AH7" s="113"/>
      <c r="AJ7" s="114"/>
      <c r="AK7" s="113"/>
      <c r="AM7" s="114"/>
      <c r="AN7" s="113"/>
    </row>
    <row r="8" spans="1:40" s="115" customFormat="1" ht="52.5" customHeight="1" thickBot="1" x14ac:dyDescent="0.25">
      <c r="A8" s="202" t="s">
        <v>103</v>
      </c>
      <c r="B8" s="105" t="s">
        <v>199</v>
      </c>
      <c r="C8" s="105" t="s">
        <v>176</v>
      </c>
      <c r="D8" s="105" t="s">
        <v>177</v>
      </c>
      <c r="E8" s="105" t="s">
        <v>178</v>
      </c>
      <c r="F8" s="105" t="s">
        <v>179</v>
      </c>
      <c r="G8" s="105" t="s">
        <v>180</v>
      </c>
      <c r="H8" s="201" t="s">
        <v>181</v>
      </c>
      <c r="I8" s="201"/>
      <c r="J8" s="105" t="s">
        <v>182</v>
      </c>
      <c r="K8" s="105" t="s">
        <v>183</v>
      </c>
      <c r="L8" s="105" t="s">
        <v>184</v>
      </c>
      <c r="M8" s="105" t="s">
        <v>185</v>
      </c>
      <c r="N8" s="105" t="s">
        <v>186</v>
      </c>
      <c r="O8" s="105" t="s">
        <v>147</v>
      </c>
      <c r="P8" s="105" t="s">
        <v>149</v>
      </c>
      <c r="Q8" s="105" t="s">
        <v>58</v>
      </c>
      <c r="X8" s="116"/>
      <c r="Y8" s="117"/>
      <c r="AA8" s="116"/>
      <c r="AB8" s="117"/>
      <c r="AD8" s="116"/>
      <c r="AE8" s="117"/>
      <c r="AG8" s="116"/>
      <c r="AH8" s="117"/>
      <c r="AJ8" s="116"/>
      <c r="AK8" s="117"/>
      <c r="AM8" s="116"/>
      <c r="AN8" s="117"/>
    </row>
    <row r="9" spans="1:40" ht="13.5" customHeight="1" x14ac:dyDescent="0.2">
      <c r="A9" s="205"/>
      <c r="B9" s="158">
        <v>1</v>
      </c>
      <c r="C9" s="158">
        <v>2</v>
      </c>
      <c r="D9" s="158">
        <v>3</v>
      </c>
      <c r="E9" s="158">
        <v>4</v>
      </c>
      <c r="F9" s="158">
        <v>5</v>
      </c>
      <c r="G9" s="158">
        <v>6</v>
      </c>
      <c r="H9" s="158">
        <v>7</v>
      </c>
      <c r="I9" s="158"/>
      <c r="J9" s="158">
        <v>8</v>
      </c>
      <c r="K9" s="158">
        <v>9</v>
      </c>
      <c r="L9" s="158">
        <v>10</v>
      </c>
      <c r="M9" s="158">
        <v>11</v>
      </c>
      <c r="N9" s="158">
        <v>12</v>
      </c>
      <c r="O9" s="158">
        <v>13</v>
      </c>
      <c r="P9" s="158">
        <v>14</v>
      </c>
      <c r="Q9" s="158">
        <v>15</v>
      </c>
      <c r="X9" s="114"/>
      <c r="Y9" s="113"/>
      <c r="AA9" s="114"/>
      <c r="AB9" s="113"/>
      <c r="AD9" s="114"/>
      <c r="AE9" s="113"/>
      <c r="AG9" s="114"/>
      <c r="AH9" s="113"/>
      <c r="AJ9" s="114"/>
      <c r="AK9" s="113"/>
      <c r="AM9" s="114"/>
      <c r="AN9" s="113"/>
    </row>
    <row r="10" spans="1:40" s="118" customFormat="1" ht="15" customHeight="1" x14ac:dyDescent="0.2">
      <c r="A10" s="121">
        <v>2016</v>
      </c>
      <c r="B10" s="122">
        <v>62.6</v>
      </c>
      <c r="C10" s="122">
        <v>100</v>
      </c>
      <c r="D10" s="122">
        <v>100</v>
      </c>
      <c r="E10" s="122">
        <v>38.6</v>
      </c>
      <c r="F10" s="122">
        <v>62.6</v>
      </c>
      <c r="G10" s="122">
        <v>39.200000000000003</v>
      </c>
      <c r="H10" s="122">
        <v>71.5</v>
      </c>
      <c r="I10" s="122"/>
      <c r="J10" s="122">
        <v>67.5</v>
      </c>
      <c r="K10" s="122">
        <v>57.6</v>
      </c>
      <c r="L10" s="122">
        <v>75.3</v>
      </c>
      <c r="M10" s="122">
        <v>30.6</v>
      </c>
      <c r="N10" s="122">
        <v>25.7</v>
      </c>
      <c r="O10" s="122">
        <v>3.2</v>
      </c>
      <c r="P10" s="122">
        <v>1.5</v>
      </c>
      <c r="Q10" s="123">
        <v>6.9</v>
      </c>
      <c r="R10" s="124"/>
      <c r="S10" s="124"/>
      <c r="T10" s="124"/>
      <c r="U10" s="124"/>
      <c r="V10" s="124"/>
      <c r="W10" s="124"/>
      <c r="X10" s="124"/>
      <c r="Y10" s="124"/>
      <c r="Z10" s="124"/>
      <c r="AA10" s="124"/>
      <c r="AB10" s="124"/>
      <c r="AC10" s="124"/>
      <c r="AD10" s="124"/>
      <c r="AE10" s="124"/>
      <c r="AF10" s="124"/>
    </row>
    <row r="11" spans="1:40" s="119" customFormat="1" ht="15" customHeight="1" x14ac:dyDescent="0.25">
      <c r="A11" s="121">
        <v>2017</v>
      </c>
      <c r="B11" s="122">
        <v>65.900000000000006</v>
      </c>
      <c r="C11" s="122">
        <v>100</v>
      </c>
      <c r="D11" s="122">
        <v>100</v>
      </c>
      <c r="E11" s="122">
        <v>44.7</v>
      </c>
      <c r="F11" s="122">
        <v>63</v>
      </c>
      <c r="G11" s="122">
        <v>40.4</v>
      </c>
      <c r="H11" s="122">
        <v>71.8</v>
      </c>
      <c r="I11" s="122"/>
      <c r="J11" s="122">
        <v>71.099999999999994</v>
      </c>
      <c r="K11" s="122">
        <v>60.3</v>
      </c>
      <c r="L11" s="122">
        <v>74.900000000000006</v>
      </c>
      <c r="M11" s="122">
        <v>32</v>
      </c>
      <c r="N11" s="122">
        <v>26.4</v>
      </c>
      <c r="O11" s="122">
        <v>3.7</v>
      </c>
      <c r="P11" s="122">
        <v>1.6</v>
      </c>
      <c r="Q11" s="123">
        <v>7.7</v>
      </c>
      <c r="R11" s="125"/>
    </row>
    <row r="12" spans="1:40" ht="15" customHeight="1" x14ac:dyDescent="0.2">
      <c r="A12" s="121">
        <v>2018</v>
      </c>
      <c r="B12" s="122">
        <v>66.900000000000006</v>
      </c>
      <c r="C12" s="122">
        <v>100</v>
      </c>
      <c r="D12" s="122">
        <v>100</v>
      </c>
      <c r="E12" s="122">
        <v>46.2</v>
      </c>
      <c r="F12" s="122">
        <v>65.8</v>
      </c>
      <c r="G12" s="122">
        <v>40.4</v>
      </c>
      <c r="H12" s="122">
        <v>74.900000000000006</v>
      </c>
      <c r="I12" s="98"/>
      <c r="J12" s="122">
        <v>70.8</v>
      </c>
      <c r="K12" s="122">
        <v>60.6</v>
      </c>
      <c r="L12" s="122">
        <v>75.599999999999994</v>
      </c>
      <c r="M12" s="122">
        <v>32.1</v>
      </c>
      <c r="N12" s="122">
        <v>27.8</v>
      </c>
      <c r="O12" s="122">
        <v>4.0999999999999996</v>
      </c>
      <c r="P12" s="122">
        <v>1.6</v>
      </c>
      <c r="Q12" s="123">
        <v>8</v>
      </c>
    </row>
    <row r="13" spans="1:40" ht="15" customHeight="1" x14ac:dyDescent="0.2">
      <c r="A13" s="121">
        <v>2019</v>
      </c>
      <c r="B13" s="123">
        <v>67.599999999999994</v>
      </c>
      <c r="C13" s="123">
        <v>100</v>
      </c>
      <c r="D13" s="123">
        <v>100</v>
      </c>
      <c r="E13" s="123">
        <v>46.9</v>
      </c>
      <c r="F13" s="123">
        <v>68.5</v>
      </c>
      <c r="G13" s="123">
        <v>41.6</v>
      </c>
      <c r="H13" s="122">
        <v>75.3</v>
      </c>
      <c r="I13" s="98"/>
      <c r="J13" s="123">
        <v>71.900000000000006</v>
      </c>
      <c r="K13" s="123">
        <v>66.8</v>
      </c>
      <c r="L13" s="123">
        <v>76.8</v>
      </c>
      <c r="M13" s="123">
        <v>31.8</v>
      </c>
      <c r="N13" s="123">
        <v>27.6</v>
      </c>
      <c r="O13" s="123">
        <v>4.5999999999999996</v>
      </c>
      <c r="P13" s="123">
        <v>1.7</v>
      </c>
      <c r="Q13" s="123">
        <v>8.1</v>
      </c>
    </row>
    <row r="14" spans="1:40" ht="15" customHeight="1" x14ac:dyDescent="0.2">
      <c r="A14" s="121">
        <v>2020</v>
      </c>
      <c r="B14" s="126">
        <v>59.2</v>
      </c>
      <c r="C14" s="123">
        <v>100</v>
      </c>
      <c r="D14" s="123">
        <v>100</v>
      </c>
      <c r="E14" s="123">
        <v>34.1</v>
      </c>
      <c r="F14" s="123">
        <v>64.3</v>
      </c>
      <c r="G14" s="123">
        <v>32.6</v>
      </c>
      <c r="H14" s="123">
        <v>58</v>
      </c>
      <c r="I14" s="123"/>
      <c r="J14" s="123">
        <v>56.7</v>
      </c>
      <c r="K14" s="123">
        <v>45.9</v>
      </c>
      <c r="L14" s="123">
        <v>70.099999999999994</v>
      </c>
      <c r="M14" s="123">
        <v>29</v>
      </c>
      <c r="N14" s="123">
        <v>22.5</v>
      </c>
      <c r="O14" s="123">
        <v>2.5</v>
      </c>
      <c r="P14" s="123">
        <v>0.9</v>
      </c>
      <c r="Q14" s="123">
        <v>4.4000000000000004</v>
      </c>
    </row>
    <row r="15" spans="1:40" ht="15" customHeight="1" x14ac:dyDescent="0.2">
      <c r="A15" s="121" t="s">
        <v>195</v>
      </c>
      <c r="B15" s="127" t="s">
        <v>122</v>
      </c>
      <c r="C15" s="127" t="s">
        <v>122</v>
      </c>
      <c r="D15" s="127" t="s">
        <v>122</v>
      </c>
      <c r="E15" s="127" t="s">
        <v>122</v>
      </c>
      <c r="F15" s="127" t="s">
        <v>122</v>
      </c>
      <c r="G15" s="127" t="s">
        <v>122</v>
      </c>
      <c r="H15" s="127" t="s">
        <v>122</v>
      </c>
      <c r="I15" s="127"/>
      <c r="J15" s="127" t="s">
        <v>122</v>
      </c>
      <c r="K15" s="127" t="s">
        <v>122</v>
      </c>
      <c r="L15" s="127" t="s">
        <v>122</v>
      </c>
      <c r="M15" s="127" t="s">
        <v>122</v>
      </c>
      <c r="N15" s="127" t="s">
        <v>122</v>
      </c>
      <c r="O15" s="127" t="s">
        <v>122</v>
      </c>
      <c r="P15" s="127" t="s">
        <v>122</v>
      </c>
      <c r="Q15" s="123">
        <v>5.7</v>
      </c>
    </row>
    <row r="16" spans="1:40" x14ac:dyDescent="0.2">
      <c r="A16" s="85"/>
    </row>
    <row r="17" spans="1:1" x14ac:dyDescent="0.2">
      <c r="A17" s="159" t="s">
        <v>196</v>
      </c>
    </row>
    <row r="18" spans="1:1" x14ac:dyDescent="0.2">
      <c r="A18" s="85"/>
    </row>
  </sheetData>
  <mergeCells count="3">
    <mergeCell ref="H7:I7"/>
    <mergeCell ref="A8:A9"/>
    <mergeCell ref="H8:I8"/>
  </mergeCells>
  <pageMargins left="0.2" right="0.19685039370078741" top="0.98425196850393704" bottom="0.98425196850393704" header="0.51181102362204722" footer="0.51181102362204722"/>
  <pageSetup paperSize="8" scale="85" orientation="landscape" r:id="rId1"/>
  <headerFooter alignWithMargins="0">
    <oddFooter>&amp;LINE&amp;C&amp;P&amp;R&amp;D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Index</vt:lpstr>
      <vt:lpstr>Table 1</vt:lpstr>
      <vt:lpstr>Table 2</vt:lpstr>
      <vt:lpstr>Table 3</vt:lpstr>
      <vt:lpstr>Table 4</vt:lpstr>
      <vt:lpstr>Table 5</vt:lpstr>
      <vt:lpstr>Table 6</vt:lpstr>
      <vt:lpstr>Table 7</vt:lpstr>
      <vt:lpstr>Table 8</vt:lpstr>
      <vt:lpstr>Table 9</vt:lpstr>
      <vt:lpstr>'Table 3'!Print_Area</vt:lpstr>
      <vt:lpstr>'Table 4'!Print_Area</vt:lpstr>
      <vt:lpstr>'Table 6'!Print_Area</vt:lpstr>
      <vt:lpstr>'Table 8'!Print_Area</vt:lpstr>
      <vt:lpstr>'Table 9'!Print_Area</vt:lpstr>
      <vt:lpstr>'Table 7'!Print_Titles</vt:lpstr>
      <vt:lpstr>'Table 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Teresa Hilário</dc:creator>
  <cp:lastModifiedBy>Teresa Hilário</cp:lastModifiedBy>
  <dcterms:created xsi:type="dcterms:W3CDTF">2024-07-03T11:21:56Z</dcterms:created>
  <dcterms:modified xsi:type="dcterms:W3CDTF">2024-07-26T08:41:15Z</dcterms:modified>
</cp:coreProperties>
</file>